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chartsheets/sheet1.xml" ContentType="application/vnd.openxmlformats-officedocument.spreadsheetml.chart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3340" yWindow="1920" windowWidth="23600" windowHeight="11980"/>
  </bookViews>
  <sheets>
    <sheet name="Calculator" sheetId="2" r:id="rId1"/>
    <sheet name="PaymentSchedule" sheetId="3" r:id="rId2"/>
    <sheet name="Chart" sheetId="5" r:id="rId3"/>
    <sheet name="Order" sheetId="4" state="hidden" r:id="rId4"/>
  </sheets>
  <definedNames>
    <definedName name="creditor_table">Calculator!$B$7:$E$27</definedName>
    <definedName name="_xlnm.Print_Area" localSheetId="0">Calculator!$A$1:$G$58</definedName>
    <definedName name="_xlnm.Print_Titles" localSheetId="1">PaymentSchedule!$18:$19</definedName>
    <definedName name="snowball">IF(strategy=4,FALSE,TRUE)</definedName>
    <definedName name="strategy">Calculator!$C$33</definedName>
    <definedName name="valuevx">42.314159</definedName>
  </definedNames>
  <calcPr calcId="125725" fullCalcOnLoad="1" concurrentCalc="0"/>
</workbook>
</file>

<file path=xl/calcChain.xml><?xml version="1.0" encoding="utf-8"?>
<calcChain xmlns="http://schemas.openxmlformats.org/spreadsheetml/2006/main">
  <c r="E5" i="3"/>
  <c r="B8" i="4" a="1"/>
  <c r="C8"/>
  <c r="C11"/>
  <c r="B7" a="1"/>
  <c r="B20" i="3"/>
  <c r="G9" i="2"/>
  <c r="G10"/>
  <c r="G11"/>
  <c r="G12"/>
  <c r="G13"/>
  <c r="G14"/>
  <c r="G15"/>
  <c r="G16"/>
  <c r="G17"/>
  <c r="G18"/>
  <c r="G19"/>
  <c r="G20"/>
  <c r="G21"/>
  <c r="G22"/>
  <c r="G23"/>
  <c r="G24"/>
  <c r="G25"/>
  <c r="G26"/>
  <c r="G27"/>
  <c r="G8"/>
  <c r="C6" i="4"/>
  <c r="D6"/>
  <c r="E6"/>
  <c r="F6"/>
  <c r="G6"/>
  <c r="H6"/>
  <c r="I6"/>
  <c r="J6"/>
  <c r="K6"/>
  <c r="L6"/>
  <c r="M6"/>
  <c r="N6"/>
  <c r="O6"/>
  <c r="P6"/>
  <c r="Q6"/>
  <c r="R6"/>
  <c r="S6"/>
  <c r="T6"/>
  <c r="U6"/>
  <c r="B10" a="1"/>
  <c r="C27"/>
  <c r="B9" a="1"/>
  <c r="C42"/>
  <c r="C50"/>
  <c r="C57"/>
  <c r="D27"/>
  <c r="D42"/>
  <c r="D50"/>
  <c r="D57"/>
  <c r="E57"/>
  <c r="E27"/>
  <c r="E42"/>
  <c r="E50"/>
  <c r="F50"/>
  <c r="B9"/>
  <c r="C9"/>
  <c r="D9"/>
  <c r="E9"/>
  <c r="F9"/>
  <c r="G9"/>
  <c r="H9"/>
  <c r="I9"/>
  <c r="J9"/>
  <c r="K9"/>
  <c r="L9"/>
  <c r="M9"/>
  <c r="N9"/>
  <c r="O9"/>
  <c r="P9"/>
  <c r="Q9"/>
  <c r="R9"/>
  <c r="S9"/>
  <c r="T9"/>
  <c r="U9"/>
  <c r="B8"/>
  <c r="B11"/>
  <c r="D8"/>
  <c r="D11"/>
  <c r="F8"/>
  <c r="F11"/>
  <c r="H8"/>
  <c r="H11"/>
  <c r="J8"/>
  <c r="J11"/>
  <c r="L8"/>
  <c r="L11"/>
  <c r="N8"/>
  <c r="N11"/>
  <c r="P8"/>
  <c r="P11"/>
  <c r="R8"/>
  <c r="R11"/>
  <c r="T8"/>
  <c r="T11"/>
  <c r="B7"/>
  <c r="C7"/>
  <c r="D7"/>
  <c r="E7"/>
  <c r="F7"/>
  <c r="G7"/>
  <c r="H7"/>
  <c r="I7"/>
  <c r="J7"/>
  <c r="K7"/>
  <c r="L7"/>
  <c r="M7"/>
  <c r="N7"/>
  <c r="O7"/>
  <c r="P7"/>
  <c r="Q7"/>
  <c r="R7"/>
  <c r="S7"/>
  <c r="T7"/>
  <c r="U7"/>
  <c r="A9" i="2"/>
  <c r="A10"/>
  <c r="A11"/>
  <c r="A12"/>
  <c r="A13"/>
  <c r="A14"/>
  <c r="A15"/>
  <c r="A16"/>
  <c r="A17"/>
  <c r="A18"/>
  <c r="A19"/>
  <c r="A20"/>
  <c r="A21"/>
  <c r="A22"/>
  <c r="A23"/>
  <c r="A24"/>
  <c r="A25"/>
  <c r="A26"/>
  <c r="A27"/>
  <c r="E4" i="3"/>
  <c r="E28" i="2"/>
  <c r="D30"/>
  <c r="C31"/>
  <c r="D31"/>
  <c r="C28"/>
  <c r="U8" i="4"/>
  <c r="U11"/>
  <c r="S8"/>
  <c r="S11"/>
  <c r="Q8"/>
  <c r="Q11"/>
  <c r="O8"/>
  <c r="O11"/>
  <c r="M8"/>
  <c r="M11"/>
  <c r="K8"/>
  <c r="K11"/>
  <c r="I8"/>
  <c r="I11"/>
  <c r="G8"/>
  <c r="G11"/>
  <c r="E8"/>
  <c r="E11"/>
  <c r="G50"/>
  <c r="F57"/>
  <c r="B20"/>
  <c r="B15"/>
  <c r="F42"/>
  <c r="F27"/>
  <c r="G27"/>
  <c r="G42"/>
  <c r="C15"/>
  <c r="B17"/>
  <c r="B16"/>
  <c r="B18"/>
  <c r="G57"/>
  <c r="H50"/>
  <c r="I50"/>
  <c r="H42"/>
  <c r="H27"/>
  <c r="H57"/>
  <c r="C17"/>
  <c r="C16"/>
  <c r="D15"/>
  <c r="C18"/>
  <c r="I27"/>
  <c r="I42"/>
  <c r="J50"/>
  <c r="D17"/>
  <c r="D18"/>
  <c r="E15"/>
  <c r="D16"/>
  <c r="I57"/>
  <c r="J42"/>
  <c r="J27"/>
  <c r="J57"/>
  <c r="E17"/>
  <c r="F15"/>
  <c r="E18"/>
  <c r="E16"/>
  <c r="K50"/>
  <c r="F17"/>
  <c r="D21"/>
  <c r="F18"/>
  <c r="F16"/>
  <c r="G15"/>
  <c r="E22"/>
  <c r="E21"/>
  <c r="K27"/>
  <c r="K42"/>
  <c r="L50"/>
  <c r="C21"/>
  <c r="K57"/>
  <c r="L57"/>
  <c r="L42"/>
  <c r="L27"/>
  <c r="F21"/>
  <c r="F22"/>
  <c r="M50"/>
  <c r="G16"/>
  <c r="H15"/>
  <c r="G17"/>
  <c r="G18"/>
  <c r="G19"/>
  <c r="C22"/>
  <c r="B22"/>
  <c r="B21"/>
  <c r="D22"/>
  <c r="H16"/>
  <c r="I15"/>
  <c r="H19"/>
  <c r="H17"/>
  <c r="H18"/>
  <c r="N50"/>
  <c r="M27"/>
  <c r="B28"/>
  <c r="E28"/>
  <c r="C28"/>
  <c r="D28"/>
  <c r="F28"/>
  <c r="B43"/>
  <c r="D43"/>
  <c r="C43"/>
  <c r="G22"/>
  <c r="H22"/>
  <c r="I16"/>
  <c r="I22"/>
  <c r="J15"/>
  <c r="J16"/>
  <c r="J22"/>
  <c r="K15"/>
  <c r="K16"/>
  <c r="K22"/>
  <c r="L15"/>
  <c r="L16"/>
  <c r="L22"/>
  <c r="M15"/>
  <c r="M16"/>
  <c r="M22"/>
  <c r="N15"/>
  <c r="N16"/>
  <c r="N22"/>
  <c r="O15"/>
  <c r="O16"/>
  <c r="O22"/>
  <c r="P15"/>
  <c r="P16"/>
  <c r="P22"/>
  <c r="Q15"/>
  <c r="Q16"/>
  <c r="Q22"/>
  <c r="R15"/>
  <c r="R16"/>
  <c r="R22"/>
  <c r="S15"/>
  <c r="S16"/>
  <c r="S22"/>
  <c r="T15"/>
  <c r="T16"/>
  <c r="T22"/>
  <c r="U15"/>
  <c r="U16"/>
  <c r="U22"/>
  <c r="E43"/>
  <c r="F43"/>
  <c r="G21"/>
  <c r="G29"/>
  <c r="G44"/>
  <c r="G52"/>
  <c r="G59"/>
  <c r="G23"/>
  <c r="G24"/>
  <c r="M57"/>
  <c r="M42"/>
  <c r="F45"/>
  <c r="F46"/>
  <c r="F44"/>
  <c r="B45"/>
  <c r="B46"/>
  <c r="B44"/>
  <c r="E30"/>
  <c r="E29"/>
  <c r="D45"/>
  <c r="D44"/>
  <c r="E44"/>
  <c r="E45"/>
  <c r="E46"/>
  <c r="D46"/>
  <c r="F30"/>
  <c r="F29"/>
  <c r="C30"/>
  <c r="C29"/>
  <c r="B30"/>
  <c r="B29"/>
  <c r="O50"/>
  <c r="I17"/>
  <c r="I18"/>
  <c r="I19"/>
  <c r="N42"/>
  <c r="N57"/>
  <c r="C45"/>
  <c r="C46"/>
  <c r="C44"/>
  <c r="D30"/>
  <c r="D29"/>
  <c r="N27"/>
  <c r="H29"/>
  <c r="H44"/>
  <c r="H21"/>
  <c r="H23"/>
  <c r="H24"/>
  <c r="H52"/>
  <c r="H59"/>
  <c r="O57"/>
  <c r="O27"/>
  <c r="O42"/>
  <c r="I21"/>
  <c r="I29"/>
  <c r="I44"/>
  <c r="I52"/>
  <c r="I59"/>
  <c r="I23"/>
  <c r="I24"/>
  <c r="B31"/>
  <c r="B66"/>
  <c r="B36"/>
  <c r="B32"/>
  <c r="C31"/>
  <c r="C66"/>
  <c r="C36"/>
  <c r="C32"/>
  <c r="F31"/>
  <c r="F66"/>
  <c r="F36"/>
  <c r="F32"/>
  <c r="E31"/>
  <c r="E66"/>
  <c r="E36"/>
  <c r="E32"/>
  <c r="D31"/>
  <c r="D66"/>
  <c r="D36"/>
  <c r="D32"/>
  <c r="J17"/>
  <c r="J18"/>
  <c r="J19"/>
  <c r="P50"/>
  <c r="Q50"/>
  <c r="K17"/>
  <c r="K18"/>
  <c r="K19"/>
  <c r="E34"/>
  <c r="G9" i="3"/>
  <c r="G10"/>
  <c r="G8"/>
  <c r="G7"/>
  <c r="F34" i="4"/>
  <c r="H8" i="3"/>
  <c r="H9"/>
  <c r="H10"/>
  <c r="H7"/>
  <c r="D34" i="4"/>
  <c r="F8" i="3"/>
  <c r="F9"/>
  <c r="F10"/>
  <c r="F7"/>
  <c r="P42" i="4"/>
  <c r="P27"/>
  <c r="J29"/>
  <c r="J44"/>
  <c r="J21"/>
  <c r="J23"/>
  <c r="J24"/>
  <c r="J52"/>
  <c r="J59"/>
  <c r="I8" i="3"/>
  <c r="I9"/>
  <c r="I10"/>
  <c r="I7"/>
  <c r="B34" i="4"/>
  <c r="C34"/>
  <c r="E8" i="3"/>
  <c r="E9"/>
  <c r="E10"/>
  <c r="E7"/>
  <c r="P57" i="4"/>
  <c r="Q57"/>
  <c r="Z20" i="3"/>
  <c r="C35" i="4"/>
  <c r="CQ19" i="3"/>
  <c r="I19"/>
  <c r="F19"/>
  <c r="CN19"/>
  <c r="H19"/>
  <c r="CP19"/>
  <c r="G19"/>
  <c r="CO19"/>
  <c r="K21" i="4"/>
  <c r="K29"/>
  <c r="K44"/>
  <c r="K52"/>
  <c r="K59"/>
  <c r="K23"/>
  <c r="K24"/>
  <c r="E19" i="3"/>
  <c r="CM19"/>
  <c r="B35" i="4"/>
  <c r="AD20" i="3"/>
  <c r="Q27" i="4"/>
  <c r="Q42"/>
  <c r="AA20" i="3"/>
  <c r="D35" i="4"/>
  <c r="AC20" i="3"/>
  <c r="F35" i="4"/>
  <c r="AB20" i="3"/>
  <c r="E35" i="4"/>
  <c r="L17"/>
  <c r="L18"/>
  <c r="L19"/>
  <c r="R50"/>
  <c r="AX21" i="3"/>
  <c r="BT21"/>
  <c r="S50" i="4"/>
  <c r="M17"/>
  <c r="M18"/>
  <c r="M19"/>
  <c r="AW21" i="3"/>
  <c r="BS21"/>
  <c r="AV21"/>
  <c r="BR21"/>
  <c r="AU21"/>
  <c r="BQ21"/>
  <c r="L29" i="4"/>
  <c r="L44"/>
  <c r="L21"/>
  <c r="L23"/>
  <c r="L24"/>
  <c r="L52"/>
  <c r="L59"/>
  <c r="R42"/>
  <c r="R27"/>
  <c r="AY21" i="3"/>
  <c r="BU21"/>
  <c r="AU19"/>
  <c r="BQ19"/>
  <c r="Z19"/>
  <c r="BS19"/>
  <c r="AW19"/>
  <c r="AB19"/>
  <c r="AC19"/>
  <c r="AX19"/>
  <c r="BT19"/>
  <c r="AV19"/>
  <c r="AA19"/>
  <c r="BR19"/>
  <c r="AY19"/>
  <c r="BU19"/>
  <c r="AD19"/>
  <c r="R57" i="4"/>
  <c r="N17"/>
  <c r="N18"/>
  <c r="N19"/>
  <c r="T50"/>
  <c r="S57"/>
  <c r="S27"/>
  <c r="S42"/>
  <c r="M21"/>
  <c r="M29"/>
  <c r="M44"/>
  <c r="M52"/>
  <c r="M59"/>
  <c r="M23"/>
  <c r="M24"/>
  <c r="T42"/>
  <c r="T27"/>
  <c r="T57"/>
  <c r="U50"/>
  <c r="O17"/>
  <c r="O18"/>
  <c r="O19"/>
  <c r="N29"/>
  <c r="N44"/>
  <c r="N21"/>
  <c r="N23"/>
  <c r="N24"/>
  <c r="N52"/>
  <c r="N59"/>
  <c r="O21"/>
  <c r="O29"/>
  <c r="O44"/>
  <c r="O52"/>
  <c r="O59"/>
  <c r="O23"/>
  <c r="O24"/>
  <c r="U57"/>
  <c r="P17"/>
  <c r="P18"/>
  <c r="P19"/>
  <c r="U27"/>
  <c r="U42"/>
  <c r="Q17"/>
  <c r="Q18"/>
  <c r="Q19"/>
  <c r="P29"/>
  <c r="P44"/>
  <c r="P21"/>
  <c r="P23"/>
  <c r="P24"/>
  <c r="P52"/>
  <c r="P59"/>
  <c r="Q21"/>
  <c r="Q29"/>
  <c r="Q44"/>
  <c r="Q52"/>
  <c r="Q59"/>
  <c r="Q23"/>
  <c r="Q24"/>
  <c r="R17"/>
  <c r="R18"/>
  <c r="R19"/>
  <c r="R29"/>
  <c r="R44"/>
  <c r="R21"/>
  <c r="R23"/>
  <c r="R24"/>
  <c r="R52"/>
  <c r="R59"/>
  <c r="S17"/>
  <c r="S18"/>
  <c r="S19"/>
  <c r="S21"/>
  <c r="S29"/>
  <c r="S44"/>
  <c r="S52"/>
  <c r="S59"/>
  <c r="S23"/>
  <c r="S24"/>
  <c r="T17"/>
  <c r="T18"/>
  <c r="T19"/>
  <c r="T29"/>
  <c r="T44"/>
  <c r="T21"/>
  <c r="T23"/>
  <c r="T24"/>
  <c r="T52"/>
  <c r="T59"/>
  <c r="U17"/>
  <c r="U18"/>
  <c r="U19"/>
  <c r="U21"/>
  <c r="S43"/>
  <c r="U29"/>
  <c r="U44"/>
  <c r="U52"/>
  <c r="U59"/>
  <c r="U23"/>
  <c r="U24"/>
  <c r="G43"/>
  <c r="G45"/>
  <c r="G46"/>
  <c r="H43"/>
  <c r="I43"/>
  <c r="J43"/>
  <c r="K43"/>
  <c r="L43"/>
  <c r="M43"/>
  <c r="N43"/>
  <c r="O43"/>
  <c r="Q43"/>
  <c r="P43"/>
  <c r="R43"/>
  <c r="T43"/>
  <c r="I28"/>
  <c r="J28"/>
  <c r="K28"/>
  <c r="L28"/>
  <c r="G28"/>
  <c r="G30"/>
  <c r="H28"/>
  <c r="P28"/>
  <c r="M28"/>
  <c r="N28"/>
  <c r="Q28"/>
  <c r="O28"/>
  <c r="R28"/>
  <c r="T28"/>
  <c r="U28"/>
  <c r="S28"/>
  <c r="U43"/>
  <c r="H30"/>
  <c r="H45"/>
  <c r="H46"/>
  <c r="G31"/>
  <c r="G66"/>
  <c r="G36"/>
  <c r="G32"/>
  <c r="I30"/>
  <c r="I45"/>
  <c r="I46"/>
  <c r="G34"/>
  <c r="J8" i="3"/>
  <c r="J9"/>
  <c r="J10"/>
  <c r="J7"/>
  <c r="I31" i="4"/>
  <c r="I66"/>
  <c r="I36"/>
  <c r="I32"/>
  <c r="H31"/>
  <c r="H66"/>
  <c r="H36"/>
  <c r="H32"/>
  <c r="J45"/>
  <c r="J30"/>
  <c r="J31"/>
  <c r="J36"/>
  <c r="J32"/>
  <c r="K30"/>
  <c r="J19" i="3"/>
  <c r="CR19"/>
  <c r="J46" i="4"/>
  <c r="K45"/>
  <c r="I34"/>
  <c r="K8" i="3"/>
  <c r="K9"/>
  <c r="K7"/>
  <c r="K10"/>
  <c r="AE20"/>
  <c r="AE21"/>
  <c r="AE22"/>
  <c r="AE23"/>
  <c r="AE24"/>
  <c r="AE25"/>
  <c r="AE26"/>
  <c r="AE27"/>
  <c r="AE28"/>
  <c r="AE29"/>
  <c r="AE30"/>
  <c r="AE31"/>
  <c r="AE32"/>
  <c r="AE33"/>
  <c r="AE34"/>
  <c r="AE35"/>
  <c r="AE36"/>
  <c r="AE37"/>
  <c r="AE38"/>
  <c r="AE39"/>
  <c r="AE40"/>
  <c r="AE41"/>
  <c r="AE42"/>
  <c r="AE43"/>
  <c r="AE44"/>
  <c r="AE45"/>
  <c r="AE46"/>
  <c r="AE47"/>
  <c r="AE48"/>
  <c r="AE49"/>
  <c r="AE50"/>
  <c r="AE51"/>
  <c r="AE52"/>
  <c r="AE53"/>
  <c r="AE54"/>
  <c r="AE55"/>
  <c r="AE56"/>
  <c r="AE57"/>
  <c r="AE58"/>
  <c r="AE59"/>
  <c r="AE60"/>
  <c r="AE61"/>
  <c r="AE62"/>
  <c r="AE63"/>
  <c r="AE65"/>
  <c r="AE67"/>
  <c r="AE69"/>
  <c r="AE71"/>
  <c r="AE73"/>
  <c r="AE75"/>
  <c r="AE77"/>
  <c r="AE79"/>
  <c r="AE81"/>
  <c r="AE83"/>
  <c r="AE85"/>
  <c r="AE86"/>
  <c r="AE87"/>
  <c r="AE88"/>
  <c r="AE89"/>
  <c r="AE90"/>
  <c r="AE91"/>
  <c r="AE92"/>
  <c r="AE64"/>
  <c r="AE66"/>
  <c r="AE68"/>
  <c r="AE70"/>
  <c r="AE72"/>
  <c r="AE74"/>
  <c r="AE76"/>
  <c r="AE78"/>
  <c r="AE80"/>
  <c r="AE82"/>
  <c r="AE84"/>
  <c r="AE94"/>
  <c r="AE96"/>
  <c r="AE98"/>
  <c r="AE100"/>
  <c r="AE102"/>
  <c r="AE104"/>
  <c r="AE106"/>
  <c r="AE108"/>
  <c r="AE110"/>
  <c r="AE112"/>
  <c r="AE114"/>
  <c r="AE93"/>
  <c r="AE95"/>
  <c r="AE97"/>
  <c r="AE99"/>
  <c r="AE101"/>
  <c r="AE103"/>
  <c r="AE105"/>
  <c r="AE107"/>
  <c r="AE109"/>
  <c r="AE111"/>
  <c r="AE113"/>
  <c r="AE115"/>
  <c r="AE116"/>
  <c r="AE117"/>
  <c r="AE118"/>
  <c r="AE119"/>
  <c r="AE120"/>
  <c r="AE121"/>
  <c r="AE122"/>
  <c r="AE123"/>
  <c r="AE124"/>
  <c r="AE125"/>
  <c r="AE126"/>
  <c r="AE127"/>
  <c r="AE128"/>
  <c r="AE129"/>
  <c r="AE130"/>
  <c r="AE131"/>
  <c r="AE132"/>
  <c r="AE133"/>
  <c r="AE134"/>
  <c r="AE135"/>
  <c r="AE136"/>
  <c r="AE137"/>
  <c r="AE138"/>
  <c r="AE139"/>
  <c r="AE140"/>
  <c r="AE141"/>
  <c r="AE142"/>
  <c r="AE143"/>
  <c r="AE144"/>
  <c r="AE145"/>
  <c r="AE146"/>
  <c r="AE147"/>
  <c r="AE148"/>
  <c r="AE149"/>
  <c r="AE150"/>
  <c r="AE151"/>
  <c r="AE152"/>
  <c r="AE154"/>
  <c r="AE156"/>
  <c r="AE158"/>
  <c r="AE160"/>
  <c r="AE162"/>
  <c r="AE164"/>
  <c r="AE166"/>
  <c r="AE168"/>
  <c r="AE170"/>
  <c r="AE172"/>
  <c r="AE174"/>
  <c r="AE176"/>
  <c r="AE178"/>
  <c r="AE180"/>
  <c r="AE182"/>
  <c r="AE184"/>
  <c r="AE186"/>
  <c r="AE188"/>
  <c r="AE190"/>
  <c r="AE192"/>
  <c r="AE194"/>
  <c r="AE196"/>
  <c r="AE198"/>
  <c r="AE200"/>
  <c r="AE201"/>
  <c r="AE202"/>
  <c r="AE203"/>
  <c r="AE204"/>
  <c r="AE205"/>
  <c r="AE206"/>
  <c r="AE207"/>
  <c r="AE208"/>
  <c r="AE209"/>
  <c r="AE210"/>
  <c r="AE211"/>
  <c r="AE212"/>
  <c r="AE213"/>
  <c r="AE214"/>
  <c r="AE215"/>
  <c r="AE216"/>
  <c r="AE217"/>
  <c r="AE218"/>
  <c r="AE219"/>
  <c r="AE220"/>
  <c r="AE221"/>
  <c r="AE222"/>
  <c r="AE223"/>
  <c r="AE224"/>
  <c r="AE225"/>
  <c r="AE226"/>
  <c r="AE227"/>
  <c r="AE228"/>
  <c r="AE229"/>
  <c r="AE230"/>
  <c r="AE231"/>
  <c r="AE232"/>
  <c r="AE233"/>
  <c r="AE234"/>
  <c r="AE235"/>
  <c r="AE236"/>
  <c r="AE237"/>
  <c r="AE238"/>
  <c r="AE239"/>
  <c r="AE240"/>
  <c r="AE241"/>
  <c r="AE242"/>
  <c r="AE243"/>
  <c r="AE244"/>
  <c r="AE245"/>
  <c r="AE246"/>
  <c r="AE247"/>
  <c r="AE248"/>
  <c r="AE249"/>
  <c r="AE250"/>
  <c r="AE251"/>
  <c r="AE252"/>
  <c r="AE253"/>
  <c r="AE254"/>
  <c r="AE255"/>
  <c r="AE256"/>
  <c r="AE257"/>
  <c r="AE258"/>
  <c r="AE259"/>
  <c r="AE260"/>
  <c r="AE261"/>
  <c r="AE262"/>
  <c r="AE263"/>
  <c r="AE264"/>
  <c r="AE265"/>
  <c r="AE266"/>
  <c r="AE267"/>
  <c r="AE268"/>
  <c r="AE269"/>
  <c r="AE270"/>
  <c r="AE271"/>
  <c r="AE272"/>
  <c r="AE273"/>
  <c r="AE153"/>
  <c r="AE155"/>
  <c r="AE157"/>
  <c r="AE159"/>
  <c r="AE161"/>
  <c r="AE163"/>
  <c r="AE165"/>
  <c r="AE167"/>
  <c r="AE169"/>
  <c r="AE171"/>
  <c r="AE173"/>
  <c r="AE175"/>
  <c r="AE177"/>
  <c r="AE179"/>
  <c r="AE181"/>
  <c r="AE183"/>
  <c r="AE185"/>
  <c r="AE187"/>
  <c r="AE189"/>
  <c r="AE191"/>
  <c r="AE193"/>
  <c r="AE195"/>
  <c r="AE197"/>
  <c r="AE199"/>
  <c r="AE275"/>
  <c r="AE276"/>
  <c r="AE277"/>
  <c r="AE278"/>
  <c r="AE279"/>
  <c r="AE280"/>
  <c r="AE281"/>
  <c r="AE282"/>
  <c r="AE283"/>
  <c r="AE284"/>
  <c r="AE285"/>
  <c r="AE286"/>
  <c r="AE287"/>
  <c r="AE288"/>
  <c r="AE289"/>
  <c r="AE290"/>
  <c r="AE291"/>
  <c r="AE292"/>
  <c r="AE293"/>
  <c r="AE294"/>
  <c r="AE295"/>
  <c r="AE296"/>
  <c r="AE297"/>
  <c r="AE298"/>
  <c r="AE299"/>
  <c r="AE300"/>
  <c r="AE301"/>
  <c r="AE302"/>
  <c r="AE303"/>
  <c r="AE304"/>
  <c r="AE305"/>
  <c r="AE306"/>
  <c r="AE307"/>
  <c r="AE308"/>
  <c r="AE309"/>
  <c r="AE310"/>
  <c r="AE311"/>
  <c r="AE312"/>
  <c r="AE313"/>
  <c r="AE314"/>
  <c r="AE315"/>
  <c r="AE316"/>
  <c r="AE317"/>
  <c r="AE318"/>
  <c r="AE319"/>
  <c r="AE320"/>
  <c r="AE321"/>
  <c r="AE322"/>
  <c r="AE323"/>
  <c r="AE324"/>
  <c r="AE325"/>
  <c r="AE326"/>
  <c r="AE327"/>
  <c r="AE328"/>
  <c r="AE329"/>
  <c r="AE330"/>
  <c r="AE331"/>
  <c r="AE332"/>
  <c r="AE333"/>
  <c r="AE334"/>
  <c r="AE335"/>
  <c r="AE336"/>
  <c r="AE337"/>
  <c r="AE338"/>
  <c r="AE339"/>
  <c r="AE340"/>
  <c r="AE341"/>
  <c r="AE342"/>
  <c r="AE343"/>
  <c r="AE344"/>
  <c r="AE345"/>
  <c r="AE346"/>
  <c r="AE347"/>
  <c r="AE348"/>
  <c r="AE349"/>
  <c r="AE350"/>
  <c r="AE351"/>
  <c r="AE352"/>
  <c r="AE353"/>
  <c r="AE354"/>
  <c r="AE355"/>
  <c r="AE356"/>
  <c r="AE357"/>
  <c r="AE358"/>
  <c r="AE359"/>
  <c r="AE360"/>
  <c r="AE361"/>
  <c r="AE362"/>
  <c r="AE363"/>
  <c r="AE364"/>
  <c r="AE365"/>
  <c r="AE366"/>
  <c r="AE367"/>
  <c r="AE368"/>
  <c r="AE369"/>
  <c r="AE370"/>
  <c r="AE371"/>
  <c r="AE372"/>
  <c r="AE373"/>
  <c r="AE374"/>
  <c r="AE375"/>
  <c r="AE376"/>
  <c r="AE377"/>
  <c r="AE378"/>
  <c r="AE379"/>
  <c r="AE274"/>
  <c r="AE380"/>
  <c r="CR381"/>
  <c r="J12" a="1"/>
  <c r="J12"/>
  <c r="J11" a="1"/>
  <c r="J11"/>
  <c r="G35" i="4"/>
  <c r="H34"/>
  <c r="J34"/>
  <c r="L8" i="3"/>
  <c r="L9"/>
  <c r="L10"/>
  <c r="L7"/>
  <c r="J66" i="4"/>
  <c r="AG20" i="3"/>
  <c r="AG21"/>
  <c r="AG22"/>
  <c r="AG23"/>
  <c r="AG24"/>
  <c r="AG25"/>
  <c r="AG26"/>
  <c r="AG27"/>
  <c r="AG28"/>
  <c r="AG29"/>
  <c r="AG30"/>
  <c r="AG31"/>
  <c r="AG32"/>
  <c r="AG33"/>
  <c r="AG34"/>
  <c r="AG35"/>
  <c r="AG36"/>
  <c r="AG37"/>
  <c r="AG38"/>
  <c r="AG39"/>
  <c r="AG40"/>
  <c r="AG41"/>
  <c r="AG42"/>
  <c r="AG43"/>
  <c r="AG44"/>
  <c r="AG45"/>
  <c r="AG46"/>
  <c r="AG47"/>
  <c r="AG48"/>
  <c r="AG49"/>
  <c r="AG50"/>
  <c r="AG51"/>
  <c r="AG52"/>
  <c r="AG53"/>
  <c r="AG54"/>
  <c r="AG55"/>
  <c r="AG56"/>
  <c r="AG57"/>
  <c r="AG58"/>
  <c r="AG59"/>
  <c r="AG60"/>
  <c r="AG61"/>
  <c r="AG62"/>
  <c r="AG64"/>
  <c r="AG66"/>
  <c r="AG68"/>
  <c r="AG70"/>
  <c r="AG72"/>
  <c r="AG74"/>
  <c r="AG76"/>
  <c r="AG78"/>
  <c r="AG80"/>
  <c r="AG82"/>
  <c r="AG84"/>
  <c r="AG86"/>
  <c r="AG87"/>
  <c r="AG88"/>
  <c r="AG89"/>
  <c r="AG90"/>
  <c r="AG91"/>
  <c r="AG92"/>
  <c r="AG63"/>
  <c r="AG65"/>
  <c r="AG67"/>
  <c r="AG69"/>
  <c r="AG71"/>
  <c r="AG73"/>
  <c r="AG75"/>
  <c r="AG77"/>
  <c r="AG79"/>
  <c r="AG81"/>
  <c r="AG83"/>
  <c r="AG85"/>
  <c r="AG93"/>
  <c r="AG95"/>
  <c r="AG97"/>
  <c r="AG99"/>
  <c r="AG101"/>
  <c r="AG103"/>
  <c r="AG105"/>
  <c r="AG107"/>
  <c r="AG109"/>
  <c r="AG111"/>
  <c r="AG113"/>
  <c r="AG94"/>
  <c r="AG96"/>
  <c r="AG98"/>
  <c r="AG100"/>
  <c r="AG102"/>
  <c r="AG104"/>
  <c r="AG106"/>
  <c r="AG108"/>
  <c r="AG110"/>
  <c r="AG112"/>
  <c r="AG114"/>
  <c r="AG115"/>
  <c r="AG116"/>
  <c r="AG117"/>
  <c r="AG118"/>
  <c r="AG119"/>
  <c r="AG120"/>
  <c r="AG121"/>
  <c r="AG122"/>
  <c r="AG123"/>
  <c r="AG124"/>
  <c r="AG125"/>
  <c r="AG126"/>
  <c r="AG127"/>
  <c r="AG128"/>
  <c r="AG129"/>
  <c r="AG130"/>
  <c r="AG131"/>
  <c r="AG132"/>
  <c r="AG133"/>
  <c r="AG134"/>
  <c r="AG135"/>
  <c r="AG136"/>
  <c r="AG137"/>
  <c r="AG138"/>
  <c r="AG139"/>
  <c r="AG140"/>
  <c r="AG141"/>
  <c r="AG142"/>
  <c r="AG143"/>
  <c r="AG144"/>
  <c r="AG145"/>
  <c r="AG146"/>
  <c r="AG147"/>
  <c r="AG148"/>
  <c r="AG149"/>
  <c r="AG150"/>
  <c r="AG151"/>
  <c r="AG152"/>
  <c r="AG153"/>
  <c r="AG155"/>
  <c r="AG157"/>
  <c r="AG159"/>
  <c r="AG161"/>
  <c r="AG163"/>
  <c r="AG165"/>
  <c r="AG167"/>
  <c r="AG169"/>
  <c r="AG171"/>
  <c r="AG173"/>
  <c r="AG175"/>
  <c r="AG177"/>
  <c r="AG179"/>
  <c r="AG181"/>
  <c r="AG183"/>
  <c r="AG185"/>
  <c r="AG187"/>
  <c r="AG189"/>
  <c r="AG191"/>
  <c r="AG193"/>
  <c r="AG195"/>
  <c r="AG197"/>
  <c r="AG199"/>
  <c r="AG201"/>
  <c r="AG202"/>
  <c r="AG203"/>
  <c r="AG204"/>
  <c r="AG205"/>
  <c r="AG206"/>
  <c r="AG207"/>
  <c r="AG208"/>
  <c r="AG209"/>
  <c r="AG210"/>
  <c r="AG211"/>
  <c r="AG212"/>
  <c r="AG213"/>
  <c r="AG214"/>
  <c r="AG215"/>
  <c r="AG216"/>
  <c r="AG217"/>
  <c r="AG218"/>
  <c r="AG219"/>
  <c r="AG220"/>
  <c r="AG221"/>
  <c r="AG222"/>
  <c r="AG223"/>
  <c r="AG224"/>
  <c r="AG225"/>
  <c r="AG226"/>
  <c r="AG227"/>
  <c r="AG228"/>
  <c r="AG229"/>
  <c r="AG230"/>
  <c r="AG231"/>
  <c r="AG232"/>
  <c r="AG233"/>
  <c r="AG234"/>
  <c r="AG235"/>
  <c r="AG236"/>
  <c r="AG237"/>
  <c r="AG238"/>
  <c r="AG239"/>
  <c r="AG240"/>
  <c r="AG241"/>
  <c r="AG242"/>
  <c r="AG243"/>
  <c r="AG244"/>
  <c r="AG245"/>
  <c r="AG246"/>
  <c r="AG247"/>
  <c r="AG248"/>
  <c r="AG249"/>
  <c r="AG250"/>
  <c r="AG251"/>
  <c r="AG252"/>
  <c r="AG253"/>
  <c r="AG254"/>
  <c r="AG255"/>
  <c r="AG256"/>
  <c r="AG257"/>
  <c r="AG258"/>
  <c r="AG259"/>
  <c r="AG260"/>
  <c r="AG261"/>
  <c r="AG262"/>
  <c r="AG263"/>
  <c r="AG264"/>
  <c r="AG265"/>
  <c r="AG266"/>
  <c r="AG267"/>
  <c r="AG268"/>
  <c r="AG269"/>
  <c r="AG270"/>
  <c r="AG271"/>
  <c r="AG272"/>
  <c r="AG273"/>
  <c r="AG154"/>
  <c r="AG156"/>
  <c r="AG158"/>
  <c r="AG160"/>
  <c r="AG162"/>
  <c r="AG164"/>
  <c r="AG166"/>
  <c r="AG168"/>
  <c r="AG170"/>
  <c r="AG172"/>
  <c r="AG174"/>
  <c r="AG176"/>
  <c r="AG178"/>
  <c r="AG180"/>
  <c r="AG182"/>
  <c r="AG184"/>
  <c r="AG186"/>
  <c r="AG188"/>
  <c r="AG190"/>
  <c r="AG192"/>
  <c r="AG194"/>
  <c r="AG196"/>
  <c r="AG198"/>
  <c r="AG200"/>
  <c r="AG274"/>
  <c r="AG275"/>
  <c r="AG276"/>
  <c r="AG277"/>
  <c r="AG278"/>
  <c r="AG279"/>
  <c r="AG280"/>
  <c r="AG281"/>
  <c r="AG282"/>
  <c r="AG283"/>
  <c r="AG284"/>
  <c r="AG285"/>
  <c r="AG286"/>
  <c r="AG287"/>
  <c r="AG288"/>
  <c r="AG289"/>
  <c r="AG290"/>
  <c r="AG291"/>
  <c r="AG292"/>
  <c r="AG293"/>
  <c r="AG294"/>
  <c r="AG295"/>
  <c r="AG296"/>
  <c r="AG297"/>
  <c r="AG298"/>
  <c r="AG299"/>
  <c r="AG300"/>
  <c r="AG301"/>
  <c r="AG302"/>
  <c r="AG303"/>
  <c r="AG304"/>
  <c r="AG305"/>
  <c r="AG306"/>
  <c r="AG307"/>
  <c r="AG308"/>
  <c r="AG309"/>
  <c r="AG310"/>
  <c r="AG311"/>
  <c r="AG312"/>
  <c r="AG313"/>
  <c r="AG314"/>
  <c r="AG315"/>
  <c r="AG316"/>
  <c r="AG317"/>
  <c r="AG318"/>
  <c r="AG319"/>
  <c r="AG320"/>
  <c r="AG321"/>
  <c r="AG322"/>
  <c r="AG323"/>
  <c r="AG324"/>
  <c r="AG325"/>
  <c r="AG326"/>
  <c r="AG327"/>
  <c r="AG328"/>
  <c r="AG329"/>
  <c r="AG330"/>
  <c r="AG331"/>
  <c r="AG332"/>
  <c r="AG333"/>
  <c r="AG334"/>
  <c r="AG335"/>
  <c r="AG336"/>
  <c r="AG337"/>
  <c r="AG338"/>
  <c r="AG339"/>
  <c r="AG340"/>
  <c r="AG341"/>
  <c r="AG342"/>
  <c r="AG343"/>
  <c r="AG344"/>
  <c r="AG345"/>
  <c r="AG346"/>
  <c r="AG347"/>
  <c r="AG348"/>
  <c r="AG349"/>
  <c r="AG350"/>
  <c r="AG351"/>
  <c r="AG352"/>
  <c r="AG353"/>
  <c r="AG354"/>
  <c r="AG355"/>
  <c r="AG356"/>
  <c r="AG357"/>
  <c r="AG358"/>
  <c r="AG359"/>
  <c r="AG360"/>
  <c r="AG361"/>
  <c r="AG362"/>
  <c r="AG363"/>
  <c r="AG364"/>
  <c r="AG365"/>
  <c r="AG366"/>
  <c r="AG367"/>
  <c r="AG368"/>
  <c r="AG369"/>
  <c r="AG370"/>
  <c r="AG371"/>
  <c r="AG372"/>
  <c r="AG373"/>
  <c r="AG374"/>
  <c r="AG375"/>
  <c r="AG376"/>
  <c r="AG377"/>
  <c r="AG378"/>
  <c r="AG379"/>
  <c r="AG380"/>
  <c r="CT381"/>
  <c r="L12" a="1"/>
  <c r="L12"/>
  <c r="L11" a="1"/>
  <c r="L11"/>
  <c r="J38" i="4"/>
  <c r="CR275" i="3"/>
  <c r="AZ275"/>
  <c r="BV275"/>
  <c r="J275"/>
  <c r="CR379"/>
  <c r="AZ379"/>
  <c r="BV379"/>
  <c r="J379"/>
  <c r="CR377"/>
  <c r="AZ377"/>
  <c r="BV377"/>
  <c r="J377"/>
  <c r="CR375"/>
  <c r="AZ375"/>
  <c r="BV375"/>
  <c r="J375"/>
  <c r="CR373"/>
  <c r="AZ373"/>
  <c r="BV373"/>
  <c r="J373"/>
  <c r="CR371"/>
  <c r="AZ371"/>
  <c r="BV371"/>
  <c r="J371"/>
  <c r="CR369"/>
  <c r="AZ369"/>
  <c r="BV369"/>
  <c r="J369"/>
  <c r="CR367"/>
  <c r="AZ367"/>
  <c r="BV367"/>
  <c r="J367"/>
  <c r="CR365"/>
  <c r="AZ365"/>
  <c r="BV365"/>
  <c r="J365"/>
  <c r="CR363"/>
  <c r="AZ363"/>
  <c r="BV363"/>
  <c r="J363"/>
  <c r="CR361"/>
  <c r="AZ361"/>
  <c r="BV361"/>
  <c r="J361"/>
  <c r="CR359"/>
  <c r="AZ359"/>
  <c r="BV359"/>
  <c r="J359"/>
  <c r="CR357"/>
  <c r="AZ357"/>
  <c r="BV357"/>
  <c r="J357"/>
  <c r="CR355"/>
  <c r="AZ355"/>
  <c r="BV355"/>
  <c r="J355"/>
  <c r="CR353"/>
  <c r="AZ353"/>
  <c r="BV353"/>
  <c r="J353"/>
  <c r="CR351"/>
  <c r="AZ351"/>
  <c r="BV351"/>
  <c r="J351"/>
  <c r="CR349"/>
  <c r="AZ349"/>
  <c r="BV349"/>
  <c r="J349"/>
  <c r="CR347"/>
  <c r="AZ347"/>
  <c r="BV347"/>
  <c r="J347"/>
  <c r="CR345"/>
  <c r="AZ345"/>
  <c r="BV345"/>
  <c r="J345"/>
  <c r="CR343"/>
  <c r="AZ343"/>
  <c r="BV343"/>
  <c r="J343"/>
  <c r="CR341"/>
  <c r="AZ341"/>
  <c r="BV341"/>
  <c r="J341"/>
  <c r="CR339"/>
  <c r="AZ339"/>
  <c r="BV339"/>
  <c r="J339"/>
  <c r="CR337"/>
  <c r="AZ337"/>
  <c r="BV337"/>
  <c r="J337"/>
  <c r="CR335"/>
  <c r="AZ335"/>
  <c r="BV335"/>
  <c r="J335"/>
  <c r="CR333"/>
  <c r="AZ333"/>
  <c r="BV333"/>
  <c r="J333"/>
  <c r="CR331"/>
  <c r="AZ331"/>
  <c r="BV331"/>
  <c r="J331"/>
  <c r="CR329"/>
  <c r="AZ329"/>
  <c r="BV329"/>
  <c r="J329"/>
  <c r="CR327"/>
  <c r="AZ327"/>
  <c r="BV327"/>
  <c r="J327"/>
  <c r="CR325"/>
  <c r="AZ325"/>
  <c r="BV325"/>
  <c r="J325"/>
  <c r="CR323"/>
  <c r="AZ323"/>
  <c r="BV323"/>
  <c r="J323"/>
  <c r="CR321"/>
  <c r="AZ321"/>
  <c r="BV321"/>
  <c r="J321"/>
  <c r="CR319"/>
  <c r="AZ319"/>
  <c r="BV319"/>
  <c r="J319"/>
  <c r="CR317"/>
  <c r="AZ317"/>
  <c r="BV317"/>
  <c r="J317"/>
  <c r="CR315"/>
  <c r="AZ315"/>
  <c r="BV315"/>
  <c r="J315"/>
  <c r="CR313"/>
  <c r="AZ313"/>
  <c r="BV313"/>
  <c r="J313"/>
  <c r="CR311"/>
  <c r="AZ311"/>
  <c r="BV311"/>
  <c r="J311"/>
  <c r="CR309"/>
  <c r="AZ309"/>
  <c r="BV309"/>
  <c r="J309"/>
  <c r="CR307"/>
  <c r="AZ307"/>
  <c r="BV307"/>
  <c r="J307"/>
  <c r="CR305"/>
  <c r="AZ305"/>
  <c r="BV305"/>
  <c r="J305"/>
  <c r="CR303"/>
  <c r="AZ303"/>
  <c r="BV303"/>
  <c r="J303"/>
  <c r="CR301"/>
  <c r="AZ301"/>
  <c r="BV301"/>
  <c r="J301"/>
  <c r="CR299"/>
  <c r="AZ299"/>
  <c r="BV299"/>
  <c r="J299"/>
  <c r="CR297"/>
  <c r="AZ297"/>
  <c r="BV297"/>
  <c r="J297"/>
  <c r="CR295"/>
  <c r="AZ295"/>
  <c r="BV295"/>
  <c r="J295"/>
  <c r="CR293"/>
  <c r="AZ293"/>
  <c r="BV293"/>
  <c r="J293"/>
  <c r="CR291"/>
  <c r="AZ291"/>
  <c r="BV291"/>
  <c r="J291"/>
  <c r="CR289"/>
  <c r="AZ289"/>
  <c r="BV289"/>
  <c r="J289"/>
  <c r="CR287"/>
  <c r="AZ287"/>
  <c r="BV287"/>
  <c r="J287"/>
  <c r="CR285"/>
  <c r="AZ285"/>
  <c r="BV285"/>
  <c r="J285"/>
  <c r="CR283"/>
  <c r="AZ283"/>
  <c r="BV283"/>
  <c r="J283"/>
  <c r="CR281"/>
  <c r="AZ281"/>
  <c r="BV281"/>
  <c r="J281"/>
  <c r="CR279"/>
  <c r="AZ279"/>
  <c r="BV279"/>
  <c r="J279"/>
  <c r="CR277"/>
  <c r="AZ277"/>
  <c r="BV277"/>
  <c r="J277"/>
  <c r="CR200"/>
  <c r="AZ200"/>
  <c r="BV200"/>
  <c r="J200"/>
  <c r="CR196"/>
  <c r="AZ196"/>
  <c r="BV196"/>
  <c r="J196"/>
  <c r="CR192"/>
  <c r="AZ192"/>
  <c r="BV192"/>
  <c r="J192"/>
  <c r="CR188"/>
  <c r="AZ188"/>
  <c r="BV188"/>
  <c r="J188"/>
  <c r="CR184"/>
  <c r="AZ184"/>
  <c r="BV184"/>
  <c r="J184"/>
  <c r="CR180"/>
  <c r="AZ180"/>
  <c r="BV180"/>
  <c r="J180"/>
  <c r="CR176"/>
  <c r="AZ176"/>
  <c r="BV176"/>
  <c r="J176"/>
  <c r="CR172"/>
  <c r="AZ172"/>
  <c r="BV172"/>
  <c r="J172"/>
  <c r="CR168"/>
  <c r="AZ168"/>
  <c r="BV168"/>
  <c r="J168"/>
  <c r="CR164"/>
  <c r="AZ164"/>
  <c r="BV164"/>
  <c r="J164"/>
  <c r="CR160"/>
  <c r="AZ160"/>
  <c r="BV160"/>
  <c r="J160"/>
  <c r="CR156"/>
  <c r="AZ156"/>
  <c r="BV156"/>
  <c r="J156"/>
  <c r="AZ274"/>
  <c r="CR274"/>
  <c r="BV274"/>
  <c r="AZ272"/>
  <c r="CR272"/>
  <c r="BV272"/>
  <c r="CR270"/>
  <c r="AZ270"/>
  <c r="BV270"/>
  <c r="J270"/>
  <c r="CR268"/>
  <c r="AZ268"/>
  <c r="BV268"/>
  <c r="J268"/>
  <c r="CR266"/>
  <c r="AZ266"/>
  <c r="BV266"/>
  <c r="J266"/>
  <c r="CR264"/>
  <c r="AZ264"/>
  <c r="BV264"/>
  <c r="J264"/>
  <c r="CR262"/>
  <c r="AZ262"/>
  <c r="BV262"/>
  <c r="J262"/>
  <c r="CR260"/>
  <c r="AZ260"/>
  <c r="BV260"/>
  <c r="J260"/>
  <c r="CR258"/>
  <c r="AZ258"/>
  <c r="BV258"/>
  <c r="J258"/>
  <c r="CR256"/>
  <c r="AZ256"/>
  <c r="BV256"/>
  <c r="J256"/>
  <c r="CR254"/>
  <c r="AZ254"/>
  <c r="BV254"/>
  <c r="J254"/>
  <c r="CR252"/>
  <c r="AZ252"/>
  <c r="BV252"/>
  <c r="J252"/>
  <c r="CR250"/>
  <c r="AZ250"/>
  <c r="BV250"/>
  <c r="J250"/>
  <c r="CR248"/>
  <c r="AZ248"/>
  <c r="BV248"/>
  <c r="J248"/>
  <c r="CR246"/>
  <c r="AZ246"/>
  <c r="BV246"/>
  <c r="J246"/>
  <c r="CR244"/>
  <c r="AZ244"/>
  <c r="BV244"/>
  <c r="J244"/>
  <c r="CR242"/>
  <c r="AZ242"/>
  <c r="BV242"/>
  <c r="J242"/>
  <c r="CR240"/>
  <c r="AZ240"/>
  <c r="BV240"/>
  <c r="J240"/>
  <c r="CR238"/>
  <c r="AZ238"/>
  <c r="BV238"/>
  <c r="J238"/>
  <c r="CR236"/>
  <c r="AZ236"/>
  <c r="BV236"/>
  <c r="J236"/>
  <c r="CR234"/>
  <c r="AZ234"/>
  <c r="BV234"/>
  <c r="J234"/>
  <c r="CR232"/>
  <c r="AZ232"/>
  <c r="BV232"/>
  <c r="J232"/>
  <c r="CR230"/>
  <c r="AZ230"/>
  <c r="BV230"/>
  <c r="J230"/>
  <c r="CR228"/>
  <c r="AZ228"/>
  <c r="BV228"/>
  <c r="J228"/>
  <c r="CR226"/>
  <c r="AZ226"/>
  <c r="BV226"/>
  <c r="J226"/>
  <c r="CR224"/>
  <c r="AZ224"/>
  <c r="BV224"/>
  <c r="J224"/>
  <c r="CR222"/>
  <c r="AZ222"/>
  <c r="BV222"/>
  <c r="J222"/>
  <c r="CR220"/>
  <c r="AZ220"/>
  <c r="BV220"/>
  <c r="J220"/>
  <c r="CR218"/>
  <c r="AZ218"/>
  <c r="BV218"/>
  <c r="J218"/>
  <c r="CR216"/>
  <c r="AZ216"/>
  <c r="BV216"/>
  <c r="J216"/>
  <c r="CR214"/>
  <c r="AZ214"/>
  <c r="BV214"/>
  <c r="J214"/>
  <c r="CR212"/>
  <c r="AZ212"/>
  <c r="BV212"/>
  <c r="J212"/>
  <c r="CR210"/>
  <c r="AZ210"/>
  <c r="BV210"/>
  <c r="J210"/>
  <c r="CR208"/>
  <c r="AZ208"/>
  <c r="BV208"/>
  <c r="J208"/>
  <c r="CR206"/>
  <c r="AZ206"/>
  <c r="BV206"/>
  <c r="J206"/>
  <c r="CR204"/>
  <c r="AZ204"/>
  <c r="BV204"/>
  <c r="J204"/>
  <c r="CR202"/>
  <c r="AZ202"/>
  <c r="BV202"/>
  <c r="J202"/>
  <c r="AZ199"/>
  <c r="CR199"/>
  <c r="BV199"/>
  <c r="AZ195"/>
  <c r="CR195"/>
  <c r="BV195"/>
  <c r="AZ191"/>
  <c r="CR191"/>
  <c r="BV191"/>
  <c r="AZ187"/>
  <c r="CR187"/>
  <c r="BV187"/>
  <c r="AZ183"/>
  <c r="CR183"/>
  <c r="BV183"/>
  <c r="J183"/>
  <c r="AZ179"/>
  <c r="CR179"/>
  <c r="BV179"/>
  <c r="AZ175"/>
  <c r="CR175"/>
  <c r="BV175"/>
  <c r="J175"/>
  <c r="AZ171"/>
  <c r="CR171"/>
  <c r="BV171"/>
  <c r="AZ167"/>
  <c r="CR167"/>
  <c r="BV167"/>
  <c r="J167"/>
  <c r="CR163"/>
  <c r="AZ163"/>
  <c r="BV163"/>
  <c r="J163"/>
  <c r="CR159"/>
  <c r="AZ159"/>
  <c r="BV159"/>
  <c r="J159"/>
  <c r="CR155"/>
  <c r="AZ155"/>
  <c r="BV155"/>
  <c r="J155"/>
  <c r="CR152"/>
  <c r="AZ152"/>
  <c r="BV152"/>
  <c r="J152"/>
  <c r="CR150"/>
  <c r="AZ150"/>
  <c r="BV150"/>
  <c r="J150"/>
  <c r="CR148"/>
  <c r="AZ148"/>
  <c r="BV148"/>
  <c r="J148"/>
  <c r="CR146"/>
  <c r="AZ146"/>
  <c r="BV146"/>
  <c r="J146"/>
  <c r="CR144"/>
  <c r="AZ144"/>
  <c r="BV144"/>
  <c r="J144"/>
  <c r="CR142"/>
  <c r="AZ142"/>
  <c r="BV142"/>
  <c r="J142"/>
  <c r="CR140"/>
  <c r="AZ140"/>
  <c r="BV140"/>
  <c r="J140"/>
  <c r="CR138"/>
  <c r="AZ138"/>
  <c r="BV138"/>
  <c r="J138"/>
  <c r="CR136"/>
  <c r="AZ136"/>
  <c r="BV136"/>
  <c r="J136"/>
  <c r="CR134"/>
  <c r="AZ134"/>
  <c r="BV134"/>
  <c r="J134"/>
  <c r="CR132"/>
  <c r="AZ132"/>
  <c r="BV132"/>
  <c r="J132"/>
  <c r="CR130"/>
  <c r="AZ130"/>
  <c r="BV130"/>
  <c r="J130"/>
  <c r="CR128"/>
  <c r="AZ128"/>
  <c r="BV128"/>
  <c r="J128"/>
  <c r="CR126"/>
  <c r="AZ126"/>
  <c r="BV126"/>
  <c r="J126"/>
  <c r="CR124"/>
  <c r="AZ124"/>
  <c r="BV124"/>
  <c r="J124"/>
  <c r="CR122"/>
  <c r="AZ122"/>
  <c r="BV122"/>
  <c r="J122"/>
  <c r="CR120"/>
  <c r="AZ120"/>
  <c r="BV120"/>
  <c r="J120"/>
  <c r="CR118"/>
  <c r="AZ118"/>
  <c r="BV118"/>
  <c r="J118"/>
  <c r="CR116"/>
  <c r="AZ116"/>
  <c r="BV116"/>
  <c r="J116"/>
  <c r="CR112"/>
  <c r="AZ112"/>
  <c r="BV112"/>
  <c r="J112"/>
  <c r="CR108"/>
  <c r="AZ108"/>
  <c r="BV108"/>
  <c r="J108"/>
  <c r="CR104"/>
  <c r="AZ104"/>
  <c r="BV104"/>
  <c r="J104"/>
  <c r="CR100"/>
  <c r="AZ100"/>
  <c r="BV100"/>
  <c r="J100"/>
  <c r="CR96"/>
  <c r="AZ96"/>
  <c r="BV96"/>
  <c r="J96"/>
  <c r="CR115"/>
  <c r="AZ115"/>
  <c r="BV115"/>
  <c r="J115"/>
  <c r="CR111"/>
  <c r="AZ111"/>
  <c r="BV111"/>
  <c r="J111"/>
  <c r="CR107"/>
  <c r="AZ107"/>
  <c r="BV107"/>
  <c r="J107"/>
  <c r="CR103"/>
  <c r="AZ103"/>
  <c r="BV103"/>
  <c r="J103"/>
  <c r="CR99"/>
  <c r="AZ99"/>
  <c r="BV99"/>
  <c r="J99"/>
  <c r="BV95"/>
  <c r="CR95"/>
  <c r="AZ95"/>
  <c r="BV83"/>
  <c r="CR83"/>
  <c r="J83"/>
  <c r="AZ83"/>
  <c r="BV79"/>
  <c r="CR79"/>
  <c r="AZ79"/>
  <c r="BV75"/>
  <c r="CR75"/>
  <c r="AZ75"/>
  <c r="BV71"/>
  <c r="CR71"/>
  <c r="AZ71"/>
  <c r="BV67"/>
  <c r="CR67"/>
  <c r="AZ67"/>
  <c r="BV93"/>
  <c r="CR93"/>
  <c r="AZ93"/>
  <c r="BV91"/>
  <c r="CR91"/>
  <c r="AZ91"/>
  <c r="BV89"/>
  <c r="CR89"/>
  <c r="AZ89"/>
  <c r="BV87"/>
  <c r="CR87"/>
  <c r="AZ87"/>
  <c r="BV84"/>
  <c r="CR84"/>
  <c r="AZ84"/>
  <c r="BV80"/>
  <c r="CR80"/>
  <c r="AZ80"/>
  <c r="BV76"/>
  <c r="CR76"/>
  <c r="AZ76"/>
  <c r="BV72"/>
  <c r="CR72"/>
  <c r="AZ72"/>
  <c r="BV68"/>
  <c r="CR68"/>
  <c r="AZ68"/>
  <c r="BV64"/>
  <c r="CR64"/>
  <c r="AZ64"/>
  <c r="BV62"/>
  <c r="CR62"/>
  <c r="AZ62"/>
  <c r="BV60"/>
  <c r="CR60"/>
  <c r="J60"/>
  <c r="AZ60"/>
  <c r="BV58"/>
  <c r="CR58"/>
  <c r="AZ58"/>
  <c r="BV56"/>
  <c r="CR56"/>
  <c r="J56"/>
  <c r="AZ56"/>
  <c r="BV54"/>
  <c r="CR54"/>
  <c r="AZ54"/>
  <c r="BV52"/>
  <c r="CR52"/>
  <c r="J52"/>
  <c r="AZ52"/>
  <c r="BV50"/>
  <c r="CR50"/>
  <c r="AZ50"/>
  <c r="BV48"/>
  <c r="CR48"/>
  <c r="J48"/>
  <c r="AZ48"/>
  <c r="BV46"/>
  <c r="CR46"/>
  <c r="AZ46"/>
  <c r="BV44"/>
  <c r="CR44"/>
  <c r="J44"/>
  <c r="AZ44"/>
  <c r="BV42"/>
  <c r="CR42"/>
  <c r="AZ42"/>
  <c r="BV40"/>
  <c r="CR40"/>
  <c r="J40"/>
  <c r="AZ40"/>
  <c r="BV38"/>
  <c r="CR38"/>
  <c r="AZ38"/>
  <c r="BV36"/>
  <c r="CR36"/>
  <c r="AZ36"/>
  <c r="BV34"/>
  <c r="CR34"/>
  <c r="AZ34"/>
  <c r="BV32"/>
  <c r="CR32"/>
  <c r="AZ32"/>
  <c r="BV30"/>
  <c r="CR30"/>
  <c r="AZ30"/>
  <c r="BV28"/>
  <c r="CR28"/>
  <c r="AZ28"/>
  <c r="BV26"/>
  <c r="CR26"/>
  <c r="AZ26"/>
  <c r="BV24"/>
  <c r="CR24"/>
  <c r="AZ24"/>
  <c r="BV22"/>
  <c r="CR22"/>
  <c r="AZ22"/>
  <c r="K46" i="4"/>
  <c r="L45"/>
  <c r="AZ19" i="3"/>
  <c r="AE19"/>
  <c r="BV19"/>
  <c r="M8"/>
  <c r="M9"/>
  <c r="M7"/>
  <c r="M10"/>
  <c r="L19"/>
  <c r="CT19"/>
  <c r="H38" i="4"/>
  <c r="H35"/>
  <c r="CR380" i="3"/>
  <c r="AZ380"/>
  <c r="BV380"/>
  <c r="J380"/>
  <c r="CR378"/>
  <c r="AZ378"/>
  <c r="BV378"/>
  <c r="J378"/>
  <c r="CR376"/>
  <c r="AZ376"/>
  <c r="BV376"/>
  <c r="J376"/>
  <c r="AZ374"/>
  <c r="CR374"/>
  <c r="BV374"/>
  <c r="AZ372"/>
  <c r="CR372"/>
  <c r="BV372"/>
  <c r="J372"/>
  <c r="AZ370"/>
  <c r="CR370"/>
  <c r="BV370"/>
  <c r="AZ368"/>
  <c r="CR368"/>
  <c r="BV368"/>
  <c r="J368"/>
  <c r="AZ366"/>
  <c r="CR366"/>
  <c r="BV366"/>
  <c r="AZ364"/>
  <c r="CR364"/>
  <c r="BV364"/>
  <c r="J364"/>
  <c r="AZ362"/>
  <c r="CR362"/>
  <c r="BV362"/>
  <c r="AZ360"/>
  <c r="CR360"/>
  <c r="BV360"/>
  <c r="J360"/>
  <c r="AZ358"/>
  <c r="CR358"/>
  <c r="BV358"/>
  <c r="AZ356"/>
  <c r="CR356"/>
  <c r="BV356"/>
  <c r="J356"/>
  <c r="AZ354"/>
  <c r="CR354"/>
  <c r="BV354"/>
  <c r="AZ352"/>
  <c r="CR352"/>
  <c r="BV352"/>
  <c r="J352"/>
  <c r="AZ350"/>
  <c r="CR350"/>
  <c r="BV350"/>
  <c r="AZ348"/>
  <c r="CR348"/>
  <c r="BV348"/>
  <c r="J348"/>
  <c r="AZ346"/>
  <c r="CR346"/>
  <c r="BV346"/>
  <c r="AZ344"/>
  <c r="CR344"/>
  <c r="BV344"/>
  <c r="J344"/>
  <c r="AZ342"/>
  <c r="CR342"/>
  <c r="BV342"/>
  <c r="AZ340"/>
  <c r="CR340"/>
  <c r="BV340"/>
  <c r="J340"/>
  <c r="AZ338"/>
  <c r="CR338"/>
  <c r="BV338"/>
  <c r="AZ336"/>
  <c r="CR336"/>
  <c r="BV336"/>
  <c r="AZ334"/>
  <c r="CR334"/>
  <c r="BV334"/>
  <c r="AZ332"/>
  <c r="CR332"/>
  <c r="BV332"/>
  <c r="AZ330"/>
  <c r="CR330"/>
  <c r="BV330"/>
  <c r="AZ328"/>
  <c r="CR328"/>
  <c r="BV328"/>
  <c r="AZ326"/>
  <c r="CR326"/>
  <c r="BV326"/>
  <c r="AZ324"/>
  <c r="CR324"/>
  <c r="BV324"/>
  <c r="AZ322"/>
  <c r="CR322"/>
  <c r="BV322"/>
  <c r="AZ320"/>
  <c r="CR320"/>
  <c r="BV320"/>
  <c r="AZ318"/>
  <c r="CR318"/>
  <c r="BV318"/>
  <c r="AZ316"/>
  <c r="CR316"/>
  <c r="BV316"/>
  <c r="AZ314"/>
  <c r="CR314"/>
  <c r="BV314"/>
  <c r="AZ312"/>
  <c r="CR312"/>
  <c r="BV312"/>
  <c r="AZ310"/>
  <c r="CR310"/>
  <c r="BV310"/>
  <c r="AZ308"/>
  <c r="CR308"/>
  <c r="BV308"/>
  <c r="AZ306"/>
  <c r="CR306"/>
  <c r="BV306"/>
  <c r="AZ304"/>
  <c r="CR304"/>
  <c r="BV304"/>
  <c r="AZ302"/>
  <c r="CR302"/>
  <c r="BV302"/>
  <c r="AZ300"/>
  <c r="CR300"/>
  <c r="BV300"/>
  <c r="AZ298"/>
  <c r="CR298"/>
  <c r="BV298"/>
  <c r="AZ296"/>
  <c r="CR296"/>
  <c r="BV296"/>
  <c r="AZ294"/>
  <c r="CR294"/>
  <c r="BV294"/>
  <c r="AZ292"/>
  <c r="CR292"/>
  <c r="BV292"/>
  <c r="AZ290"/>
  <c r="CR290"/>
  <c r="BV290"/>
  <c r="AZ288"/>
  <c r="CR288"/>
  <c r="BV288"/>
  <c r="AZ286"/>
  <c r="CR286"/>
  <c r="BV286"/>
  <c r="AZ284"/>
  <c r="CR284"/>
  <c r="BV284"/>
  <c r="AZ282"/>
  <c r="CR282"/>
  <c r="BV282"/>
  <c r="AZ280"/>
  <c r="CR280"/>
  <c r="BV280"/>
  <c r="AZ278"/>
  <c r="CR278"/>
  <c r="BV278"/>
  <c r="AZ276"/>
  <c r="CR276"/>
  <c r="BV276"/>
  <c r="CR198"/>
  <c r="AZ198"/>
  <c r="BV198"/>
  <c r="J198"/>
  <c r="CR194"/>
  <c r="AZ194"/>
  <c r="BV194"/>
  <c r="J194"/>
  <c r="CR190"/>
  <c r="AZ190"/>
  <c r="BV190"/>
  <c r="J190"/>
  <c r="CR186"/>
  <c r="AZ186"/>
  <c r="BV186"/>
  <c r="J186"/>
  <c r="CR182"/>
  <c r="AZ182"/>
  <c r="BV182"/>
  <c r="J182"/>
  <c r="CR178"/>
  <c r="AZ178"/>
  <c r="BV178"/>
  <c r="J178"/>
  <c r="CR174"/>
  <c r="AZ174"/>
  <c r="BV174"/>
  <c r="J174"/>
  <c r="CR170"/>
  <c r="AZ170"/>
  <c r="BV170"/>
  <c r="J170"/>
  <c r="CR166"/>
  <c r="AZ166"/>
  <c r="BV166"/>
  <c r="J166"/>
  <c r="CR162"/>
  <c r="AZ162"/>
  <c r="BV162"/>
  <c r="J162"/>
  <c r="CR158"/>
  <c r="AZ158"/>
  <c r="BV158"/>
  <c r="J158"/>
  <c r="CR154"/>
  <c r="AZ154"/>
  <c r="BV154"/>
  <c r="J154"/>
  <c r="CR273"/>
  <c r="AZ273"/>
  <c r="BV273"/>
  <c r="J273"/>
  <c r="AZ271"/>
  <c r="CR271"/>
  <c r="BV271"/>
  <c r="CR269"/>
  <c r="AZ269"/>
  <c r="BV269"/>
  <c r="J269"/>
  <c r="AZ267"/>
  <c r="CR267"/>
  <c r="BV267"/>
  <c r="CR265"/>
  <c r="AZ265"/>
  <c r="BV265"/>
  <c r="J265"/>
  <c r="AZ263"/>
  <c r="CR263"/>
  <c r="BV263"/>
  <c r="CR261"/>
  <c r="AZ261"/>
  <c r="BV261"/>
  <c r="J261"/>
  <c r="AZ259"/>
  <c r="CR259"/>
  <c r="BV259"/>
  <c r="CR257"/>
  <c r="AZ257"/>
  <c r="BV257"/>
  <c r="J257"/>
  <c r="AZ255"/>
  <c r="CR255"/>
  <c r="BV255"/>
  <c r="CR253"/>
  <c r="AZ253"/>
  <c r="BV253"/>
  <c r="J253"/>
  <c r="AZ251"/>
  <c r="CR251"/>
  <c r="BV251"/>
  <c r="CR249"/>
  <c r="AZ249"/>
  <c r="BV249"/>
  <c r="J249"/>
  <c r="AZ247"/>
  <c r="CR247"/>
  <c r="BV247"/>
  <c r="CR245"/>
  <c r="AZ245"/>
  <c r="BV245"/>
  <c r="J245"/>
  <c r="AZ243"/>
  <c r="CR243"/>
  <c r="BV243"/>
  <c r="CR241"/>
  <c r="AZ241"/>
  <c r="BV241"/>
  <c r="J241"/>
  <c r="AZ239"/>
  <c r="CR239"/>
  <c r="BV239"/>
  <c r="CR237"/>
  <c r="AZ237"/>
  <c r="BV237"/>
  <c r="J237"/>
  <c r="AZ235"/>
  <c r="CR235"/>
  <c r="BV235"/>
  <c r="CR233"/>
  <c r="AZ233"/>
  <c r="BV233"/>
  <c r="J233"/>
  <c r="AZ231"/>
  <c r="CR231"/>
  <c r="BV231"/>
  <c r="CR229"/>
  <c r="AZ229"/>
  <c r="BV229"/>
  <c r="J229"/>
  <c r="AZ227"/>
  <c r="CR227"/>
  <c r="BV227"/>
  <c r="CR225"/>
  <c r="AZ225"/>
  <c r="BV225"/>
  <c r="J225"/>
  <c r="AZ223"/>
  <c r="CR223"/>
  <c r="BV223"/>
  <c r="CR221"/>
  <c r="AZ221"/>
  <c r="BV221"/>
  <c r="J221"/>
  <c r="AZ219"/>
  <c r="CR219"/>
  <c r="BV219"/>
  <c r="CR217"/>
  <c r="AZ217"/>
  <c r="BV217"/>
  <c r="J217"/>
  <c r="AZ215"/>
  <c r="CR215"/>
  <c r="BV215"/>
  <c r="CR213"/>
  <c r="AZ213"/>
  <c r="BV213"/>
  <c r="J213"/>
  <c r="AZ211"/>
  <c r="CR211"/>
  <c r="BV211"/>
  <c r="CR209"/>
  <c r="AZ209"/>
  <c r="BV209"/>
  <c r="J209"/>
  <c r="AZ207"/>
  <c r="CR207"/>
  <c r="BV207"/>
  <c r="CR205"/>
  <c r="AZ205"/>
  <c r="BV205"/>
  <c r="J205"/>
  <c r="AZ203"/>
  <c r="CR203"/>
  <c r="BV203"/>
  <c r="CR201"/>
  <c r="AZ201"/>
  <c r="BV201"/>
  <c r="J201"/>
  <c r="CR197"/>
  <c r="AZ197"/>
  <c r="BV197"/>
  <c r="J197"/>
  <c r="CR193"/>
  <c r="AZ193"/>
  <c r="BV193"/>
  <c r="J193"/>
  <c r="CR189"/>
  <c r="AZ189"/>
  <c r="BV189"/>
  <c r="J189"/>
  <c r="CR185"/>
  <c r="AZ185"/>
  <c r="BV185"/>
  <c r="J185"/>
  <c r="CR181"/>
  <c r="AZ181"/>
  <c r="BV181"/>
  <c r="J181"/>
  <c r="CR177"/>
  <c r="AZ177"/>
  <c r="BV177"/>
  <c r="J177"/>
  <c r="CR173"/>
  <c r="AZ173"/>
  <c r="BV173"/>
  <c r="J173"/>
  <c r="CR169"/>
  <c r="AZ169"/>
  <c r="BV169"/>
  <c r="J169"/>
  <c r="CR165"/>
  <c r="AZ165"/>
  <c r="BV165"/>
  <c r="J165"/>
  <c r="CR161"/>
  <c r="AZ161"/>
  <c r="BV161"/>
  <c r="J161"/>
  <c r="CR157"/>
  <c r="AZ157"/>
  <c r="BV157"/>
  <c r="J157"/>
  <c r="CR153"/>
  <c r="AZ153"/>
  <c r="BV153"/>
  <c r="J153"/>
  <c r="CR151"/>
  <c r="AZ151"/>
  <c r="BV151"/>
  <c r="J151"/>
  <c r="CR149"/>
  <c r="AZ149"/>
  <c r="BV149"/>
  <c r="J149"/>
  <c r="CR147"/>
  <c r="AZ147"/>
  <c r="BV147"/>
  <c r="J147"/>
  <c r="CR145"/>
  <c r="AZ145"/>
  <c r="BV145"/>
  <c r="J145"/>
  <c r="CR143"/>
  <c r="AZ143"/>
  <c r="BV143"/>
  <c r="J143"/>
  <c r="CR141"/>
  <c r="AZ141"/>
  <c r="BV141"/>
  <c r="J141"/>
  <c r="CR139"/>
  <c r="AZ139"/>
  <c r="BV139"/>
  <c r="J139"/>
  <c r="CR137"/>
  <c r="AZ137"/>
  <c r="BV137"/>
  <c r="J137"/>
  <c r="CR135"/>
  <c r="AZ135"/>
  <c r="BV135"/>
  <c r="J135"/>
  <c r="CR133"/>
  <c r="AZ133"/>
  <c r="BV133"/>
  <c r="J133"/>
  <c r="CR131"/>
  <c r="AZ131"/>
  <c r="BV131"/>
  <c r="J131"/>
  <c r="CR129"/>
  <c r="AZ129"/>
  <c r="BV129"/>
  <c r="J129"/>
  <c r="CR127"/>
  <c r="AZ127"/>
  <c r="BV127"/>
  <c r="J127"/>
  <c r="CR125"/>
  <c r="AZ125"/>
  <c r="BV125"/>
  <c r="J125"/>
  <c r="CR123"/>
  <c r="AZ123"/>
  <c r="BV123"/>
  <c r="J123"/>
  <c r="CR121"/>
  <c r="AZ121"/>
  <c r="BV121"/>
  <c r="J121"/>
  <c r="CR119"/>
  <c r="AZ119"/>
  <c r="BV119"/>
  <c r="J119"/>
  <c r="CR117"/>
  <c r="AZ117"/>
  <c r="BV117"/>
  <c r="J117"/>
  <c r="CR114"/>
  <c r="AZ114"/>
  <c r="BV114"/>
  <c r="J114"/>
  <c r="CR110"/>
  <c r="AZ110"/>
  <c r="BV110"/>
  <c r="J110"/>
  <c r="CR106"/>
  <c r="AZ106"/>
  <c r="BV106"/>
  <c r="J106"/>
  <c r="CR102"/>
  <c r="AZ102"/>
  <c r="BV102"/>
  <c r="J102"/>
  <c r="CR98"/>
  <c r="AZ98"/>
  <c r="BV98"/>
  <c r="J98"/>
  <c r="BV94"/>
  <c r="CR94"/>
  <c r="AZ94"/>
  <c r="CR113"/>
  <c r="AZ113"/>
  <c r="BV113"/>
  <c r="J113"/>
  <c r="CR109"/>
  <c r="AZ109"/>
  <c r="BV109"/>
  <c r="J109"/>
  <c r="CR105"/>
  <c r="AZ105"/>
  <c r="BV105"/>
  <c r="J105"/>
  <c r="CR101"/>
  <c r="AZ101"/>
  <c r="BV101"/>
  <c r="J101"/>
  <c r="CR97"/>
  <c r="AZ97"/>
  <c r="BV97"/>
  <c r="J97"/>
  <c r="BV85"/>
  <c r="CR85"/>
  <c r="AZ85"/>
  <c r="BV81"/>
  <c r="CR81"/>
  <c r="AZ81"/>
  <c r="BV77"/>
  <c r="CR77"/>
  <c r="AZ77"/>
  <c r="BV73"/>
  <c r="CR73"/>
  <c r="AZ73"/>
  <c r="BV69"/>
  <c r="CR69"/>
  <c r="J69"/>
  <c r="AZ69"/>
  <c r="BV65"/>
  <c r="CR65"/>
  <c r="AZ65"/>
  <c r="BV92"/>
  <c r="CR92"/>
  <c r="J92"/>
  <c r="AZ92"/>
  <c r="BV90"/>
  <c r="CR90"/>
  <c r="AZ90"/>
  <c r="BV88"/>
  <c r="CR88"/>
  <c r="J88"/>
  <c r="AZ88"/>
  <c r="BV86"/>
  <c r="CR86"/>
  <c r="AZ86"/>
  <c r="BV82"/>
  <c r="CR82"/>
  <c r="J82"/>
  <c r="AZ82"/>
  <c r="BV78"/>
  <c r="CR78"/>
  <c r="AZ78"/>
  <c r="BV74"/>
  <c r="CR74"/>
  <c r="J74"/>
  <c r="AZ74"/>
  <c r="BV70"/>
  <c r="CR70"/>
  <c r="AZ70"/>
  <c r="BV66"/>
  <c r="CR66"/>
  <c r="J66"/>
  <c r="AZ66"/>
  <c r="BV63"/>
  <c r="CR63"/>
  <c r="AZ63"/>
  <c r="BV61"/>
  <c r="CR61"/>
  <c r="J61"/>
  <c r="AZ61"/>
  <c r="BV59"/>
  <c r="CR59"/>
  <c r="AZ59"/>
  <c r="BV57"/>
  <c r="CR57"/>
  <c r="J57"/>
  <c r="AZ57"/>
  <c r="BV55"/>
  <c r="CR55"/>
  <c r="AZ55"/>
  <c r="BV53"/>
  <c r="CR53"/>
  <c r="J53"/>
  <c r="AZ53"/>
  <c r="BV51"/>
  <c r="CR51"/>
  <c r="AZ51"/>
  <c r="BV49"/>
  <c r="CR49"/>
  <c r="J49"/>
  <c r="AZ49"/>
  <c r="BV47"/>
  <c r="CR47"/>
  <c r="AZ47"/>
  <c r="BV45"/>
  <c r="CR45"/>
  <c r="J45"/>
  <c r="AZ45"/>
  <c r="BV43"/>
  <c r="CR43"/>
  <c r="AZ43"/>
  <c r="BV41"/>
  <c r="CR41"/>
  <c r="J41"/>
  <c r="AZ41"/>
  <c r="BV39"/>
  <c r="CR39"/>
  <c r="AZ39"/>
  <c r="BV37"/>
  <c r="CR37"/>
  <c r="J37"/>
  <c r="AZ37"/>
  <c r="BV35"/>
  <c r="CR35"/>
  <c r="AZ35"/>
  <c r="BV33"/>
  <c r="CR33"/>
  <c r="J33"/>
  <c r="AZ33"/>
  <c r="BV31"/>
  <c r="CR31"/>
  <c r="AZ31"/>
  <c r="BV29"/>
  <c r="CR29"/>
  <c r="J29"/>
  <c r="AZ29"/>
  <c r="BV27"/>
  <c r="CR27"/>
  <c r="AZ27"/>
  <c r="BV25"/>
  <c r="CR25"/>
  <c r="AZ25"/>
  <c r="BV23"/>
  <c r="CR23"/>
  <c r="AZ23"/>
  <c r="BV21"/>
  <c r="CR21"/>
  <c r="AZ21"/>
  <c r="CS19"/>
  <c r="K19"/>
  <c r="AF21"/>
  <c r="AF22"/>
  <c r="AF23"/>
  <c r="AF20"/>
  <c r="AF24"/>
  <c r="AF25"/>
  <c r="AF26"/>
  <c r="AF27"/>
  <c r="AF28"/>
  <c r="AF29"/>
  <c r="AF30"/>
  <c r="AF31"/>
  <c r="AF32"/>
  <c r="AF33"/>
  <c r="AF34"/>
  <c r="AF35"/>
  <c r="AF36"/>
  <c r="AF37"/>
  <c r="AF38"/>
  <c r="AF39"/>
  <c r="AF40"/>
  <c r="AF41"/>
  <c r="AF42"/>
  <c r="AF43"/>
  <c r="AF44"/>
  <c r="AF45"/>
  <c r="AF46"/>
  <c r="AF47"/>
  <c r="AF48"/>
  <c r="AF49"/>
  <c r="AF50"/>
  <c r="AF51"/>
  <c r="AF52"/>
  <c r="AF53"/>
  <c r="AF54"/>
  <c r="AF55"/>
  <c r="AF56"/>
  <c r="AF57"/>
  <c r="AF58"/>
  <c r="AF59"/>
  <c r="AF60"/>
  <c r="AF61"/>
  <c r="AF62"/>
  <c r="AF63"/>
  <c r="AF64"/>
  <c r="AF65"/>
  <c r="AF66"/>
  <c r="AF67"/>
  <c r="AF68"/>
  <c r="AF69"/>
  <c r="AF70"/>
  <c r="AF71"/>
  <c r="AF72"/>
  <c r="AF73"/>
  <c r="AF74"/>
  <c r="AF75"/>
  <c r="AF76"/>
  <c r="AF77"/>
  <c r="AF78"/>
  <c r="AF79"/>
  <c r="AF80"/>
  <c r="AF81"/>
  <c r="AF82"/>
  <c r="AF83"/>
  <c r="AF84"/>
  <c r="AF85"/>
  <c r="AF86"/>
  <c r="AF87"/>
  <c r="AF88"/>
  <c r="AF89"/>
  <c r="AF90"/>
  <c r="AF91"/>
  <c r="AF92"/>
  <c r="AF93"/>
  <c r="AF94"/>
  <c r="AF95"/>
  <c r="AF96"/>
  <c r="AF97"/>
  <c r="AF98"/>
  <c r="AF99"/>
  <c r="AF100"/>
  <c r="AF101"/>
  <c r="AF102"/>
  <c r="AF103"/>
  <c r="AF104"/>
  <c r="AF105"/>
  <c r="AF106"/>
  <c r="AF107"/>
  <c r="AF108"/>
  <c r="AF109"/>
  <c r="AF110"/>
  <c r="AF111"/>
  <c r="AF112"/>
  <c r="AF113"/>
  <c r="AF114"/>
  <c r="AF115"/>
  <c r="AF116"/>
  <c r="AF117"/>
  <c r="AF118"/>
  <c r="AF119"/>
  <c r="AF120"/>
  <c r="AF121"/>
  <c r="AF122"/>
  <c r="AF123"/>
  <c r="AF124"/>
  <c r="AF125"/>
  <c r="AF126"/>
  <c r="AF127"/>
  <c r="AF128"/>
  <c r="AF129"/>
  <c r="AF130"/>
  <c r="AF131"/>
  <c r="AF132"/>
  <c r="AF133"/>
  <c r="AF134"/>
  <c r="AF135"/>
  <c r="AF136"/>
  <c r="AF137"/>
  <c r="AF138"/>
  <c r="AF139"/>
  <c r="AF140"/>
  <c r="AF141"/>
  <c r="AF142"/>
  <c r="AF143"/>
  <c r="AF144"/>
  <c r="AF145"/>
  <c r="AF146"/>
  <c r="AF147"/>
  <c r="AF148"/>
  <c r="AF149"/>
  <c r="AF150"/>
  <c r="AF151"/>
  <c r="AF152"/>
  <c r="AF153"/>
  <c r="AF154"/>
  <c r="AF155"/>
  <c r="AF156"/>
  <c r="AF157"/>
  <c r="AF158"/>
  <c r="AF159"/>
  <c r="AF160"/>
  <c r="AF161"/>
  <c r="AF162"/>
  <c r="AF163"/>
  <c r="AF164"/>
  <c r="AF165"/>
  <c r="AF166"/>
  <c r="AF167"/>
  <c r="AF168"/>
  <c r="AF169"/>
  <c r="AF170"/>
  <c r="AF171"/>
  <c r="AF172"/>
  <c r="AF173"/>
  <c r="AF174"/>
  <c r="AF175"/>
  <c r="AF176"/>
  <c r="AF177"/>
  <c r="AF178"/>
  <c r="AF179"/>
  <c r="AF180"/>
  <c r="AF181"/>
  <c r="AF182"/>
  <c r="AF183"/>
  <c r="AF184"/>
  <c r="AF185"/>
  <c r="AF186"/>
  <c r="AF187"/>
  <c r="AF188"/>
  <c r="AF189"/>
  <c r="AF190"/>
  <c r="AF191"/>
  <c r="AF192"/>
  <c r="AF193"/>
  <c r="AF194"/>
  <c r="AF195"/>
  <c r="AF196"/>
  <c r="AF197"/>
  <c r="AF198"/>
  <c r="AF199"/>
  <c r="AF200"/>
  <c r="AF201"/>
  <c r="AF202"/>
  <c r="AF203"/>
  <c r="AF204"/>
  <c r="AF205"/>
  <c r="AF206"/>
  <c r="AF207"/>
  <c r="AF208"/>
  <c r="AF209"/>
  <c r="AF210"/>
  <c r="AF211"/>
  <c r="AF212"/>
  <c r="AF213"/>
  <c r="AF214"/>
  <c r="AF215"/>
  <c r="AF216"/>
  <c r="AF217"/>
  <c r="AF218"/>
  <c r="AF219"/>
  <c r="AF220"/>
  <c r="AF221"/>
  <c r="AF222"/>
  <c r="AF223"/>
  <c r="AF224"/>
  <c r="AF225"/>
  <c r="AF226"/>
  <c r="AF227"/>
  <c r="AF228"/>
  <c r="AF229"/>
  <c r="AF230"/>
  <c r="AF231"/>
  <c r="AF232"/>
  <c r="AF233"/>
  <c r="AF234"/>
  <c r="AF235"/>
  <c r="AF236"/>
  <c r="AF237"/>
  <c r="AF238"/>
  <c r="AF239"/>
  <c r="AF240"/>
  <c r="AF241"/>
  <c r="AF242"/>
  <c r="AF243"/>
  <c r="AF244"/>
  <c r="AF245"/>
  <c r="AF246"/>
  <c r="AF247"/>
  <c r="AF248"/>
  <c r="AF249"/>
  <c r="AF250"/>
  <c r="AF251"/>
  <c r="AF252"/>
  <c r="AF253"/>
  <c r="AF254"/>
  <c r="AF255"/>
  <c r="AF256"/>
  <c r="AF257"/>
  <c r="AF258"/>
  <c r="AF259"/>
  <c r="AF260"/>
  <c r="AF261"/>
  <c r="AF262"/>
  <c r="AF263"/>
  <c r="AF264"/>
  <c r="AF265"/>
  <c r="AF266"/>
  <c r="AF267"/>
  <c r="AF268"/>
  <c r="AF269"/>
  <c r="AF270"/>
  <c r="AF271"/>
  <c r="AF272"/>
  <c r="AF273"/>
  <c r="AF274"/>
  <c r="AF275"/>
  <c r="AF276"/>
  <c r="AF277"/>
  <c r="AF278"/>
  <c r="AF279"/>
  <c r="AF280"/>
  <c r="AF281"/>
  <c r="AF282"/>
  <c r="AF283"/>
  <c r="AF284"/>
  <c r="AF285"/>
  <c r="AF286"/>
  <c r="AF287"/>
  <c r="AF288"/>
  <c r="AF289"/>
  <c r="AF290"/>
  <c r="AF291"/>
  <c r="AF292"/>
  <c r="AF293"/>
  <c r="AF294"/>
  <c r="AF295"/>
  <c r="AF296"/>
  <c r="AF297"/>
  <c r="AF298"/>
  <c r="AF299"/>
  <c r="AF300"/>
  <c r="AF301"/>
  <c r="AF302"/>
  <c r="AF303"/>
  <c r="AF304"/>
  <c r="AF305"/>
  <c r="AF306"/>
  <c r="AF307"/>
  <c r="AF308"/>
  <c r="AF309"/>
  <c r="AF310"/>
  <c r="AF311"/>
  <c r="AF312"/>
  <c r="AF313"/>
  <c r="AF314"/>
  <c r="AF315"/>
  <c r="AF316"/>
  <c r="AF317"/>
  <c r="AF318"/>
  <c r="AF319"/>
  <c r="AF320"/>
  <c r="AF321"/>
  <c r="AF322"/>
  <c r="AF323"/>
  <c r="AF324"/>
  <c r="AF325"/>
  <c r="AF326"/>
  <c r="AF327"/>
  <c r="AF328"/>
  <c r="AF329"/>
  <c r="AF330"/>
  <c r="AF331"/>
  <c r="AF332"/>
  <c r="AF333"/>
  <c r="AF334"/>
  <c r="AF335"/>
  <c r="AF336"/>
  <c r="AF337"/>
  <c r="AF338"/>
  <c r="AF339"/>
  <c r="AF340"/>
  <c r="AF341"/>
  <c r="AF342"/>
  <c r="AF343"/>
  <c r="AF344"/>
  <c r="AF345"/>
  <c r="AF346"/>
  <c r="AF347"/>
  <c r="AF348"/>
  <c r="AF349"/>
  <c r="AF350"/>
  <c r="AF351"/>
  <c r="AF352"/>
  <c r="AF353"/>
  <c r="AF354"/>
  <c r="AF355"/>
  <c r="AF356"/>
  <c r="AF357"/>
  <c r="AF358"/>
  <c r="AF359"/>
  <c r="AF360"/>
  <c r="AF361"/>
  <c r="AF362"/>
  <c r="AF363"/>
  <c r="AF364"/>
  <c r="AF365"/>
  <c r="AF366"/>
  <c r="AF367"/>
  <c r="AF368"/>
  <c r="AF369"/>
  <c r="AF370"/>
  <c r="AF371"/>
  <c r="AF372"/>
  <c r="AF373"/>
  <c r="AF374"/>
  <c r="AF375"/>
  <c r="AF376"/>
  <c r="AF377"/>
  <c r="AF378"/>
  <c r="AF379"/>
  <c r="AF380"/>
  <c r="CS381"/>
  <c r="K12" a="1"/>
  <c r="K12"/>
  <c r="K11" a="1"/>
  <c r="K11"/>
  <c r="I35" i="4"/>
  <c r="J35"/>
  <c r="I38"/>
  <c r="K31"/>
  <c r="K66"/>
  <c r="K36"/>
  <c r="K32"/>
  <c r="L30"/>
  <c r="J25" i="3"/>
  <c r="J24"/>
  <c r="J191"/>
  <c r="J272"/>
  <c r="J276"/>
  <c r="J280"/>
  <c r="J284"/>
  <c r="J288"/>
  <c r="J292"/>
  <c r="J296"/>
  <c r="J300"/>
  <c r="J304"/>
  <c r="J308"/>
  <c r="J312"/>
  <c r="J316"/>
  <c r="J320"/>
  <c r="J324"/>
  <c r="J328"/>
  <c r="J332"/>
  <c r="J336"/>
  <c r="J28"/>
  <c r="J64"/>
  <c r="J91"/>
  <c r="J32"/>
  <c r="J72"/>
  <c r="J80"/>
  <c r="J87"/>
  <c r="J67"/>
  <c r="J199"/>
  <c r="J271"/>
  <c r="J77"/>
  <c r="J85"/>
  <c r="J94"/>
  <c r="J36"/>
  <c r="J75"/>
  <c r="L31" i="4"/>
  <c r="L36"/>
  <c r="L32"/>
  <c r="M30"/>
  <c r="CS379" i="3"/>
  <c r="BW379"/>
  <c r="BA379"/>
  <c r="CS375"/>
  <c r="BW375"/>
  <c r="BA375"/>
  <c r="CS371"/>
  <c r="BA371"/>
  <c r="BW371"/>
  <c r="K371"/>
  <c r="CS367"/>
  <c r="BA367"/>
  <c r="BW367"/>
  <c r="K367"/>
  <c r="CS363"/>
  <c r="BA363"/>
  <c r="BW363"/>
  <c r="K363"/>
  <c r="CS357"/>
  <c r="BA357"/>
  <c r="BW357"/>
  <c r="K357"/>
  <c r="L34" i="4"/>
  <c r="K34"/>
  <c r="N8" i="3"/>
  <c r="N9"/>
  <c r="N10"/>
  <c r="N7"/>
  <c r="CS380"/>
  <c r="BW380"/>
  <c r="BA380"/>
  <c r="CS378"/>
  <c r="BW378"/>
  <c r="BA378"/>
  <c r="CS376"/>
  <c r="BW376"/>
  <c r="BA376"/>
  <c r="CS374"/>
  <c r="BW374"/>
  <c r="BA374"/>
  <c r="CS372"/>
  <c r="BA372"/>
  <c r="BW372"/>
  <c r="K372"/>
  <c r="CS370"/>
  <c r="BA370"/>
  <c r="BW370"/>
  <c r="K370"/>
  <c r="CS368"/>
  <c r="BA368"/>
  <c r="BW368"/>
  <c r="K368"/>
  <c r="CS366"/>
  <c r="BA366"/>
  <c r="BW366"/>
  <c r="K366"/>
  <c r="CS364"/>
  <c r="BA364"/>
  <c r="BW364"/>
  <c r="K364"/>
  <c r="CS362"/>
  <c r="BA362"/>
  <c r="BW362"/>
  <c r="K362"/>
  <c r="CS360"/>
  <c r="BA360"/>
  <c r="BW360"/>
  <c r="K360"/>
  <c r="CS358"/>
  <c r="BA358"/>
  <c r="BW358"/>
  <c r="K358"/>
  <c r="CS356"/>
  <c r="BA356"/>
  <c r="BW356"/>
  <c r="K356"/>
  <c r="CS354"/>
  <c r="BA354"/>
  <c r="BW354"/>
  <c r="K354"/>
  <c r="CS352"/>
  <c r="BA352"/>
  <c r="BW352"/>
  <c r="K352"/>
  <c r="CS350"/>
  <c r="BA350"/>
  <c r="BW350"/>
  <c r="K350"/>
  <c r="CS348"/>
  <c r="BA348"/>
  <c r="BW348"/>
  <c r="K348"/>
  <c r="CS346"/>
  <c r="BA346"/>
  <c r="BW346"/>
  <c r="K346"/>
  <c r="CS344"/>
  <c r="BA344"/>
  <c r="BW344"/>
  <c r="K344"/>
  <c r="CS342"/>
  <c r="BA342"/>
  <c r="BW342"/>
  <c r="K342"/>
  <c r="CS340"/>
  <c r="BA340"/>
  <c r="BW340"/>
  <c r="K340"/>
  <c r="CS338"/>
  <c r="BA338"/>
  <c r="BW338"/>
  <c r="K338"/>
  <c r="CS336"/>
  <c r="BA336"/>
  <c r="BW336"/>
  <c r="K336"/>
  <c r="CS334"/>
  <c r="BA334"/>
  <c r="BW334"/>
  <c r="K334"/>
  <c r="CS332"/>
  <c r="BA332"/>
  <c r="BW332"/>
  <c r="K332"/>
  <c r="CS330"/>
  <c r="BA330"/>
  <c r="BW330"/>
  <c r="K330"/>
  <c r="CS328"/>
  <c r="BA328"/>
  <c r="BW328"/>
  <c r="K328"/>
  <c r="CS326"/>
  <c r="BA326"/>
  <c r="BW326"/>
  <c r="K326"/>
  <c r="CS324"/>
  <c r="BA324"/>
  <c r="BW324"/>
  <c r="K324"/>
  <c r="CS322"/>
  <c r="BA322"/>
  <c r="BW322"/>
  <c r="K322"/>
  <c r="CS320"/>
  <c r="BA320"/>
  <c r="BW320"/>
  <c r="K320"/>
  <c r="CS318"/>
  <c r="BA318"/>
  <c r="BW318"/>
  <c r="K318"/>
  <c r="CS316"/>
  <c r="BA316"/>
  <c r="BW316"/>
  <c r="K316"/>
  <c r="CS314"/>
  <c r="BA314"/>
  <c r="BW314"/>
  <c r="K314"/>
  <c r="CS312"/>
  <c r="BA312"/>
  <c r="BW312"/>
  <c r="K312"/>
  <c r="CS310"/>
  <c r="BA310"/>
  <c r="BW310"/>
  <c r="K310"/>
  <c r="CS308"/>
  <c r="BA308"/>
  <c r="BW308"/>
  <c r="K308"/>
  <c r="CS306"/>
  <c r="BA306"/>
  <c r="BW306"/>
  <c r="K306"/>
  <c r="CS304"/>
  <c r="BA304"/>
  <c r="BW304"/>
  <c r="K304"/>
  <c r="CS302"/>
  <c r="BA302"/>
  <c r="BW302"/>
  <c r="K302"/>
  <c r="CS300"/>
  <c r="BA300"/>
  <c r="BW300"/>
  <c r="K300"/>
  <c r="CS298"/>
  <c r="BA298"/>
  <c r="BW298"/>
  <c r="K298"/>
  <c r="CS296"/>
  <c r="BA296"/>
  <c r="BW296"/>
  <c r="K296"/>
  <c r="CS294"/>
  <c r="BA294"/>
  <c r="BW294"/>
  <c r="K294"/>
  <c r="CS292"/>
  <c r="BA292"/>
  <c r="BW292"/>
  <c r="K292"/>
  <c r="CS290"/>
  <c r="BA290"/>
  <c r="BW290"/>
  <c r="K290"/>
  <c r="CS288"/>
  <c r="BA288"/>
  <c r="BW288"/>
  <c r="K288"/>
  <c r="CS286"/>
  <c r="BA286"/>
  <c r="BW286"/>
  <c r="K286"/>
  <c r="CS284"/>
  <c r="BA284"/>
  <c r="BW284"/>
  <c r="K284"/>
  <c r="CS282"/>
  <c r="BA282"/>
  <c r="BW282"/>
  <c r="K282"/>
  <c r="CS280"/>
  <c r="BA280"/>
  <c r="BW280"/>
  <c r="K280"/>
  <c r="CS278"/>
  <c r="BA278"/>
  <c r="BW278"/>
  <c r="K278"/>
  <c r="CS276"/>
  <c r="BA276"/>
  <c r="BW276"/>
  <c r="K276"/>
  <c r="CS274"/>
  <c r="BA274"/>
  <c r="BW274"/>
  <c r="K274"/>
  <c r="CS272"/>
  <c r="BA272"/>
  <c r="BW272"/>
  <c r="K272"/>
  <c r="CS270"/>
  <c r="BA270"/>
  <c r="BW270"/>
  <c r="K270"/>
  <c r="CS268"/>
  <c r="BA268"/>
  <c r="BW268"/>
  <c r="K268"/>
  <c r="CS266"/>
  <c r="BA266"/>
  <c r="BW266"/>
  <c r="K266"/>
  <c r="CS264"/>
  <c r="BA264"/>
  <c r="BW264"/>
  <c r="K264"/>
  <c r="CS262"/>
  <c r="BA262"/>
  <c r="BW262"/>
  <c r="K262"/>
  <c r="CS260"/>
  <c r="BA260"/>
  <c r="BW260"/>
  <c r="K260"/>
  <c r="CS258"/>
  <c r="BA258"/>
  <c r="BW258"/>
  <c r="K258"/>
  <c r="CS256"/>
  <c r="BA256"/>
  <c r="BW256"/>
  <c r="K256"/>
  <c r="CS254"/>
  <c r="BA254"/>
  <c r="BW254"/>
  <c r="K254"/>
  <c r="CS252"/>
  <c r="BA252"/>
  <c r="BW252"/>
  <c r="K252"/>
  <c r="CS250"/>
  <c r="BA250"/>
  <c r="BW250"/>
  <c r="K250"/>
  <c r="CS248"/>
  <c r="BA248"/>
  <c r="BW248"/>
  <c r="K248"/>
  <c r="CS246"/>
  <c r="BA246"/>
  <c r="BW246"/>
  <c r="K246"/>
  <c r="CS244"/>
  <c r="BA244"/>
  <c r="BW244"/>
  <c r="K244"/>
  <c r="CS242"/>
  <c r="BA242"/>
  <c r="BW242"/>
  <c r="K242"/>
  <c r="CS240"/>
  <c r="BA240"/>
  <c r="BW240"/>
  <c r="K240"/>
  <c r="CS238"/>
  <c r="BA238"/>
  <c r="BW238"/>
  <c r="K238"/>
  <c r="CS236"/>
  <c r="BA236"/>
  <c r="BW236"/>
  <c r="K236"/>
  <c r="CS234"/>
  <c r="BA234"/>
  <c r="BW234"/>
  <c r="K234"/>
  <c r="CS232"/>
  <c r="BA232"/>
  <c r="BW232"/>
  <c r="K232"/>
  <c r="CS230"/>
  <c r="BA230"/>
  <c r="BW230"/>
  <c r="K230"/>
  <c r="CS228"/>
  <c r="BA228"/>
  <c r="BW228"/>
  <c r="K228"/>
  <c r="CS226"/>
  <c r="BA226"/>
  <c r="BW226"/>
  <c r="K226"/>
  <c r="CS224"/>
  <c r="BA224"/>
  <c r="BW224"/>
  <c r="K224"/>
  <c r="CS222"/>
  <c r="BA222"/>
  <c r="BW222"/>
  <c r="K222"/>
  <c r="CS220"/>
  <c r="BA220"/>
  <c r="BW220"/>
  <c r="K220"/>
  <c r="CS218"/>
  <c r="BA218"/>
  <c r="BW218"/>
  <c r="K218"/>
  <c r="CS216"/>
  <c r="BA216"/>
  <c r="BW216"/>
  <c r="K216"/>
  <c r="CS214"/>
  <c r="BA214"/>
  <c r="BW214"/>
  <c r="K214"/>
  <c r="CS212"/>
  <c r="BA212"/>
  <c r="BW212"/>
  <c r="K212"/>
  <c r="CS210"/>
  <c r="BA210"/>
  <c r="BW210"/>
  <c r="K210"/>
  <c r="CS208"/>
  <c r="BA208"/>
  <c r="BW208"/>
  <c r="K208"/>
  <c r="CS206"/>
  <c r="BA206"/>
  <c r="BW206"/>
  <c r="K206"/>
  <c r="CS204"/>
  <c r="BA204"/>
  <c r="BW204"/>
  <c r="K204"/>
  <c r="CS202"/>
  <c r="BA202"/>
  <c r="BW202"/>
  <c r="K202"/>
  <c r="CS200"/>
  <c r="BA200"/>
  <c r="BW200"/>
  <c r="K200"/>
  <c r="CS198"/>
  <c r="BA198"/>
  <c r="BW198"/>
  <c r="K198"/>
  <c r="CS196"/>
  <c r="BA196"/>
  <c r="BW196"/>
  <c r="K196"/>
  <c r="CS194"/>
  <c r="BA194"/>
  <c r="BW194"/>
  <c r="K194"/>
  <c r="CS192"/>
  <c r="BA192"/>
  <c r="BW192"/>
  <c r="K192"/>
  <c r="CS190"/>
  <c r="BA190"/>
  <c r="BW190"/>
  <c r="K190"/>
  <c r="CS188"/>
  <c r="BA188"/>
  <c r="BW188"/>
  <c r="K188"/>
  <c r="CS186"/>
  <c r="BA186"/>
  <c r="BW186"/>
  <c r="K186"/>
  <c r="CS184"/>
  <c r="BA184"/>
  <c r="BW184"/>
  <c r="K184"/>
  <c r="CS182"/>
  <c r="BA182"/>
  <c r="BW182"/>
  <c r="K182"/>
  <c r="CS180"/>
  <c r="BA180"/>
  <c r="BW180"/>
  <c r="K180"/>
  <c r="CS178"/>
  <c r="BA178"/>
  <c r="BW178"/>
  <c r="K178"/>
  <c r="CS176"/>
  <c r="BA176"/>
  <c r="BW176"/>
  <c r="K176"/>
  <c r="CS174"/>
  <c r="BA174"/>
  <c r="BW174"/>
  <c r="K174"/>
  <c r="CS172"/>
  <c r="BA172"/>
  <c r="BW172"/>
  <c r="K172"/>
  <c r="CS170"/>
  <c r="BA170"/>
  <c r="BW170"/>
  <c r="K170"/>
  <c r="CS168"/>
  <c r="BA168"/>
  <c r="BW168"/>
  <c r="K168"/>
  <c r="CS166"/>
  <c r="BA166"/>
  <c r="BW166"/>
  <c r="K166"/>
  <c r="CS377"/>
  <c r="BW377"/>
  <c r="BA377"/>
  <c r="CS373"/>
  <c r="BA373"/>
  <c r="BW373"/>
  <c r="K373"/>
  <c r="CS369"/>
  <c r="BA369"/>
  <c r="BW369"/>
  <c r="K369"/>
  <c r="CS365"/>
  <c r="BA365"/>
  <c r="BW365"/>
  <c r="K365"/>
  <c r="CS361"/>
  <c r="BA361"/>
  <c r="BW361"/>
  <c r="K361"/>
  <c r="CS359"/>
  <c r="BA359"/>
  <c r="BW359"/>
  <c r="K359"/>
  <c r="CS355"/>
  <c r="BA355"/>
  <c r="BW355"/>
  <c r="K355"/>
  <c r="CS353"/>
  <c r="BA353"/>
  <c r="BW353"/>
  <c r="K353"/>
  <c r="CS351"/>
  <c r="BA351"/>
  <c r="BW351"/>
  <c r="K351"/>
  <c r="CS349"/>
  <c r="BA349"/>
  <c r="BW349"/>
  <c r="K349"/>
  <c r="CS347"/>
  <c r="BA347"/>
  <c r="BW347"/>
  <c r="K347"/>
  <c r="CS345"/>
  <c r="BA345"/>
  <c r="BW345"/>
  <c r="K345"/>
  <c r="CS343"/>
  <c r="BA343"/>
  <c r="BW343"/>
  <c r="K343"/>
  <c r="CS341"/>
  <c r="BA341"/>
  <c r="BW341"/>
  <c r="K341"/>
  <c r="CS339"/>
  <c r="BA339"/>
  <c r="BW339"/>
  <c r="K339"/>
  <c r="CS337"/>
  <c r="BA337"/>
  <c r="BW337"/>
  <c r="K337"/>
  <c r="CS335"/>
  <c r="BA335"/>
  <c r="BW335"/>
  <c r="K335"/>
  <c r="CS333"/>
  <c r="BA333"/>
  <c r="BW333"/>
  <c r="K333"/>
  <c r="CS331"/>
  <c r="BA331"/>
  <c r="BW331"/>
  <c r="K331"/>
  <c r="CS329"/>
  <c r="BA329"/>
  <c r="BW329"/>
  <c r="K329"/>
  <c r="CS327"/>
  <c r="BA327"/>
  <c r="BW327"/>
  <c r="K327"/>
  <c r="CS325"/>
  <c r="BA325"/>
  <c r="BW325"/>
  <c r="K325"/>
  <c r="CS323"/>
  <c r="BA323"/>
  <c r="BW323"/>
  <c r="K323"/>
  <c r="CS321"/>
  <c r="BA321"/>
  <c r="BW321"/>
  <c r="K321"/>
  <c r="CS319"/>
  <c r="BA319"/>
  <c r="BW319"/>
  <c r="K319"/>
  <c r="CS317"/>
  <c r="BA317"/>
  <c r="BW317"/>
  <c r="K317"/>
  <c r="CS315"/>
  <c r="BA315"/>
  <c r="BW315"/>
  <c r="K315"/>
  <c r="CS313"/>
  <c r="BA313"/>
  <c r="BW313"/>
  <c r="K313"/>
  <c r="CS311"/>
  <c r="BA311"/>
  <c r="BW311"/>
  <c r="K311"/>
  <c r="CS309"/>
  <c r="BA309"/>
  <c r="BW309"/>
  <c r="K309"/>
  <c r="CS307"/>
  <c r="BA307"/>
  <c r="BW307"/>
  <c r="K307"/>
  <c r="CS305"/>
  <c r="BA305"/>
  <c r="BW305"/>
  <c r="K305"/>
  <c r="CS303"/>
  <c r="BA303"/>
  <c r="BW303"/>
  <c r="K303"/>
  <c r="CS301"/>
  <c r="BA301"/>
  <c r="BW301"/>
  <c r="K301"/>
  <c r="CS299"/>
  <c r="BA299"/>
  <c r="BW299"/>
  <c r="K299"/>
  <c r="CS297"/>
  <c r="BA297"/>
  <c r="BW297"/>
  <c r="K297"/>
  <c r="CS295"/>
  <c r="BA295"/>
  <c r="BW295"/>
  <c r="K295"/>
  <c r="CS293"/>
  <c r="BA293"/>
  <c r="BW293"/>
  <c r="K293"/>
  <c r="CS291"/>
  <c r="BA291"/>
  <c r="BW291"/>
  <c r="K291"/>
  <c r="CS289"/>
  <c r="BA289"/>
  <c r="BW289"/>
  <c r="K289"/>
  <c r="CS287"/>
  <c r="BA287"/>
  <c r="BW287"/>
  <c r="K287"/>
  <c r="CS285"/>
  <c r="BA285"/>
  <c r="BW285"/>
  <c r="K285"/>
  <c r="CS283"/>
  <c r="BA283"/>
  <c r="BW283"/>
  <c r="K283"/>
  <c r="CS281"/>
  <c r="BA281"/>
  <c r="BW281"/>
  <c r="K281"/>
  <c r="CS279"/>
  <c r="BA279"/>
  <c r="BW279"/>
  <c r="K279"/>
  <c r="CS277"/>
  <c r="BA277"/>
  <c r="BW277"/>
  <c r="K277"/>
  <c r="CS275"/>
  <c r="BA275"/>
  <c r="BW275"/>
  <c r="K275"/>
  <c r="CS273"/>
  <c r="BA273"/>
  <c r="BW273"/>
  <c r="K273"/>
  <c r="CS271"/>
  <c r="BA271"/>
  <c r="BW271"/>
  <c r="K271"/>
  <c r="CS269"/>
  <c r="BA269"/>
  <c r="BW269"/>
  <c r="K269"/>
  <c r="CS267"/>
  <c r="BA267"/>
  <c r="BW267"/>
  <c r="K267"/>
  <c r="CS265"/>
  <c r="BA265"/>
  <c r="BW265"/>
  <c r="K265"/>
  <c r="CS263"/>
  <c r="BA263"/>
  <c r="BW263"/>
  <c r="K263"/>
  <c r="CS261"/>
  <c r="BA261"/>
  <c r="BW261"/>
  <c r="K261"/>
  <c r="CS259"/>
  <c r="BA259"/>
  <c r="BW259"/>
  <c r="K259"/>
  <c r="CS257"/>
  <c r="BA257"/>
  <c r="BW257"/>
  <c r="K257"/>
  <c r="CS255"/>
  <c r="BA255"/>
  <c r="BW255"/>
  <c r="K255"/>
  <c r="CS253"/>
  <c r="BA253"/>
  <c r="BW253"/>
  <c r="K253"/>
  <c r="CS251"/>
  <c r="BA251"/>
  <c r="BW251"/>
  <c r="K251"/>
  <c r="CS249"/>
  <c r="BA249"/>
  <c r="BW249"/>
  <c r="K249"/>
  <c r="CS247"/>
  <c r="BA247"/>
  <c r="BW247"/>
  <c r="K247"/>
  <c r="CS245"/>
  <c r="BA245"/>
  <c r="BW245"/>
  <c r="K245"/>
  <c r="CS243"/>
  <c r="BA243"/>
  <c r="BW243"/>
  <c r="K243"/>
  <c r="CS241"/>
  <c r="BA241"/>
  <c r="BW241"/>
  <c r="K241"/>
  <c r="CS239"/>
  <c r="BA239"/>
  <c r="BW239"/>
  <c r="K239"/>
  <c r="CS237"/>
  <c r="BA237"/>
  <c r="BW237"/>
  <c r="K237"/>
  <c r="CS235"/>
  <c r="BA235"/>
  <c r="BW235"/>
  <c r="K235"/>
  <c r="CS233"/>
  <c r="BA233"/>
  <c r="BW233"/>
  <c r="K233"/>
  <c r="CS231"/>
  <c r="BA231"/>
  <c r="BW231"/>
  <c r="K231"/>
  <c r="CS229"/>
  <c r="BA229"/>
  <c r="BW229"/>
  <c r="K229"/>
  <c r="CS227"/>
  <c r="BA227"/>
  <c r="BW227"/>
  <c r="K227"/>
  <c r="CS225"/>
  <c r="BA225"/>
  <c r="BW225"/>
  <c r="K225"/>
  <c r="CS223"/>
  <c r="BA223"/>
  <c r="BW223"/>
  <c r="K223"/>
  <c r="CS221"/>
  <c r="BA221"/>
  <c r="BW221"/>
  <c r="K221"/>
  <c r="CS219"/>
  <c r="BA219"/>
  <c r="BW219"/>
  <c r="K219"/>
  <c r="CS217"/>
  <c r="BA217"/>
  <c r="BW217"/>
  <c r="K217"/>
  <c r="CS215"/>
  <c r="BA215"/>
  <c r="BW215"/>
  <c r="K215"/>
  <c r="CS213"/>
  <c r="BA213"/>
  <c r="BW213"/>
  <c r="K213"/>
  <c r="CS211"/>
  <c r="BA211"/>
  <c r="BW211"/>
  <c r="K211"/>
  <c r="CS209"/>
  <c r="BA209"/>
  <c r="BW209"/>
  <c r="K209"/>
  <c r="CS207"/>
  <c r="BA207"/>
  <c r="BW207"/>
  <c r="K207"/>
  <c r="CS205"/>
  <c r="BA205"/>
  <c r="BW205"/>
  <c r="K205"/>
  <c r="CS203"/>
  <c r="BA203"/>
  <c r="BW203"/>
  <c r="K203"/>
  <c r="CS201"/>
  <c r="BA201"/>
  <c r="BW201"/>
  <c r="K201"/>
  <c r="CS199"/>
  <c r="BA199"/>
  <c r="BW199"/>
  <c r="K199"/>
  <c r="CS197"/>
  <c r="BA197"/>
  <c r="BW197"/>
  <c r="K197"/>
  <c r="CS195"/>
  <c r="BA195"/>
  <c r="BW195"/>
  <c r="K195"/>
  <c r="CS193"/>
  <c r="BA193"/>
  <c r="BW193"/>
  <c r="K193"/>
  <c r="CS191"/>
  <c r="BA191"/>
  <c r="BW191"/>
  <c r="K191"/>
  <c r="CS189"/>
  <c r="BA189"/>
  <c r="BW189"/>
  <c r="K189"/>
  <c r="CS187"/>
  <c r="BA187"/>
  <c r="BW187"/>
  <c r="K187"/>
  <c r="CS185"/>
  <c r="BA185"/>
  <c r="BW185"/>
  <c r="K185"/>
  <c r="CS183"/>
  <c r="BA183"/>
  <c r="BW183"/>
  <c r="K183"/>
  <c r="CS181"/>
  <c r="BA181"/>
  <c r="BW181"/>
  <c r="K181"/>
  <c r="CS179"/>
  <c r="BA179"/>
  <c r="BW179"/>
  <c r="K179"/>
  <c r="CS177"/>
  <c r="BA177"/>
  <c r="BW177"/>
  <c r="K177"/>
  <c r="CS175"/>
  <c r="BA175"/>
  <c r="BW175"/>
  <c r="K175"/>
  <c r="CS173"/>
  <c r="BA173"/>
  <c r="BW173"/>
  <c r="K173"/>
  <c r="CS171"/>
  <c r="BA171"/>
  <c r="BW171"/>
  <c r="K171"/>
  <c r="CS169"/>
  <c r="BA169"/>
  <c r="BW169"/>
  <c r="K169"/>
  <c r="CS167"/>
  <c r="BA167"/>
  <c r="BW167"/>
  <c r="K167"/>
  <c r="CS165"/>
  <c r="BA165"/>
  <c r="BW165"/>
  <c r="K165"/>
  <c r="CS163"/>
  <c r="BA163"/>
  <c r="BW163"/>
  <c r="K163"/>
  <c r="CS161"/>
  <c r="BA161"/>
  <c r="BW161"/>
  <c r="K161"/>
  <c r="CS159"/>
  <c r="BA159"/>
  <c r="BW159"/>
  <c r="K159"/>
  <c r="CS157"/>
  <c r="BA157"/>
  <c r="BW157"/>
  <c r="K157"/>
  <c r="CS155"/>
  <c r="BA155"/>
  <c r="BW155"/>
  <c r="K155"/>
  <c r="CS153"/>
  <c r="BA153"/>
  <c r="BW153"/>
  <c r="K153"/>
  <c r="CS151"/>
  <c r="BA151"/>
  <c r="BW151"/>
  <c r="K151"/>
  <c r="CS149"/>
  <c r="BA149"/>
  <c r="BW149"/>
  <c r="K149"/>
  <c r="CS147"/>
  <c r="BA147"/>
  <c r="BW147"/>
  <c r="K147"/>
  <c r="CS145"/>
  <c r="BA145"/>
  <c r="BW145"/>
  <c r="K145"/>
  <c r="CS143"/>
  <c r="BA143"/>
  <c r="BW143"/>
  <c r="K143"/>
  <c r="CS141"/>
  <c r="BA141"/>
  <c r="BW141"/>
  <c r="K141"/>
  <c r="CS139"/>
  <c r="BA139"/>
  <c r="BW139"/>
  <c r="K139"/>
  <c r="CS137"/>
  <c r="BA137"/>
  <c r="BW137"/>
  <c r="K137"/>
  <c r="CS135"/>
  <c r="BA135"/>
  <c r="BW135"/>
  <c r="K135"/>
  <c r="CS133"/>
  <c r="BA133"/>
  <c r="BW133"/>
  <c r="K133"/>
  <c r="CS131"/>
  <c r="BA131"/>
  <c r="BW131"/>
  <c r="K131"/>
  <c r="CS129"/>
  <c r="BA129"/>
  <c r="BW129"/>
  <c r="K129"/>
  <c r="CS127"/>
  <c r="BA127"/>
  <c r="BW127"/>
  <c r="K127"/>
  <c r="CS125"/>
  <c r="BA125"/>
  <c r="BW125"/>
  <c r="K125"/>
  <c r="CS123"/>
  <c r="BA123"/>
  <c r="BW123"/>
  <c r="K123"/>
  <c r="CS121"/>
  <c r="BA121"/>
  <c r="BW121"/>
  <c r="K121"/>
  <c r="CS119"/>
  <c r="BA119"/>
  <c r="BW119"/>
  <c r="K119"/>
  <c r="CS117"/>
  <c r="BA117"/>
  <c r="BW117"/>
  <c r="K117"/>
  <c r="CS115"/>
  <c r="BA115"/>
  <c r="BW115"/>
  <c r="K115"/>
  <c r="CS113"/>
  <c r="BA113"/>
  <c r="BW113"/>
  <c r="K113"/>
  <c r="CS111"/>
  <c r="BA111"/>
  <c r="BW111"/>
  <c r="K111"/>
  <c r="CS109"/>
  <c r="BA109"/>
  <c r="BW109"/>
  <c r="K109"/>
  <c r="CS107"/>
  <c r="BA107"/>
  <c r="BW107"/>
  <c r="K107"/>
  <c r="CS105"/>
  <c r="BA105"/>
  <c r="BW105"/>
  <c r="K105"/>
  <c r="CS103"/>
  <c r="BA103"/>
  <c r="BW103"/>
  <c r="K103"/>
  <c r="CS101"/>
  <c r="BA101"/>
  <c r="BW101"/>
  <c r="K101"/>
  <c r="CS99"/>
  <c r="BA99"/>
  <c r="BW99"/>
  <c r="K99"/>
  <c r="CS97"/>
  <c r="BA97"/>
  <c r="BW97"/>
  <c r="K97"/>
  <c r="BW95"/>
  <c r="CS95"/>
  <c r="BA95"/>
  <c r="BW93"/>
  <c r="CS93"/>
  <c r="BA93"/>
  <c r="BW91"/>
  <c r="CS91"/>
  <c r="BA91"/>
  <c r="BW89"/>
  <c r="CS89"/>
  <c r="K89"/>
  <c r="BA89"/>
  <c r="BW87"/>
  <c r="CS87"/>
  <c r="BA87"/>
  <c r="BW85"/>
  <c r="CS85"/>
  <c r="K85"/>
  <c r="BA85"/>
  <c r="BW83"/>
  <c r="CS83"/>
  <c r="BA83"/>
  <c r="BW81"/>
  <c r="CS81"/>
  <c r="K81"/>
  <c r="BA81"/>
  <c r="BW79"/>
  <c r="CS79"/>
  <c r="BA79"/>
  <c r="BW77"/>
  <c r="CS77"/>
  <c r="K77"/>
  <c r="BA77"/>
  <c r="BW75"/>
  <c r="CS75"/>
  <c r="BA75"/>
  <c r="BW73"/>
  <c r="CS73"/>
  <c r="K73"/>
  <c r="BA73"/>
  <c r="BW71"/>
  <c r="CS71"/>
  <c r="BA71"/>
  <c r="BW69"/>
  <c r="CS69"/>
  <c r="K69"/>
  <c r="BA69"/>
  <c r="BW67"/>
  <c r="CS67"/>
  <c r="BA67"/>
  <c r="BW65"/>
  <c r="CS65"/>
  <c r="K65"/>
  <c r="BA65"/>
  <c r="BW63"/>
  <c r="CS63"/>
  <c r="BA63"/>
  <c r="BW61"/>
  <c r="CS61"/>
  <c r="K61"/>
  <c r="BA61"/>
  <c r="BW59"/>
  <c r="CS59"/>
  <c r="BA59"/>
  <c r="BW57"/>
  <c r="CS57"/>
  <c r="K57"/>
  <c r="BA57"/>
  <c r="BW55"/>
  <c r="CS55"/>
  <c r="BA55"/>
  <c r="BW53"/>
  <c r="CS53"/>
  <c r="K53"/>
  <c r="BA53"/>
  <c r="BW51"/>
  <c r="CS51"/>
  <c r="BA51"/>
  <c r="BW49"/>
  <c r="CS49"/>
  <c r="K49"/>
  <c r="BA49"/>
  <c r="BW47"/>
  <c r="CS47"/>
  <c r="BA47"/>
  <c r="BW45"/>
  <c r="CS45"/>
  <c r="K45"/>
  <c r="BA45"/>
  <c r="BW43"/>
  <c r="CS43"/>
  <c r="BA43"/>
  <c r="BW41"/>
  <c r="CS41"/>
  <c r="K41"/>
  <c r="BA41"/>
  <c r="BW39"/>
  <c r="CS39"/>
  <c r="BA39"/>
  <c r="BW37"/>
  <c r="CS37"/>
  <c r="K37"/>
  <c r="BA37"/>
  <c r="BW35"/>
  <c r="CS35"/>
  <c r="BA35"/>
  <c r="BW33"/>
  <c r="CS33"/>
  <c r="K33"/>
  <c r="BA33"/>
  <c r="BW31"/>
  <c r="CS31"/>
  <c r="BA31"/>
  <c r="BW29"/>
  <c r="CS29"/>
  <c r="K29"/>
  <c r="BA29"/>
  <c r="BW27"/>
  <c r="CS27"/>
  <c r="BA27"/>
  <c r="BW25"/>
  <c r="CS25"/>
  <c r="K25"/>
  <c r="BA25"/>
  <c r="BW24"/>
  <c r="CS24"/>
  <c r="BA24"/>
  <c r="BW22"/>
  <c r="CS22"/>
  <c r="K22"/>
  <c r="BA22"/>
  <c r="J21"/>
  <c r="CU19"/>
  <c r="M19"/>
  <c r="AH21"/>
  <c r="AH22"/>
  <c r="AH23"/>
  <c r="AH20"/>
  <c r="AH24"/>
  <c r="AH25"/>
  <c r="AH26"/>
  <c r="AH27"/>
  <c r="AH28"/>
  <c r="AH29"/>
  <c r="AH30"/>
  <c r="AH31"/>
  <c r="AH32"/>
  <c r="AH33"/>
  <c r="AH34"/>
  <c r="AH35"/>
  <c r="AH36"/>
  <c r="AH37"/>
  <c r="AH38"/>
  <c r="AH39"/>
  <c r="AH40"/>
  <c r="AH41"/>
  <c r="AH42"/>
  <c r="AH43"/>
  <c r="AH44"/>
  <c r="AH45"/>
  <c r="AH46"/>
  <c r="AH47"/>
  <c r="AH48"/>
  <c r="AH49"/>
  <c r="AH50"/>
  <c r="AH51"/>
  <c r="AH52"/>
  <c r="AH53"/>
  <c r="AH54"/>
  <c r="AH55"/>
  <c r="AH56"/>
  <c r="AH57"/>
  <c r="AH58"/>
  <c r="AH59"/>
  <c r="AH60"/>
  <c r="AH61"/>
  <c r="AH62"/>
  <c r="AH63"/>
  <c r="AH64"/>
  <c r="AH65"/>
  <c r="AH66"/>
  <c r="AH67"/>
  <c r="AH68"/>
  <c r="AH69"/>
  <c r="AH70"/>
  <c r="AH71"/>
  <c r="AH72"/>
  <c r="AH73"/>
  <c r="AH74"/>
  <c r="AH75"/>
  <c r="AH76"/>
  <c r="AH77"/>
  <c r="AH78"/>
  <c r="AH79"/>
  <c r="AH80"/>
  <c r="AH81"/>
  <c r="AH82"/>
  <c r="AH83"/>
  <c r="AH84"/>
  <c r="AH85"/>
  <c r="AH86"/>
  <c r="AH87"/>
  <c r="AH88"/>
  <c r="AH89"/>
  <c r="AH90"/>
  <c r="AH91"/>
  <c r="AH92"/>
  <c r="AH93"/>
  <c r="AH94"/>
  <c r="AH95"/>
  <c r="AH96"/>
  <c r="AH97"/>
  <c r="AH98"/>
  <c r="AH99"/>
  <c r="AH100"/>
  <c r="AH101"/>
  <c r="AH102"/>
  <c r="AH103"/>
  <c r="AH104"/>
  <c r="AH105"/>
  <c r="AH106"/>
  <c r="AH107"/>
  <c r="AH108"/>
  <c r="AH109"/>
  <c r="AH110"/>
  <c r="AH111"/>
  <c r="AH112"/>
  <c r="AH113"/>
  <c r="AH114"/>
  <c r="AH115"/>
  <c r="AH116"/>
  <c r="AH117"/>
  <c r="AH118"/>
  <c r="AH119"/>
  <c r="AH120"/>
  <c r="AH121"/>
  <c r="AH122"/>
  <c r="AH123"/>
  <c r="AH124"/>
  <c r="AH125"/>
  <c r="AH126"/>
  <c r="AH127"/>
  <c r="AH128"/>
  <c r="AH129"/>
  <c r="AH130"/>
  <c r="AH131"/>
  <c r="AH132"/>
  <c r="AH133"/>
  <c r="AH134"/>
  <c r="AH135"/>
  <c r="AH136"/>
  <c r="AH137"/>
  <c r="AH138"/>
  <c r="AH139"/>
  <c r="AH140"/>
  <c r="AH141"/>
  <c r="AH142"/>
  <c r="AH143"/>
  <c r="AH144"/>
  <c r="AH145"/>
  <c r="AH146"/>
  <c r="AH147"/>
  <c r="AH148"/>
  <c r="AH149"/>
  <c r="AH150"/>
  <c r="AH151"/>
  <c r="AH152"/>
  <c r="AH153"/>
  <c r="AH154"/>
  <c r="AH155"/>
  <c r="AH156"/>
  <c r="AH157"/>
  <c r="AH158"/>
  <c r="AH159"/>
  <c r="AH160"/>
  <c r="AH161"/>
  <c r="AH162"/>
  <c r="AH163"/>
  <c r="AH164"/>
  <c r="AH165"/>
  <c r="AH166"/>
  <c r="AH167"/>
  <c r="AH168"/>
  <c r="AH169"/>
  <c r="AH170"/>
  <c r="AH171"/>
  <c r="AH172"/>
  <c r="AH173"/>
  <c r="AH174"/>
  <c r="AH175"/>
  <c r="AH176"/>
  <c r="AH177"/>
  <c r="AH178"/>
  <c r="AH179"/>
  <c r="AH180"/>
  <c r="AH181"/>
  <c r="AH182"/>
  <c r="AH183"/>
  <c r="AH184"/>
  <c r="AH185"/>
  <c r="AH186"/>
  <c r="AH187"/>
  <c r="AH188"/>
  <c r="AH189"/>
  <c r="AH190"/>
  <c r="AH191"/>
  <c r="AH192"/>
  <c r="AH193"/>
  <c r="AH194"/>
  <c r="AH195"/>
  <c r="AH196"/>
  <c r="AH197"/>
  <c r="AH198"/>
  <c r="AH199"/>
  <c r="AH200"/>
  <c r="AH201"/>
  <c r="AH202"/>
  <c r="AH203"/>
  <c r="AH204"/>
  <c r="AH205"/>
  <c r="AH206"/>
  <c r="AH207"/>
  <c r="AH208"/>
  <c r="AH209"/>
  <c r="AH210"/>
  <c r="AH211"/>
  <c r="AH212"/>
  <c r="AH213"/>
  <c r="AH214"/>
  <c r="AH215"/>
  <c r="AH216"/>
  <c r="AH217"/>
  <c r="AH218"/>
  <c r="AH219"/>
  <c r="AH220"/>
  <c r="AH221"/>
  <c r="AH222"/>
  <c r="AH223"/>
  <c r="AH224"/>
  <c r="AH225"/>
  <c r="AH226"/>
  <c r="AH227"/>
  <c r="AH228"/>
  <c r="AH229"/>
  <c r="AH230"/>
  <c r="AH231"/>
  <c r="AH232"/>
  <c r="AH233"/>
  <c r="AH234"/>
  <c r="AH235"/>
  <c r="AH236"/>
  <c r="AH237"/>
  <c r="AH238"/>
  <c r="AH239"/>
  <c r="AH240"/>
  <c r="AH241"/>
  <c r="AH242"/>
  <c r="AH243"/>
  <c r="AH244"/>
  <c r="AH245"/>
  <c r="AH246"/>
  <c r="AH247"/>
  <c r="AH248"/>
  <c r="AH249"/>
  <c r="AH250"/>
  <c r="AH251"/>
  <c r="AH252"/>
  <c r="AH253"/>
  <c r="AH254"/>
  <c r="AH255"/>
  <c r="AH256"/>
  <c r="AH257"/>
  <c r="AH258"/>
  <c r="AH259"/>
  <c r="AH260"/>
  <c r="AH261"/>
  <c r="AH262"/>
  <c r="AH263"/>
  <c r="AH264"/>
  <c r="AH265"/>
  <c r="AH266"/>
  <c r="AH267"/>
  <c r="AH268"/>
  <c r="AH269"/>
  <c r="AH270"/>
  <c r="AH271"/>
  <c r="AH272"/>
  <c r="AH273"/>
  <c r="AH274"/>
  <c r="AH275"/>
  <c r="AH276"/>
  <c r="AH277"/>
  <c r="AH278"/>
  <c r="AH279"/>
  <c r="AH280"/>
  <c r="AH281"/>
  <c r="AH282"/>
  <c r="AH283"/>
  <c r="AH284"/>
  <c r="AH285"/>
  <c r="AH286"/>
  <c r="AH287"/>
  <c r="AH288"/>
  <c r="AH289"/>
  <c r="AH290"/>
  <c r="AH291"/>
  <c r="AH292"/>
  <c r="AH293"/>
  <c r="AH294"/>
  <c r="AH295"/>
  <c r="AH296"/>
  <c r="AH297"/>
  <c r="AH298"/>
  <c r="AH299"/>
  <c r="AH300"/>
  <c r="AH301"/>
  <c r="AH302"/>
  <c r="AH303"/>
  <c r="AH304"/>
  <c r="AH305"/>
  <c r="AH306"/>
  <c r="AH307"/>
  <c r="AH308"/>
  <c r="AH309"/>
  <c r="AH310"/>
  <c r="AH311"/>
  <c r="AH312"/>
  <c r="AH313"/>
  <c r="AH314"/>
  <c r="AH315"/>
  <c r="AH316"/>
  <c r="AH317"/>
  <c r="AH318"/>
  <c r="AH319"/>
  <c r="AH320"/>
  <c r="AH321"/>
  <c r="AH322"/>
  <c r="AH323"/>
  <c r="AH324"/>
  <c r="AH325"/>
  <c r="AH326"/>
  <c r="AH327"/>
  <c r="AH328"/>
  <c r="AH329"/>
  <c r="AH330"/>
  <c r="AH331"/>
  <c r="AH332"/>
  <c r="AH333"/>
  <c r="AH334"/>
  <c r="AH335"/>
  <c r="AH336"/>
  <c r="AH337"/>
  <c r="AH338"/>
  <c r="AH339"/>
  <c r="AH340"/>
  <c r="AH341"/>
  <c r="AH342"/>
  <c r="AH343"/>
  <c r="AH344"/>
  <c r="AH345"/>
  <c r="AH346"/>
  <c r="AH347"/>
  <c r="AH348"/>
  <c r="AH349"/>
  <c r="AH350"/>
  <c r="AH351"/>
  <c r="AH352"/>
  <c r="AH353"/>
  <c r="AH354"/>
  <c r="AH355"/>
  <c r="AH356"/>
  <c r="AH357"/>
  <c r="AH358"/>
  <c r="AH359"/>
  <c r="AH360"/>
  <c r="AH361"/>
  <c r="AH362"/>
  <c r="AH363"/>
  <c r="AH364"/>
  <c r="AH365"/>
  <c r="AH366"/>
  <c r="AH367"/>
  <c r="AH368"/>
  <c r="AH369"/>
  <c r="AH370"/>
  <c r="AH371"/>
  <c r="AH372"/>
  <c r="AH373"/>
  <c r="AH374"/>
  <c r="AH375"/>
  <c r="AH376"/>
  <c r="AH377"/>
  <c r="AH378"/>
  <c r="AH379"/>
  <c r="AH380"/>
  <c r="CU381"/>
  <c r="M12" a="1"/>
  <c r="M12"/>
  <c r="M11" a="1"/>
  <c r="M11"/>
  <c r="L46" i="4"/>
  <c r="M45"/>
  <c r="CT379" i="3"/>
  <c r="BB379"/>
  <c r="BX379"/>
  <c r="L379"/>
  <c r="CT377"/>
  <c r="BB377"/>
  <c r="BX377"/>
  <c r="L377"/>
  <c r="CT375"/>
  <c r="BB375"/>
  <c r="BX375"/>
  <c r="L375"/>
  <c r="CT373"/>
  <c r="BB373"/>
  <c r="BX373"/>
  <c r="L373"/>
  <c r="CT371"/>
  <c r="BB371"/>
  <c r="BX371"/>
  <c r="L371"/>
  <c r="CT369"/>
  <c r="BB369"/>
  <c r="BX369"/>
  <c r="L369"/>
  <c r="CT367"/>
  <c r="BB367"/>
  <c r="BX367"/>
  <c r="L367"/>
  <c r="CT365"/>
  <c r="BB365"/>
  <c r="BX365"/>
  <c r="L365"/>
  <c r="CT363"/>
  <c r="BB363"/>
  <c r="BX363"/>
  <c r="L363"/>
  <c r="CT361"/>
  <c r="BB361"/>
  <c r="BX361"/>
  <c r="L361"/>
  <c r="CT359"/>
  <c r="BB359"/>
  <c r="BX359"/>
  <c r="L359"/>
  <c r="CT357"/>
  <c r="BB357"/>
  <c r="BX357"/>
  <c r="L357"/>
  <c r="CT355"/>
  <c r="BB355"/>
  <c r="BX355"/>
  <c r="L355"/>
  <c r="CT353"/>
  <c r="BB353"/>
  <c r="BX353"/>
  <c r="L353"/>
  <c r="CT351"/>
  <c r="BB351"/>
  <c r="BX351"/>
  <c r="L351"/>
  <c r="CT349"/>
  <c r="BB349"/>
  <c r="BX349"/>
  <c r="L349"/>
  <c r="CT347"/>
  <c r="BB347"/>
  <c r="BX347"/>
  <c r="L347"/>
  <c r="CT345"/>
  <c r="BB345"/>
  <c r="BX345"/>
  <c r="L345"/>
  <c r="CT343"/>
  <c r="BB343"/>
  <c r="BX343"/>
  <c r="L343"/>
  <c r="CT341"/>
  <c r="BB341"/>
  <c r="BX341"/>
  <c r="L341"/>
  <c r="CT339"/>
  <c r="BB339"/>
  <c r="BX339"/>
  <c r="L339"/>
  <c r="CT337"/>
  <c r="BB337"/>
  <c r="BX337"/>
  <c r="L337"/>
  <c r="CT335"/>
  <c r="BB335"/>
  <c r="BX335"/>
  <c r="L335"/>
  <c r="CT333"/>
  <c r="BB333"/>
  <c r="BX333"/>
  <c r="L333"/>
  <c r="CT331"/>
  <c r="BB331"/>
  <c r="BX331"/>
  <c r="L331"/>
  <c r="CT329"/>
  <c r="BB329"/>
  <c r="BX329"/>
  <c r="L329"/>
  <c r="CT327"/>
  <c r="BB327"/>
  <c r="BX327"/>
  <c r="L327"/>
  <c r="CT325"/>
  <c r="BB325"/>
  <c r="BX325"/>
  <c r="L325"/>
  <c r="CT323"/>
  <c r="BB323"/>
  <c r="BX323"/>
  <c r="L323"/>
  <c r="CT321"/>
  <c r="BB321"/>
  <c r="BX321"/>
  <c r="L321"/>
  <c r="CT319"/>
  <c r="BB319"/>
  <c r="BX319"/>
  <c r="L319"/>
  <c r="CT317"/>
  <c r="BB317"/>
  <c r="BX317"/>
  <c r="L317"/>
  <c r="CT315"/>
  <c r="BB315"/>
  <c r="BX315"/>
  <c r="L315"/>
  <c r="CT313"/>
  <c r="BB313"/>
  <c r="BX313"/>
  <c r="L313"/>
  <c r="CT311"/>
  <c r="BB311"/>
  <c r="BX311"/>
  <c r="L311"/>
  <c r="CT309"/>
  <c r="BB309"/>
  <c r="BX309"/>
  <c r="L309"/>
  <c r="CT307"/>
  <c r="BB307"/>
  <c r="BX307"/>
  <c r="L307"/>
  <c r="CT305"/>
  <c r="BB305"/>
  <c r="BX305"/>
  <c r="L305"/>
  <c r="CT303"/>
  <c r="BB303"/>
  <c r="BX303"/>
  <c r="L303"/>
  <c r="CT301"/>
  <c r="BB301"/>
  <c r="BX301"/>
  <c r="L301"/>
  <c r="CT299"/>
  <c r="BB299"/>
  <c r="BX299"/>
  <c r="L299"/>
  <c r="CT297"/>
  <c r="BB297"/>
  <c r="BX297"/>
  <c r="L297"/>
  <c r="CT295"/>
  <c r="BB295"/>
  <c r="BX295"/>
  <c r="L295"/>
  <c r="CT293"/>
  <c r="BB293"/>
  <c r="BX293"/>
  <c r="L293"/>
  <c r="CT291"/>
  <c r="BB291"/>
  <c r="BX291"/>
  <c r="L291"/>
  <c r="CT289"/>
  <c r="BB289"/>
  <c r="BX289"/>
  <c r="L289"/>
  <c r="CT287"/>
  <c r="BB287"/>
  <c r="BX287"/>
  <c r="L287"/>
  <c r="CT285"/>
  <c r="BB285"/>
  <c r="BX285"/>
  <c r="L285"/>
  <c r="CT283"/>
  <c r="BB283"/>
  <c r="BX283"/>
  <c r="L283"/>
  <c r="CT281"/>
  <c r="BB281"/>
  <c r="BX281"/>
  <c r="L281"/>
  <c r="CT279"/>
  <c r="BB279"/>
  <c r="BX279"/>
  <c r="L279"/>
  <c r="CT277"/>
  <c r="BB277"/>
  <c r="BX277"/>
  <c r="L277"/>
  <c r="CT275"/>
  <c r="BB275"/>
  <c r="BX275"/>
  <c r="L275"/>
  <c r="CT199"/>
  <c r="BB199"/>
  <c r="BX199"/>
  <c r="L199"/>
  <c r="CT195"/>
  <c r="BB195"/>
  <c r="BX195"/>
  <c r="L195"/>
  <c r="CT191"/>
  <c r="BB191"/>
  <c r="BX191"/>
  <c r="L191"/>
  <c r="CT187"/>
  <c r="BB187"/>
  <c r="BX187"/>
  <c r="L187"/>
  <c r="CT183"/>
  <c r="BB183"/>
  <c r="BX183"/>
  <c r="L183"/>
  <c r="CT179"/>
  <c r="BB179"/>
  <c r="BX179"/>
  <c r="L179"/>
  <c r="CT175"/>
  <c r="BB175"/>
  <c r="BX175"/>
  <c r="L175"/>
  <c r="CT171"/>
  <c r="BB171"/>
  <c r="BX171"/>
  <c r="L171"/>
  <c r="CT167"/>
  <c r="BB167"/>
  <c r="BX167"/>
  <c r="L167"/>
  <c r="CT163"/>
  <c r="BB163"/>
  <c r="BX163"/>
  <c r="L163"/>
  <c r="CT159"/>
  <c r="BB159"/>
  <c r="BX159"/>
  <c r="L159"/>
  <c r="CT155"/>
  <c r="BB155"/>
  <c r="BX155"/>
  <c r="L155"/>
  <c r="CT273"/>
  <c r="BB273"/>
  <c r="BX273"/>
  <c r="L273"/>
  <c r="CT271"/>
  <c r="BB271"/>
  <c r="BX271"/>
  <c r="L271"/>
  <c r="BB269"/>
  <c r="CT269"/>
  <c r="BX269"/>
  <c r="CT267"/>
  <c r="BB267"/>
  <c r="BX267"/>
  <c r="L267"/>
  <c r="BB265"/>
  <c r="CT265"/>
  <c r="BX265"/>
  <c r="CT263"/>
  <c r="BB263"/>
  <c r="BX263"/>
  <c r="L263"/>
  <c r="BB261"/>
  <c r="CT261"/>
  <c r="BX261"/>
  <c r="CT259"/>
  <c r="BB259"/>
  <c r="BX259"/>
  <c r="L259"/>
  <c r="BB257"/>
  <c r="CT257"/>
  <c r="BX257"/>
  <c r="CT255"/>
  <c r="BB255"/>
  <c r="BX255"/>
  <c r="L255"/>
  <c r="BB253"/>
  <c r="CT253"/>
  <c r="BX253"/>
  <c r="CT251"/>
  <c r="BB251"/>
  <c r="BX251"/>
  <c r="L251"/>
  <c r="BB249"/>
  <c r="CT249"/>
  <c r="BX249"/>
  <c r="CT247"/>
  <c r="BB247"/>
  <c r="BX247"/>
  <c r="L247"/>
  <c r="BB245"/>
  <c r="CT245"/>
  <c r="BX245"/>
  <c r="CT243"/>
  <c r="BB243"/>
  <c r="BX243"/>
  <c r="L243"/>
  <c r="BB241"/>
  <c r="CT241"/>
  <c r="BX241"/>
  <c r="CT239"/>
  <c r="BB239"/>
  <c r="BX239"/>
  <c r="L239"/>
  <c r="BB237"/>
  <c r="CT237"/>
  <c r="BX237"/>
  <c r="CT235"/>
  <c r="BB235"/>
  <c r="BX235"/>
  <c r="L235"/>
  <c r="BB233"/>
  <c r="CT233"/>
  <c r="BX233"/>
  <c r="CT231"/>
  <c r="BB231"/>
  <c r="BX231"/>
  <c r="L231"/>
  <c r="BB229"/>
  <c r="CT229"/>
  <c r="BX229"/>
  <c r="CT227"/>
  <c r="BB227"/>
  <c r="BX227"/>
  <c r="L227"/>
  <c r="BB225"/>
  <c r="CT225"/>
  <c r="BX225"/>
  <c r="CT223"/>
  <c r="BB223"/>
  <c r="BX223"/>
  <c r="L223"/>
  <c r="BB221"/>
  <c r="CT221"/>
  <c r="BX221"/>
  <c r="CT219"/>
  <c r="BB219"/>
  <c r="BX219"/>
  <c r="L219"/>
  <c r="BB217"/>
  <c r="CT217"/>
  <c r="BX217"/>
  <c r="CT215"/>
  <c r="BB215"/>
  <c r="BX215"/>
  <c r="L215"/>
  <c r="BB213"/>
  <c r="CT213"/>
  <c r="BX213"/>
  <c r="CT211"/>
  <c r="BB211"/>
  <c r="BX211"/>
  <c r="L211"/>
  <c r="BB209"/>
  <c r="CT209"/>
  <c r="BX209"/>
  <c r="CT207"/>
  <c r="BB207"/>
  <c r="BX207"/>
  <c r="L207"/>
  <c r="BB205"/>
  <c r="CT205"/>
  <c r="BX205"/>
  <c r="CT203"/>
  <c r="BB203"/>
  <c r="BX203"/>
  <c r="L203"/>
  <c r="CT200"/>
  <c r="BB200"/>
  <c r="BX200"/>
  <c r="L200"/>
  <c r="CT196"/>
  <c r="BB196"/>
  <c r="BX196"/>
  <c r="L196"/>
  <c r="CT192"/>
  <c r="BB192"/>
  <c r="BX192"/>
  <c r="L192"/>
  <c r="CT188"/>
  <c r="BB188"/>
  <c r="BX188"/>
  <c r="L188"/>
  <c r="CT184"/>
  <c r="BB184"/>
  <c r="BX184"/>
  <c r="L184"/>
  <c r="CT180"/>
  <c r="BB180"/>
  <c r="BX180"/>
  <c r="L180"/>
  <c r="CT176"/>
  <c r="BB176"/>
  <c r="BX176"/>
  <c r="L176"/>
  <c r="CT172"/>
  <c r="BB172"/>
  <c r="BX172"/>
  <c r="L172"/>
  <c r="CT168"/>
  <c r="BB168"/>
  <c r="BX168"/>
  <c r="L168"/>
  <c r="CT164"/>
  <c r="BB164"/>
  <c r="BX164"/>
  <c r="L164"/>
  <c r="CT160"/>
  <c r="BB160"/>
  <c r="BX160"/>
  <c r="L160"/>
  <c r="CT156"/>
  <c r="BB156"/>
  <c r="BX156"/>
  <c r="L156"/>
  <c r="CT153"/>
  <c r="BB153"/>
  <c r="BX153"/>
  <c r="L153"/>
  <c r="CT151"/>
  <c r="BB151"/>
  <c r="BX151"/>
  <c r="L151"/>
  <c r="CT149"/>
  <c r="BB149"/>
  <c r="BX149"/>
  <c r="L149"/>
  <c r="CT147"/>
  <c r="BB147"/>
  <c r="BX147"/>
  <c r="L147"/>
  <c r="CT145"/>
  <c r="BB145"/>
  <c r="BX145"/>
  <c r="L145"/>
  <c r="CT143"/>
  <c r="BB143"/>
  <c r="BX143"/>
  <c r="L143"/>
  <c r="CT141"/>
  <c r="BB141"/>
  <c r="BX141"/>
  <c r="L141"/>
  <c r="CT139"/>
  <c r="BB139"/>
  <c r="BX139"/>
  <c r="L139"/>
  <c r="CT137"/>
  <c r="BB137"/>
  <c r="BX137"/>
  <c r="L137"/>
  <c r="CT135"/>
  <c r="BB135"/>
  <c r="BX135"/>
  <c r="L135"/>
  <c r="CT133"/>
  <c r="BB133"/>
  <c r="BX133"/>
  <c r="L133"/>
  <c r="CT131"/>
  <c r="BB131"/>
  <c r="BX131"/>
  <c r="L131"/>
  <c r="CT129"/>
  <c r="BB129"/>
  <c r="BX129"/>
  <c r="L129"/>
  <c r="CT127"/>
  <c r="BB127"/>
  <c r="BX127"/>
  <c r="L127"/>
  <c r="CT125"/>
  <c r="BB125"/>
  <c r="BX125"/>
  <c r="L125"/>
  <c r="CT123"/>
  <c r="BB123"/>
  <c r="BX123"/>
  <c r="L123"/>
  <c r="CT121"/>
  <c r="BB121"/>
  <c r="BX121"/>
  <c r="L121"/>
  <c r="CT119"/>
  <c r="BB119"/>
  <c r="BX119"/>
  <c r="L119"/>
  <c r="CT117"/>
  <c r="BB117"/>
  <c r="BX117"/>
  <c r="L117"/>
  <c r="CT115"/>
  <c r="BB115"/>
  <c r="BX115"/>
  <c r="L115"/>
  <c r="CT111"/>
  <c r="BB111"/>
  <c r="BX111"/>
  <c r="L111"/>
  <c r="CT107"/>
  <c r="BB107"/>
  <c r="BX107"/>
  <c r="L107"/>
  <c r="CT103"/>
  <c r="BB103"/>
  <c r="BX103"/>
  <c r="L103"/>
  <c r="CT99"/>
  <c r="BB99"/>
  <c r="BX99"/>
  <c r="L99"/>
  <c r="BX95"/>
  <c r="CT95"/>
  <c r="BB95"/>
  <c r="CT112"/>
  <c r="BB112"/>
  <c r="BX112"/>
  <c r="L112"/>
  <c r="CT108"/>
  <c r="BB108"/>
  <c r="BX108"/>
  <c r="L108"/>
  <c r="CT104"/>
  <c r="BB104"/>
  <c r="BX104"/>
  <c r="L104"/>
  <c r="CT100"/>
  <c r="BB100"/>
  <c r="BX100"/>
  <c r="L100"/>
  <c r="CT96"/>
  <c r="BB96"/>
  <c r="BX96"/>
  <c r="L96"/>
  <c r="BX86"/>
  <c r="CT86"/>
  <c r="BB86"/>
  <c r="BX82"/>
  <c r="CT82"/>
  <c r="BB82"/>
  <c r="BX78"/>
  <c r="CT78"/>
  <c r="BB78"/>
  <c r="BX74"/>
  <c r="CT74"/>
  <c r="BB74"/>
  <c r="BX70"/>
  <c r="CT70"/>
  <c r="BB70"/>
  <c r="BX66"/>
  <c r="CT66"/>
  <c r="BB66"/>
  <c r="BX93"/>
  <c r="CT93"/>
  <c r="BB93"/>
  <c r="BX91"/>
  <c r="CT91"/>
  <c r="BB91"/>
  <c r="BX89"/>
  <c r="CT89"/>
  <c r="BB89"/>
  <c r="BX87"/>
  <c r="CT87"/>
  <c r="BB87"/>
  <c r="BX83"/>
  <c r="CT83"/>
  <c r="BB83"/>
  <c r="BX79"/>
  <c r="CT79"/>
  <c r="BB79"/>
  <c r="BX75"/>
  <c r="CT75"/>
  <c r="BB75"/>
  <c r="BX71"/>
  <c r="CT71"/>
  <c r="BB71"/>
  <c r="BX67"/>
  <c r="CT67"/>
  <c r="BB67"/>
  <c r="BX63"/>
  <c r="CT63"/>
  <c r="BB63"/>
  <c r="BX61"/>
  <c r="CT61"/>
  <c r="BB61"/>
  <c r="BX59"/>
  <c r="CT59"/>
  <c r="BB59"/>
  <c r="BX57"/>
  <c r="CT57"/>
  <c r="BB57"/>
  <c r="BX55"/>
  <c r="CT55"/>
  <c r="BB55"/>
  <c r="BX53"/>
  <c r="CT53"/>
  <c r="BB53"/>
  <c r="BX51"/>
  <c r="CT51"/>
  <c r="BB51"/>
  <c r="BX49"/>
  <c r="CT49"/>
  <c r="BB49"/>
  <c r="BX47"/>
  <c r="CT47"/>
  <c r="BB47"/>
  <c r="BX45"/>
  <c r="CT45"/>
  <c r="BB45"/>
  <c r="BX43"/>
  <c r="CT43"/>
  <c r="BB43"/>
  <c r="BX41"/>
  <c r="CT41"/>
  <c r="BB41"/>
  <c r="BX39"/>
  <c r="CT39"/>
  <c r="BB39"/>
  <c r="BX37"/>
  <c r="CT37"/>
  <c r="BB37"/>
  <c r="BX35"/>
  <c r="CT35"/>
  <c r="BB35"/>
  <c r="BX33"/>
  <c r="CT33"/>
  <c r="BB33"/>
  <c r="BX31"/>
  <c r="CT31"/>
  <c r="BB31"/>
  <c r="BX29"/>
  <c r="CT29"/>
  <c r="BB29"/>
  <c r="BX27"/>
  <c r="CT27"/>
  <c r="BB27"/>
  <c r="BX25"/>
  <c r="CT25"/>
  <c r="BB25"/>
  <c r="BX23"/>
  <c r="CT23"/>
  <c r="BB23"/>
  <c r="BX21"/>
  <c r="CT21"/>
  <c r="BB21"/>
  <c r="J278"/>
  <c r="J282"/>
  <c r="J286"/>
  <c r="J290"/>
  <c r="J294"/>
  <c r="J298"/>
  <c r="J302"/>
  <c r="J306"/>
  <c r="J310"/>
  <c r="J314"/>
  <c r="J318"/>
  <c r="J322"/>
  <c r="J326"/>
  <c r="J330"/>
  <c r="J334"/>
  <c r="J338"/>
  <c r="J342"/>
  <c r="J346"/>
  <c r="J350"/>
  <c r="J354"/>
  <c r="J358"/>
  <c r="J362"/>
  <c r="J366"/>
  <c r="J370"/>
  <c r="J374"/>
  <c r="J22"/>
  <c r="J26"/>
  <c r="J30"/>
  <c r="J34"/>
  <c r="J38"/>
  <c r="J42"/>
  <c r="J46"/>
  <c r="J50"/>
  <c r="J54"/>
  <c r="J58"/>
  <c r="J62"/>
  <c r="J68"/>
  <c r="J76"/>
  <c r="J84"/>
  <c r="J89"/>
  <c r="J93"/>
  <c r="J71"/>
  <c r="J79"/>
  <c r="J95"/>
  <c r="J171"/>
  <c r="J179"/>
  <c r="J187"/>
  <c r="J195"/>
  <c r="J274"/>
  <c r="CS164"/>
  <c r="BA164"/>
  <c r="BW164"/>
  <c r="K164"/>
  <c r="CS162"/>
  <c r="BA162"/>
  <c r="BW162"/>
  <c r="K162"/>
  <c r="CS160"/>
  <c r="BA160"/>
  <c r="BW160"/>
  <c r="CS158"/>
  <c r="BA158"/>
  <c r="BW158"/>
  <c r="K158"/>
  <c r="CS156"/>
  <c r="BA156"/>
  <c r="BW156"/>
  <c r="CS154"/>
  <c r="BA154"/>
  <c r="BW154"/>
  <c r="K154"/>
  <c r="CS152"/>
  <c r="BA152"/>
  <c r="BW152"/>
  <c r="CS150"/>
  <c r="BA150"/>
  <c r="BW150"/>
  <c r="K150"/>
  <c r="CS148"/>
  <c r="BA148"/>
  <c r="BW148"/>
  <c r="K148"/>
  <c r="CS146"/>
  <c r="BA146"/>
  <c r="BW146"/>
  <c r="K146"/>
  <c r="CS144"/>
  <c r="BA144"/>
  <c r="BW144"/>
  <c r="K144"/>
  <c r="CS142"/>
  <c r="BA142"/>
  <c r="BW142"/>
  <c r="K142"/>
  <c r="CS140"/>
  <c r="BA140"/>
  <c r="BW140"/>
  <c r="CS138"/>
  <c r="BA138"/>
  <c r="BW138"/>
  <c r="K138"/>
  <c r="CS136"/>
  <c r="BA136"/>
  <c r="BW136"/>
  <c r="K136"/>
  <c r="CS134"/>
  <c r="BA134"/>
  <c r="BW134"/>
  <c r="K134"/>
  <c r="CS132"/>
  <c r="BA132"/>
  <c r="BW132"/>
  <c r="K132"/>
  <c r="CS130"/>
  <c r="BA130"/>
  <c r="BW130"/>
  <c r="K130"/>
  <c r="CS128"/>
  <c r="BA128"/>
  <c r="BW128"/>
  <c r="K128"/>
  <c r="CS126"/>
  <c r="BA126"/>
  <c r="BW126"/>
  <c r="K126"/>
  <c r="CS124"/>
  <c r="BA124"/>
  <c r="BW124"/>
  <c r="CS122"/>
  <c r="BA122"/>
  <c r="BW122"/>
  <c r="K122"/>
  <c r="CS120"/>
  <c r="BA120"/>
  <c r="BW120"/>
  <c r="K120"/>
  <c r="CS118"/>
  <c r="BA118"/>
  <c r="BW118"/>
  <c r="K118"/>
  <c r="CS116"/>
  <c r="BA116"/>
  <c r="BW116"/>
  <c r="CS114"/>
  <c r="BA114"/>
  <c r="BW114"/>
  <c r="K114"/>
  <c r="CS112"/>
  <c r="BA112"/>
  <c r="BW112"/>
  <c r="K112"/>
  <c r="CS110"/>
  <c r="BA110"/>
  <c r="BW110"/>
  <c r="K110"/>
  <c r="CS108"/>
  <c r="BA108"/>
  <c r="BW108"/>
  <c r="K108"/>
  <c r="CS106"/>
  <c r="BA106"/>
  <c r="BW106"/>
  <c r="K106"/>
  <c r="CS104"/>
  <c r="BA104"/>
  <c r="BW104"/>
  <c r="K104"/>
  <c r="CS102"/>
  <c r="BA102"/>
  <c r="BW102"/>
  <c r="K102"/>
  <c r="CS100"/>
  <c r="BA100"/>
  <c r="BW100"/>
  <c r="K100"/>
  <c r="CS98"/>
  <c r="BA98"/>
  <c r="BW98"/>
  <c r="K98"/>
  <c r="CS96"/>
  <c r="BA96"/>
  <c r="BW96"/>
  <c r="K96"/>
  <c r="BW94"/>
  <c r="CS94"/>
  <c r="BA94"/>
  <c r="BW92"/>
  <c r="CS92"/>
  <c r="BA92"/>
  <c r="BW90"/>
  <c r="CS90"/>
  <c r="BA90"/>
  <c r="BW88"/>
  <c r="CS88"/>
  <c r="BA88"/>
  <c r="BW86"/>
  <c r="CS86"/>
  <c r="BA86"/>
  <c r="BW84"/>
  <c r="CS84"/>
  <c r="BA84"/>
  <c r="BW82"/>
  <c r="CS82"/>
  <c r="BA82"/>
  <c r="BW80"/>
  <c r="CS80"/>
  <c r="BA80"/>
  <c r="BW78"/>
  <c r="CS78"/>
  <c r="BA78"/>
  <c r="BW76"/>
  <c r="CS76"/>
  <c r="BA76"/>
  <c r="BW74"/>
  <c r="CS74"/>
  <c r="BA74"/>
  <c r="BW72"/>
  <c r="CS72"/>
  <c r="BA72"/>
  <c r="BW70"/>
  <c r="CS70"/>
  <c r="BA70"/>
  <c r="BW68"/>
  <c r="CS68"/>
  <c r="BA68"/>
  <c r="BW66"/>
  <c r="CS66"/>
  <c r="BA66"/>
  <c r="BW64"/>
  <c r="CS64"/>
  <c r="BA64"/>
  <c r="BW62"/>
  <c r="CS62"/>
  <c r="BA62"/>
  <c r="BW60"/>
  <c r="CS60"/>
  <c r="BA60"/>
  <c r="BW58"/>
  <c r="CS58"/>
  <c r="BA58"/>
  <c r="BW56"/>
  <c r="CS56"/>
  <c r="BA56"/>
  <c r="BW54"/>
  <c r="CS54"/>
  <c r="BA54"/>
  <c r="BW52"/>
  <c r="CS52"/>
  <c r="BA52"/>
  <c r="BW50"/>
  <c r="CS50"/>
  <c r="BA50"/>
  <c r="BW48"/>
  <c r="CS48"/>
  <c r="BA48"/>
  <c r="BW46"/>
  <c r="CS46"/>
  <c r="BA46"/>
  <c r="BW44"/>
  <c r="CS44"/>
  <c r="BA44"/>
  <c r="BW42"/>
  <c r="CS42"/>
  <c r="BA42"/>
  <c r="BW40"/>
  <c r="CS40"/>
  <c r="BA40"/>
  <c r="BW38"/>
  <c r="CS38"/>
  <c r="BA38"/>
  <c r="BW36"/>
  <c r="CS36"/>
  <c r="BA36"/>
  <c r="BW34"/>
  <c r="CS34"/>
  <c r="BA34"/>
  <c r="BW32"/>
  <c r="CS32"/>
  <c r="BA32"/>
  <c r="BW30"/>
  <c r="CS30"/>
  <c r="BA30"/>
  <c r="BW28"/>
  <c r="CS28"/>
  <c r="BA28"/>
  <c r="BW26"/>
  <c r="CS26"/>
  <c r="BA26"/>
  <c r="BW21"/>
  <c r="BA21"/>
  <c r="CS21"/>
  <c r="BW23"/>
  <c r="CS23"/>
  <c r="BA23"/>
  <c r="BW19"/>
  <c r="BA19"/>
  <c r="AF19"/>
  <c r="J14"/>
  <c r="J13"/>
  <c r="BB19"/>
  <c r="AG19"/>
  <c r="BX19"/>
  <c r="CT380"/>
  <c r="BB380"/>
  <c r="BX380"/>
  <c r="L380"/>
  <c r="CT378"/>
  <c r="BB378"/>
  <c r="BX378"/>
  <c r="L378"/>
  <c r="CT376"/>
  <c r="BB376"/>
  <c r="BX376"/>
  <c r="L376"/>
  <c r="CT374"/>
  <c r="BB374"/>
  <c r="BX374"/>
  <c r="L374"/>
  <c r="BB372"/>
  <c r="CT372"/>
  <c r="BX372"/>
  <c r="BB370"/>
  <c r="CT370"/>
  <c r="BX370"/>
  <c r="BB368"/>
  <c r="CT368"/>
  <c r="BX368"/>
  <c r="BB366"/>
  <c r="CT366"/>
  <c r="BX366"/>
  <c r="BB364"/>
  <c r="CT364"/>
  <c r="BX364"/>
  <c r="BB362"/>
  <c r="CT362"/>
  <c r="BX362"/>
  <c r="BB360"/>
  <c r="CT360"/>
  <c r="BX360"/>
  <c r="BB358"/>
  <c r="CT358"/>
  <c r="BX358"/>
  <c r="BB356"/>
  <c r="CT356"/>
  <c r="BX356"/>
  <c r="BB354"/>
  <c r="CT354"/>
  <c r="BX354"/>
  <c r="BB352"/>
  <c r="CT352"/>
  <c r="BX352"/>
  <c r="BB350"/>
  <c r="CT350"/>
  <c r="BX350"/>
  <c r="BB348"/>
  <c r="CT348"/>
  <c r="BX348"/>
  <c r="BB346"/>
  <c r="CT346"/>
  <c r="BX346"/>
  <c r="BB344"/>
  <c r="CT344"/>
  <c r="BX344"/>
  <c r="BB342"/>
  <c r="CT342"/>
  <c r="BX342"/>
  <c r="BB340"/>
  <c r="CT340"/>
  <c r="BX340"/>
  <c r="BB338"/>
  <c r="CT338"/>
  <c r="BX338"/>
  <c r="BB336"/>
  <c r="CT336"/>
  <c r="BX336"/>
  <c r="BB334"/>
  <c r="CT334"/>
  <c r="BX334"/>
  <c r="BB332"/>
  <c r="CT332"/>
  <c r="BX332"/>
  <c r="BB330"/>
  <c r="CT330"/>
  <c r="BX330"/>
  <c r="BB328"/>
  <c r="CT328"/>
  <c r="BX328"/>
  <c r="BB326"/>
  <c r="CT326"/>
  <c r="BX326"/>
  <c r="BB324"/>
  <c r="CT324"/>
  <c r="BX324"/>
  <c r="BB322"/>
  <c r="CT322"/>
  <c r="BX322"/>
  <c r="BB320"/>
  <c r="CT320"/>
  <c r="BX320"/>
  <c r="BB318"/>
  <c r="CT318"/>
  <c r="BX318"/>
  <c r="BB316"/>
  <c r="CT316"/>
  <c r="BX316"/>
  <c r="BB314"/>
  <c r="CT314"/>
  <c r="BX314"/>
  <c r="BB312"/>
  <c r="CT312"/>
  <c r="BX312"/>
  <c r="BB310"/>
  <c r="CT310"/>
  <c r="BX310"/>
  <c r="BB308"/>
  <c r="CT308"/>
  <c r="BX308"/>
  <c r="BB306"/>
  <c r="CT306"/>
  <c r="BX306"/>
  <c r="BB304"/>
  <c r="CT304"/>
  <c r="BX304"/>
  <c r="BB302"/>
  <c r="CT302"/>
  <c r="BX302"/>
  <c r="BB300"/>
  <c r="CT300"/>
  <c r="BX300"/>
  <c r="BB298"/>
  <c r="CT298"/>
  <c r="BX298"/>
  <c r="BB296"/>
  <c r="CT296"/>
  <c r="BX296"/>
  <c r="BB294"/>
  <c r="CT294"/>
  <c r="BX294"/>
  <c r="BB292"/>
  <c r="CT292"/>
  <c r="BX292"/>
  <c r="BB290"/>
  <c r="CT290"/>
  <c r="BX290"/>
  <c r="BB288"/>
  <c r="CT288"/>
  <c r="BX288"/>
  <c r="BB286"/>
  <c r="CT286"/>
  <c r="BX286"/>
  <c r="BB284"/>
  <c r="CT284"/>
  <c r="BX284"/>
  <c r="BB282"/>
  <c r="CT282"/>
  <c r="BX282"/>
  <c r="BB280"/>
  <c r="CT280"/>
  <c r="BX280"/>
  <c r="BB278"/>
  <c r="CT278"/>
  <c r="BX278"/>
  <c r="BB276"/>
  <c r="CT276"/>
  <c r="BX276"/>
  <c r="BB201"/>
  <c r="CT201"/>
  <c r="BX201"/>
  <c r="BB197"/>
  <c r="CT197"/>
  <c r="BX197"/>
  <c r="BB193"/>
  <c r="CT193"/>
  <c r="BX193"/>
  <c r="BB189"/>
  <c r="CT189"/>
  <c r="BX189"/>
  <c r="BB185"/>
  <c r="CT185"/>
  <c r="BX185"/>
  <c r="BB181"/>
  <c r="CT181"/>
  <c r="BX181"/>
  <c r="BB177"/>
  <c r="CT177"/>
  <c r="BX177"/>
  <c r="BB173"/>
  <c r="CT173"/>
  <c r="BX173"/>
  <c r="BB169"/>
  <c r="CT169"/>
  <c r="BX169"/>
  <c r="BB165"/>
  <c r="CT165"/>
  <c r="BX165"/>
  <c r="CT161"/>
  <c r="BB161"/>
  <c r="BX161"/>
  <c r="L161"/>
  <c r="CT157"/>
  <c r="BB157"/>
  <c r="BX157"/>
  <c r="L157"/>
  <c r="BB274"/>
  <c r="CT274"/>
  <c r="BX274"/>
  <c r="BB272"/>
  <c r="CT272"/>
  <c r="BX272"/>
  <c r="CT270"/>
  <c r="BB270"/>
  <c r="BX270"/>
  <c r="L270"/>
  <c r="CT268"/>
  <c r="BB268"/>
  <c r="BX268"/>
  <c r="L268"/>
  <c r="CT266"/>
  <c r="BB266"/>
  <c r="BX266"/>
  <c r="L266"/>
  <c r="CT264"/>
  <c r="BB264"/>
  <c r="BX264"/>
  <c r="L264"/>
  <c r="CT262"/>
  <c r="BB262"/>
  <c r="BX262"/>
  <c r="L262"/>
  <c r="CT260"/>
  <c r="BB260"/>
  <c r="BX260"/>
  <c r="CT258"/>
  <c r="BB258"/>
  <c r="BX258"/>
  <c r="L258"/>
  <c r="CT256"/>
  <c r="BB256"/>
  <c r="BX256"/>
  <c r="L256"/>
  <c r="CT254"/>
  <c r="BB254"/>
  <c r="BX254"/>
  <c r="L254"/>
  <c r="CT252"/>
  <c r="BB252"/>
  <c r="BX252"/>
  <c r="L252"/>
  <c r="CT250"/>
  <c r="BB250"/>
  <c r="BX250"/>
  <c r="L250"/>
  <c r="CT248"/>
  <c r="BB248"/>
  <c r="BX248"/>
  <c r="L248"/>
  <c r="CT246"/>
  <c r="BB246"/>
  <c r="BX246"/>
  <c r="L246"/>
  <c r="CT244"/>
  <c r="BB244"/>
  <c r="BX244"/>
  <c r="L244"/>
  <c r="CT242"/>
  <c r="BB242"/>
  <c r="BX242"/>
  <c r="L242"/>
  <c r="CT240"/>
  <c r="BB240"/>
  <c r="BX240"/>
  <c r="L240"/>
  <c r="CT238"/>
  <c r="BB238"/>
  <c r="BX238"/>
  <c r="L238"/>
  <c r="CT236"/>
  <c r="BB236"/>
  <c r="BX236"/>
  <c r="CT234"/>
  <c r="BB234"/>
  <c r="BX234"/>
  <c r="L234"/>
  <c r="CT232"/>
  <c r="BB232"/>
  <c r="BX232"/>
  <c r="L232"/>
  <c r="CT230"/>
  <c r="BB230"/>
  <c r="BX230"/>
  <c r="L230"/>
  <c r="CT228"/>
  <c r="BB228"/>
  <c r="BX228"/>
  <c r="L228"/>
  <c r="CT226"/>
  <c r="BB226"/>
  <c r="BX226"/>
  <c r="L226"/>
  <c r="CT224"/>
  <c r="BB224"/>
  <c r="BX224"/>
  <c r="L224"/>
  <c r="CT222"/>
  <c r="BB222"/>
  <c r="BX222"/>
  <c r="L222"/>
  <c r="CT220"/>
  <c r="BB220"/>
  <c r="BX220"/>
  <c r="L220"/>
  <c r="CT218"/>
  <c r="BB218"/>
  <c r="BX218"/>
  <c r="L218"/>
  <c r="CT216"/>
  <c r="BB216"/>
  <c r="BX216"/>
  <c r="L216"/>
  <c r="CT214"/>
  <c r="BB214"/>
  <c r="BX214"/>
  <c r="L214"/>
  <c r="CT212"/>
  <c r="BB212"/>
  <c r="BX212"/>
  <c r="L212"/>
  <c r="CT210"/>
  <c r="BB210"/>
  <c r="BX210"/>
  <c r="L210"/>
  <c r="CT208"/>
  <c r="BB208"/>
  <c r="BX208"/>
  <c r="L208"/>
  <c r="CT206"/>
  <c r="BB206"/>
  <c r="BX206"/>
  <c r="L206"/>
  <c r="CT204"/>
  <c r="BB204"/>
  <c r="BX204"/>
  <c r="L204"/>
  <c r="CT202"/>
  <c r="BB202"/>
  <c r="BX202"/>
  <c r="L202"/>
  <c r="CT198"/>
  <c r="BB198"/>
  <c r="BX198"/>
  <c r="L198"/>
  <c r="CT194"/>
  <c r="BB194"/>
  <c r="BX194"/>
  <c r="L194"/>
  <c r="CT190"/>
  <c r="BB190"/>
  <c r="BX190"/>
  <c r="L190"/>
  <c r="CT186"/>
  <c r="BB186"/>
  <c r="BX186"/>
  <c r="L186"/>
  <c r="CT182"/>
  <c r="BB182"/>
  <c r="BX182"/>
  <c r="L182"/>
  <c r="CT178"/>
  <c r="BB178"/>
  <c r="BX178"/>
  <c r="L178"/>
  <c r="CT174"/>
  <c r="BB174"/>
  <c r="BX174"/>
  <c r="L174"/>
  <c r="CT170"/>
  <c r="BB170"/>
  <c r="BX170"/>
  <c r="L170"/>
  <c r="CT166"/>
  <c r="BB166"/>
  <c r="BX166"/>
  <c r="L166"/>
  <c r="CT162"/>
  <c r="BB162"/>
  <c r="BX162"/>
  <c r="L162"/>
  <c r="CT158"/>
  <c r="BB158"/>
  <c r="BX158"/>
  <c r="CT154"/>
  <c r="BB154"/>
  <c r="BX154"/>
  <c r="L154"/>
  <c r="CT152"/>
  <c r="BB152"/>
  <c r="BX152"/>
  <c r="L152"/>
  <c r="CT150"/>
  <c r="BB150"/>
  <c r="BX150"/>
  <c r="L150"/>
  <c r="CT148"/>
  <c r="BB148"/>
  <c r="BX148"/>
  <c r="CT146"/>
  <c r="BB146"/>
  <c r="BX146"/>
  <c r="L146"/>
  <c r="CT144"/>
  <c r="BB144"/>
  <c r="BX144"/>
  <c r="L144"/>
  <c r="CT142"/>
  <c r="BB142"/>
  <c r="BX142"/>
  <c r="L142"/>
  <c r="CT140"/>
  <c r="BB140"/>
  <c r="BX140"/>
  <c r="CT138"/>
  <c r="BB138"/>
  <c r="BX138"/>
  <c r="L138"/>
  <c r="CT136"/>
  <c r="BB136"/>
  <c r="BX136"/>
  <c r="CT134"/>
  <c r="BB134"/>
  <c r="BX134"/>
  <c r="L134"/>
  <c r="CT132"/>
  <c r="BB132"/>
  <c r="BX132"/>
  <c r="L132"/>
  <c r="CT130"/>
  <c r="BB130"/>
  <c r="BX130"/>
  <c r="L130"/>
  <c r="CT128"/>
  <c r="BB128"/>
  <c r="BX128"/>
  <c r="L128"/>
  <c r="CT126"/>
  <c r="BB126"/>
  <c r="BX126"/>
  <c r="L126"/>
  <c r="CT124"/>
  <c r="BB124"/>
  <c r="BX124"/>
  <c r="L124"/>
  <c r="CT122"/>
  <c r="BB122"/>
  <c r="BX122"/>
  <c r="L122"/>
  <c r="CT120"/>
  <c r="BB120"/>
  <c r="BX120"/>
  <c r="L120"/>
  <c r="CT118"/>
  <c r="BB118"/>
  <c r="BX118"/>
  <c r="L118"/>
  <c r="CT116"/>
  <c r="BB116"/>
  <c r="BX116"/>
  <c r="L116"/>
  <c r="CT113"/>
  <c r="BB113"/>
  <c r="BX113"/>
  <c r="L113"/>
  <c r="CT109"/>
  <c r="BB109"/>
  <c r="BX109"/>
  <c r="L109"/>
  <c r="CT105"/>
  <c r="BB105"/>
  <c r="BX105"/>
  <c r="L105"/>
  <c r="CT101"/>
  <c r="BB101"/>
  <c r="BX101"/>
  <c r="CT97"/>
  <c r="BB97"/>
  <c r="BX97"/>
  <c r="L97"/>
  <c r="CT114"/>
  <c r="BB114"/>
  <c r="BX114"/>
  <c r="L114"/>
  <c r="CT110"/>
  <c r="BB110"/>
  <c r="BX110"/>
  <c r="L110"/>
  <c r="CT106"/>
  <c r="BB106"/>
  <c r="BX106"/>
  <c r="CT102"/>
  <c r="BB102"/>
  <c r="BX102"/>
  <c r="L102"/>
  <c r="CT98"/>
  <c r="BB98"/>
  <c r="BX98"/>
  <c r="BX94"/>
  <c r="CT94"/>
  <c r="BB94"/>
  <c r="BX84"/>
  <c r="CT84"/>
  <c r="BB84"/>
  <c r="BX80"/>
  <c r="CT80"/>
  <c r="BB80"/>
  <c r="BX76"/>
  <c r="CT76"/>
  <c r="BB76"/>
  <c r="BX72"/>
  <c r="CT72"/>
  <c r="BB72"/>
  <c r="BX68"/>
  <c r="CT68"/>
  <c r="BB68"/>
  <c r="BX64"/>
  <c r="CT64"/>
  <c r="BB64"/>
  <c r="BX92"/>
  <c r="CT92"/>
  <c r="BB92"/>
  <c r="BX90"/>
  <c r="CT90"/>
  <c r="BB90"/>
  <c r="BX88"/>
  <c r="CT88"/>
  <c r="BB88"/>
  <c r="BX85"/>
  <c r="CT85"/>
  <c r="BB85"/>
  <c r="BX81"/>
  <c r="CT81"/>
  <c r="BB81"/>
  <c r="BX77"/>
  <c r="CT77"/>
  <c r="BB77"/>
  <c r="BX73"/>
  <c r="CT73"/>
  <c r="BB73"/>
  <c r="BX69"/>
  <c r="CT69"/>
  <c r="BB69"/>
  <c r="BX65"/>
  <c r="CT65"/>
  <c r="BB65"/>
  <c r="BX62"/>
  <c r="CT62"/>
  <c r="BB62"/>
  <c r="BX60"/>
  <c r="CT60"/>
  <c r="BB60"/>
  <c r="BX58"/>
  <c r="CT58"/>
  <c r="BB58"/>
  <c r="BX56"/>
  <c r="CT56"/>
  <c r="BB56"/>
  <c r="BX54"/>
  <c r="CT54"/>
  <c r="BB54"/>
  <c r="BX52"/>
  <c r="CT52"/>
  <c r="BB52"/>
  <c r="BX50"/>
  <c r="CT50"/>
  <c r="BB50"/>
  <c r="BX48"/>
  <c r="CT48"/>
  <c r="BB48"/>
  <c r="BX46"/>
  <c r="CT46"/>
  <c r="BB46"/>
  <c r="BX44"/>
  <c r="CT44"/>
  <c r="BB44"/>
  <c r="BX42"/>
  <c r="CT42"/>
  <c r="BB42"/>
  <c r="BX40"/>
  <c r="CT40"/>
  <c r="BB40"/>
  <c r="BX38"/>
  <c r="CT38"/>
  <c r="BB38"/>
  <c r="BX36"/>
  <c r="CT36"/>
  <c r="BB36"/>
  <c r="BX34"/>
  <c r="CT34"/>
  <c r="BB34"/>
  <c r="BX32"/>
  <c r="CT32"/>
  <c r="BB32"/>
  <c r="BX30"/>
  <c r="CT30"/>
  <c r="BB30"/>
  <c r="BX28"/>
  <c r="CT28"/>
  <c r="BB28"/>
  <c r="BX26"/>
  <c r="CT26"/>
  <c r="BB26"/>
  <c r="BX24"/>
  <c r="CT24"/>
  <c r="BB24"/>
  <c r="BX22"/>
  <c r="CT22"/>
  <c r="BB22"/>
  <c r="J23"/>
  <c r="J27"/>
  <c r="J31"/>
  <c r="J35"/>
  <c r="J39"/>
  <c r="J43"/>
  <c r="J47"/>
  <c r="J51"/>
  <c r="J55"/>
  <c r="J59"/>
  <c r="J63"/>
  <c r="J70"/>
  <c r="J78"/>
  <c r="J86"/>
  <c r="J90"/>
  <c r="J65"/>
  <c r="J73"/>
  <c r="J81"/>
  <c r="J203"/>
  <c r="J207"/>
  <c r="J211"/>
  <c r="J215"/>
  <c r="J219"/>
  <c r="J223"/>
  <c r="J227"/>
  <c r="J231"/>
  <c r="J235"/>
  <c r="J239"/>
  <c r="J243"/>
  <c r="J247"/>
  <c r="J251"/>
  <c r="J255"/>
  <c r="J259"/>
  <c r="J263"/>
  <c r="J267"/>
  <c r="L236"/>
  <c r="L260"/>
  <c r="K116"/>
  <c r="K140"/>
  <c r="K160"/>
  <c r="L98"/>
  <c r="L106"/>
  <c r="L101"/>
  <c r="L136"/>
  <c r="L140"/>
  <c r="L148"/>
  <c r="L158"/>
  <c r="K124"/>
  <c r="K152"/>
  <c r="K156"/>
  <c r="L23"/>
  <c r="L27"/>
  <c r="L31"/>
  <c r="L35"/>
  <c r="L39"/>
  <c r="L43"/>
  <c r="L47"/>
  <c r="L51"/>
  <c r="L55"/>
  <c r="L59"/>
  <c r="L63"/>
  <c r="L71"/>
  <c r="L79"/>
  <c r="L87"/>
  <c r="L91"/>
  <c r="L66"/>
  <c r="L74"/>
  <c r="L82"/>
  <c r="L24"/>
  <c r="L28"/>
  <c r="L32"/>
  <c r="L36"/>
  <c r="L40"/>
  <c r="L44"/>
  <c r="L48"/>
  <c r="L52"/>
  <c r="L56"/>
  <c r="L60"/>
  <c r="L65"/>
  <c r="L73"/>
  <c r="L81"/>
  <c r="L88"/>
  <c r="L92"/>
  <c r="L68"/>
  <c r="L76"/>
  <c r="L84"/>
  <c r="L272"/>
  <c r="L165"/>
  <c r="L173"/>
  <c r="L181"/>
  <c r="L189"/>
  <c r="L197"/>
  <c r="L276"/>
  <c r="L280"/>
  <c r="L284"/>
  <c r="L288"/>
  <c r="L292"/>
  <c r="L296"/>
  <c r="L300"/>
  <c r="L304"/>
  <c r="L308"/>
  <c r="L312"/>
  <c r="L316"/>
  <c r="L320"/>
  <c r="L324"/>
  <c r="L328"/>
  <c r="L332"/>
  <c r="L336"/>
  <c r="L340"/>
  <c r="L344"/>
  <c r="L348"/>
  <c r="L352"/>
  <c r="L356"/>
  <c r="L360"/>
  <c r="L364"/>
  <c r="L368"/>
  <c r="L372"/>
  <c r="K93"/>
  <c r="K377"/>
  <c r="L66" i="4"/>
  <c r="K28" i="3"/>
  <c r="K32"/>
  <c r="K36"/>
  <c r="K40"/>
  <c r="K44"/>
  <c r="K48"/>
  <c r="K52"/>
  <c r="K56"/>
  <c r="K60"/>
  <c r="K64"/>
  <c r="K68"/>
  <c r="K72"/>
  <c r="K76"/>
  <c r="K80"/>
  <c r="K84"/>
  <c r="K88"/>
  <c r="K92"/>
  <c r="K376"/>
  <c r="K380"/>
  <c r="K379"/>
  <c r="M46" i="4"/>
  <c r="N45"/>
  <c r="CU379" i="3"/>
  <c r="BY379"/>
  <c r="M379"/>
  <c r="BC379"/>
  <c r="CU377"/>
  <c r="BY377"/>
  <c r="BC377"/>
  <c r="CU375"/>
  <c r="BY375"/>
  <c r="M375"/>
  <c r="BC375"/>
  <c r="CU373"/>
  <c r="BC373"/>
  <c r="BY373"/>
  <c r="M373"/>
  <c r="CU371"/>
  <c r="BC371"/>
  <c r="BY371"/>
  <c r="M371"/>
  <c r="CU369"/>
  <c r="BC369"/>
  <c r="BY369"/>
  <c r="M369"/>
  <c r="CU367"/>
  <c r="BC367"/>
  <c r="BY367"/>
  <c r="M367"/>
  <c r="CU365"/>
  <c r="BC365"/>
  <c r="BY365"/>
  <c r="M365"/>
  <c r="CU363"/>
  <c r="BC363"/>
  <c r="BY363"/>
  <c r="M363"/>
  <c r="CU361"/>
  <c r="BC361"/>
  <c r="BY361"/>
  <c r="M361"/>
  <c r="CU359"/>
  <c r="BC359"/>
  <c r="BY359"/>
  <c r="M359"/>
  <c r="CU357"/>
  <c r="BC357"/>
  <c r="BY357"/>
  <c r="M357"/>
  <c r="CU355"/>
  <c r="BC355"/>
  <c r="BY355"/>
  <c r="M355"/>
  <c r="CU353"/>
  <c r="BC353"/>
  <c r="BY353"/>
  <c r="M353"/>
  <c r="CU351"/>
  <c r="BC351"/>
  <c r="BY351"/>
  <c r="M351"/>
  <c r="CU349"/>
  <c r="BC349"/>
  <c r="BY349"/>
  <c r="M349"/>
  <c r="CU347"/>
  <c r="BC347"/>
  <c r="BY347"/>
  <c r="M347"/>
  <c r="CU345"/>
  <c r="BC345"/>
  <c r="BY345"/>
  <c r="M345"/>
  <c r="CU343"/>
  <c r="BC343"/>
  <c r="BY343"/>
  <c r="M343"/>
  <c r="CU341"/>
  <c r="BC341"/>
  <c r="BY341"/>
  <c r="M341"/>
  <c r="CU339"/>
  <c r="BC339"/>
  <c r="BY339"/>
  <c r="M339"/>
  <c r="CU337"/>
  <c r="BC337"/>
  <c r="BY337"/>
  <c r="M337"/>
  <c r="CU335"/>
  <c r="BC335"/>
  <c r="BY335"/>
  <c r="M335"/>
  <c r="CU333"/>
  <c r="BC333"/>
  <c r="BY333"/>
  <c r="M333"/>
  <c r="CU331"/>
  <c r="BC331"/>
  <c r="BY331"/>
  <c r="M331"/>
  <c r="CU329"/>
  <c r="BC329"/>
  <c r="BY329"/>
  <c r="M329"/>
  <c r="CU327"/>
  <c r="BC327"/>
  <c r="BY327"/>
  <c r="M327"/>
  <c r="CU325"/>
  <c r="BC325"/>
  <c r="BY325"/>
  <c r="M325"/>
  <c r="CU323"/>
  <c r="BC323"/>
  <c r="BY323"/>
  <c r="M323"/>
  <c r="CU321"/>
  <c r="BC321"/>
  <c r="BY321"/>
  <c r="M321"/>
  <c r="CU319"/>
  <c r="BC319"/>
  <c r="BY319"/>
  <c r="M319"/>
  <c r="CU317"/>
  <c r="BC317"/>
  <c r="BY317"/>
  <c r="M317"/>
  <c r="CU315"/>
  <c r="BC315"/>
  <c r="BY315"/>
  <c r="M315"/>
  <c r="CU313"/>
  <c r="BC313"/>
  <c r="BY313"/>
  <c r="M313"/>
  <c r="CU311"/>
  <c r="BC311"/>
  <c r="BY311"/>
  <c r="M311"/>
  <c r="CU309"/>
  <c r="BC309"/>
  <c r="BY309"/>
  <c r="M309"/>
  <c r="CU307"/>
  <c r="BC307"/>
  <c r="BY307"/>
  <c r="M307"/>
  <c r="CU305"/>
  <c r="BC305"/>
  <c r="BY305"/>
  <c r="M305"/>
  <c r="CU303"/>
  <c r="BC303"/>
  <c r="BY303"/>
  <c r="M303"/>
  <c r="CU301"/>
  <c r="BC301"/>
  <c r="BY301"/>
  <c r="M301"/>
  <c r="CU299"/>
  <c r="BC299"/>
  <c r="BY299"/>
  <c r="M299"/>
  <c r="CU297"/>
  <c r="BC297"/>
  <c r="BY297"/>
  <c r="M297"/>
  <c r="CU295"/>
  <c r="BC295"/>
  <c r="BY295"/>
  <c r="M295"/>
  <c r="CU293"/>
  <c r="BC293"/>
  <c r="BY293"/>
  <c r="M293"/>
  <c r="CU291"/>
  <c r="BC291"/>
  <c r="BY291"/>
  <c r="M291"/>
  <c r="CU289"/>
  <c r="BC289"/>
  <c r="BY289"/>
  <c r="M289"/>
  <c r="CU287"/>
  <c r="BC287"/>
  <c r="BY287"/>
  <c r="M287"/>
  <c r="CU285"/>
  <c r="BC285"/>
  <c r="BY285"/>
  <c r="M285"/>
  <c r="CU283"/>
  <c r="BC283"/>
  <c r="BY283"/>
  <c r="M283"/>
  <c r="CU281"/>
  <c r="BC281"/>
  <c r="BY281"/>
  <c r="M281"/>
  <c r="CU279"/>
  <c r="BC279"/>
  <c r="BY279"/>
  <c r="M279"/>
  <c r="CU277"/>
  <c r="BC277"/>
  <c r="BY277"/>
  <c r="M277"/>
  <c r="CU275"/>
  <c r="BC275"/>
  <c r="BY275"/>
  <c r="M275"/>
  <c r="CU273"/>
  <c r="BC273"/>
  <c r="BY273"/>
  <c r="M273"/>
  <c r="CU271"/>
  <c r="BC271"/>
  <c r="BY271"/>
  <c r="M271"/>
  <c r="CU269"/>
  <c r="BC269"/>
  <c r="BY269"/>
  <c r="M269"/>
  <c r="CU267"/>
  <c r="BC267"/>
  <c r="BY267"/>
  <c r="M267"/>
  <c r="CU265"/>
  <c r="BC265"/>
  <c r="BY265"/>
  <c r="M265"/>
  <c r="CU263"/>
  <c r="BC263"/>
  <c r="BY263"/>
  <c r="M263"/>
  <c r="CU261"/>
  <c r="BC261"/>
  <c r="BY261"/>
  <c r="M261"/>
  <c r="CU259"/>
  <c r="BC259"/>
  <c r="BY259"/>
  <c r="M259"/>
  <c r="CU257"/>
  <c r="BC257"/>
  <c r="BY257"/>
  <c r="M257"/>
  <c r="CU255"/>
  <c r="BC255"/>
  <c r="BY255"/>
  <c r="M255"/>
  <c r="CU253"/>
  <c r="BC253"/>
  <c r="BY253"/>
  <c r="M253"/>
  <c r="CU251"/>
  <c r="BC251"/>
  <c r="BY251"/>
  <c r="M251"/>
  <c r="CU249"/>
  <c r="BC249"/>
  <c r="BY249"/>
  <c r="M249"/>
  <c r="CU247"/>
  <c r="BC247"/>
  <c r="BY247"/>
  <c r="M247"/>
  <c r="CU245"/>
  <c r="BC245"/>
  <c r="BY245"/>
  <c r="M245"/>
  <c r="CU243"/>
  <c r="BC243"/>
  <c r="BY243"/>
  <c r="M243"/>
  <c r="CU241"/>
  <c r="BC241"/>
  <c r="BY241"/>
  <c r="M241"/>
  <c r="CU239"/>
  <c r="BC239"/>
  <c r="BY239"/>
  <c r="M239"/>
  <c r="CU237"/>
  <c r="BC237"/>
  <c r="BY237"/>
  <c r="M237"/>
  <c r="CU235"/>
  <c r="BC235"/>
  <c r="BY235"/>
  <c r="M235"/>
  <c r="CU233"/>
  <c r="BC233"/>
  <c r="BY233"/>
  <c r="M233"/>
  <c r="CU231"/>
  <c r="BC231"/>
  <c r="BY231"/>
  <c r="M231"/>
  <c r="CU229"/>
  <c r="BC229"/>
  <c r="BY229"/>
  <c r="M229"/>
  <c r="CU227"/>
  <c r="BC227"/>
  <c r="BY227"/>
  <c r="M227"/>
  <c r="CU225"/>
  <c r="BC225"/>
  <c r="BY225"/>
  <c r="M225"/>
  <c r="CU223"/>
  <c r="BC223"/>
  <c r="BY223"/>
  <c r="M223"/>
  <c r="CU221"/>
  <c r="BC221"/>
  <c r="BY221"/>
  <c r="M221"/>
  <c r="CU219"/>
  <c r="BC219"/>
  <c r="BY219"/>
  <c r="M219"/>
  <c r="CU217"/>
  <c r="BC217"/>
  <c r="BY217"/>
  <c r="M217"/>
  <c r="CU215"/>
  <c r="BC215"/>
  <c r="BY215"/>
  <c r="M215"/>
  <c r="CU213"/>
  <c r="BC213"/>
  <c r="BY213"/>
  <c r="M213"/>
  <c r="CU211"/>
  <c r="BC211"/>
  <c r="BY211"/>
  <c r="M211"/>
  <c r="CU209"/>
  <c r="BC209"/>
  <c r="BY209"/>
  <c r="M209"/>
  <c r="CU207"/>
  <c r="BC207"/>
  <c r="BY207"/>
  <c r="M207"/>
  <c r="CU205"/>
  <c r="BC205"/>
  <c r="BY205"/>
  <c r="M205"/>
  <c r="CU203"/>
  <c r="BC203"/>
  <c r="BY203"/>
  <c r="M203"/>
  <c r="CU201"/>
  <c r="BC201"/>
  <c r="BY201"/>
  <c r="M201"/>
  <c r="CU199"/>
  <c r="BC199"/>
  <c r="BY199"/>
  <c r="M199"/>
  <c r="CU197"/>
  <c r="BC197"/>
  <c r="BY197"/>
  <c r="M197"/>
  <c r="CU195"/>
  <c r="BC195"/>
  <c r="BY195"/>
  <c r="M195"/>
  <c r="CU193"/>
  <c r="BC193"/>
  <c r="BY193"/>
  <c r="M193"/>
  <c r="CU191"/>
  <c r="BC191"/>
  <c r="BY191"/>
  <c r="M191"/>
  <c r="CU189"/>
  <c r="BC189"/>
  <c r="BY189"/>
  <c r="M189"/>
  <c r="CU187"/>
  <c r="BC187"/>
  <c r="BY187"/>
  <c r="M187"/>
  <c r="CU185"/>
  <c r="BC185"/>
  <c r="BY185"/>
  <c r="M185"/>
  <c r="CU183"/>
  <c r="BC183"/>
  <c r="BY183"/>
  <c r="M183"/>
  <c r="CU181"/>
  <c r="BC181"/>
  <c r="BY181"/>
  <c r="M181"/>
  <c r="CU179"/>
  <c r="BC179"/>
  <c r="BY179"/>
  <c r="M179"/>
  <c r="CU177"/>
  <c r="BC177"/>
  <c r="BY177"/>
  <c r="M177"/>
  <c r="CU175"/>
  <c r="BC175"/>
  <c r="BY175"/>
  <c r="M175"/>
  <c r="CU173"/>
  <c r="BC173"/>
  <c r="BY173"/>
  <c r="M173"/>
  <c r="CU171"/>
  <c r="BC171"/>
  <c r="BY171"/>
  <c r="M171"/>
  <c r="CU169"/>
  <c r="BC169"/>
  <c r="BY169"/>
  <c r="M169"/>
  <c r="CU167"/>
  <c r="BC167"/>
  <c r="BY167"/>
  <c r="M167"/>
  <c r="CU165"/>
  <c r="BC165"/>
  <c r="BY165"/>
  <c r="M165"/>
  <c r="CU163"/>
  <c r="BC163"/>
  <c r="BY163"/>
  <c r="M163"/>
  <c r="CU161"/>
  <c r="BC161"/>
  <c r="BY161"/>
  <c r="M161"/>
  <c r="CU159"/>
  <c r="BC159"/>
  <c r="BY159"/>
  <c r="M159"/>
  <c r="CU157"/>
  <c r="BC157"/>
  <c r="BY157"/>
  <c r="M157"/>
  <c r="CU155"/>
  <c r="BC155"/>
  <c r="BY155"/>
  <c r="M155"/>
  <c r="CU153"/>
  <c r="BC153"/>
  <c r="BY153"/>
  <c r="M153"/>
  <c r="CU151"/>
  <c r="BC151"/>
  <c r="BY151"/>
  <c r="M151"/>
  <c r="CU149"/>
  <c r="BC149"/>
  <c r="BY149"/>
  <c r="M149"/>
  <c r="CU147"/>
  <c r="BC147"/>
  <c r="BY147"/>
  <c r="M147"/>
  <c r="CU145"/>
  <c r="BC145"/>
  <c r="BY145"/>
  <c r="M145"/>
  <c r="CU143"/>
  <c r="BC143"/>
  <c r="BY143"/>
  <c r="M143"/>
  <c r="CU141"/>
  <c r="BC141"/>
  <c r="BY141"/>
  <c r="M141"/>
  <c r="CU139"/>
  <c r="BC139"/>
  <c r="BY139"/>
  <c r="M139"/>
  <c r="CU137"/>
  <c r="BC137"/>
  <c r="BY137"/>
  <c r="M137"/>
  <c r="CU135"/>
  <c r="BC135"/>
  <c r="BY135"/>
  <c r="M135"/>
  <c r="CU133"/>
  <c r="BC133"/>
  <c r="BY133"/>
  <c r="M133"/>
  <c r="CU131"/>
  <c r="BC131"/>
  <c r="BY131"/>
  <c r="M131"/>
  <c r="CU129"/>
  <c r="BC129"/>
  <c r="BY129"/>
  <c r="M129"/>
  <c r="CU127"/>
  <c r="BC127"/>
  <c r="BY127"/>
  <c r="M127"/>
  <c r="CU125"/>
  <c r="BC125"/>
  <c r="BY125"/>
  <c r="M125"/>
  <c r="CU123"/>
  <c r="BC123"/>
  <c r="BY123"/>
  <c r="M123"/>
  <c r="CU121"/>
  <c r="BC121"/>
  <c r="BY121"/>
  <c r="M121"/>
  <c r="CU119"/>
  <c r="BC119"/>
  <c r="BY119"/>
  <c r="M119"/>
  <c r="CU117"/>
  <c r="BC117"/>
  <c r="BY117"/>
  <c r="M117"/>
  <c r="CU115"/>
  <c r="BC115"/>
  <c r="BY115"/>
  <c r="M115"/>
  <c r="CU113"/>
  <c r="BC113"/>
  <c r="BY113"/>
  <c r="M113"/>
  <c r="CU111"/>
  <c r="BC111"/>
  <c r="BY111"/>
  <c r="M111"/>
  <c r="CU109"/>
  <c r="BC109"/>
  <c r="BY109"/>
  <c r="M109"/>
  <c r="CU107"/>
  <c r="BC107"/>
  <c r="BY107"/>
  <c r="M107"/>
  <c r="CU105"/>
  <c r="BC105"/>
  <c r="BY105"/>
  <c r="M105"/>
  <c r="CU103"/>
  <c r="BC103"/>
  <c r="BY103"/>
  <c r="M103"/>
  <c r="CU101"/>
  <c r="BC101"/>
  <c r="BY101"/>
  <c r="M101"/>
  <c r="CU99"/>
  <c r="BC99"/>
  <c r="BY99"/>
  <c r="M99"/>
  <c r="CU97"/>
  <c r="BC97"/>
  <c r="BY97"/>
  <c r="M97"/>
  <c r="BY95"/>
  <c r="CU95"/>
  <c r="BC95"/>
  <c r="BY93"/>
  <c r="CU93"/>
  <c r="BC93"/>
  <c r="BY91"/>
  <c r="CU91"/>
  <c r="BC91"/>
  <c r="BY89"/>
  <c r="CU89"/>
  <c r="BC89"/>
  <c r="BY87"/>
  <c r="CU87"/>
  <c r="BC87"/>
  <c r="BY85"/>
  <c r="CU85"/>
  <c r="M85"/>
  <c r="BC85"/>
  <c r="BY83"/>
  <c r="CU83"/>
  <c r="BC83"/>
  <c r="BY81"/>
  <c r="CU81"/>
  <c r="M81"/>
  <c r="BC81"/>
  <c r="BY79"/>
  <c r="CU79"/>
  <c r="BC79"/>
  <c r="BY77"/>
  <c r="CU77"/>
  <c r="M77"/>
  <c r="BC77"/>
  <c r="BY75"/>
  <c r="CU75"/>
  <c r="BC75"/>
  <c r="BY73"/>
  <c r="CU73"/>
  <c r="M73"/>
  <c r="BC73"/>
  <c r="BY71"/>
  <c r="CU71"/>
  <c r="BC71"/>
  <c r="BY69"/>
  <c r="CU69"/>
  <c r="M69"/>
  <c r="BC69"/>
  <c r="BY67"/>
  <c r="CU67"/>
  <c r="BC67"/>
  <c r="BY65"/>
  <c r="CU65"/>
  <c r="M65"/>
  <c r="BC65"/>
  <c r="BY63"/>
  <c r="CU63"/>
  <c r="BC63"/>
  <c r="BY61"/>
  <c r="CU61"/>
  <c r="M61"/>
  <c r="BC61"/>
  <c r="BY59"/>
  <c r="CU59"/>
  <c r="BC59"/>
  <c r="BY57"/>
  <c r="CU57"/>
  <c r="M57"/>
  <c r="BC57"/>
  <c r="BY55"/>
  <c r="CU55"/>
  <c r="BC55"/>
  <c r="BY53"/>
  <c r="CU53"/>
  <c r="M53"/>
  <c r="BC53"/>
  <c r="BY51"/>
  <c r="CU51"/>
  <c r="BC51"/>
  <c r="BY49"/>
  <c r="CU49"/>
  <c r="M49"/>
  <c r="BC49"/>
  <c r="BY47"/>
  <c r="CU47"/>
  <c r="BC47"/>
  <c r="BY45"/>
  <c r="CU45"/>
  <c r="M45"/>
  <c r="BC45"/>
  <c r="BY43"/>
  <c r="CU43"/>
  <c r="BC43"/>
  <c r="BY41"/>
  <c r="CU41"/>
  <c r="M41"/>
  <c r="BC41"/>
  <c r="BY39"/>
  <c r="CU39"/>
  <c r="BC39"/>
  <c r="BY37"/>
  <c r="CU37"/>
  <c r="M37"/>
  <c r="BC37"/>
  <c r="BY35"/>
  <c r="CU35"/>
  <c r="BC35"/>
  <c r="BY33"/>
  <c r="CU33"/>
  <c r="M33"/>
  <c r="BC33"/>
  <c r="BY31"/>
  <c r="CU31"/>
  <c r="BC31"/>
  <c r="BY29"/>
  <c r="CU29"/>
  <c r="M29"/>
  <c r="BC29"/>
  <c r="BY27"/>
  <c r="CU27"/>
  <c r="BC27"/>
  <c r="BY25"/>
  <c r="CU25"/>
  <c r="M25"/>
  <c r="BC25"/>
  <c r="BY24"/>
  <c r="CU24"/>
  <c r="BC24"/>
  <c r="BY22"/>
  <c r="CU22"/>
  <c r="M22"/>
  <c r="BC22"/>
  <c r="AI20"/>
  <c r="AI21"/>
  <c r="AI22"/>
  <c r="AI23"/>
  <c r="AI24"/>
  <c r="AI25"/>
  <c r="AI26"/>
  <c r="AI27"/>
  <c r="AI28"/>
  <c r="AI29"/>
  <c r="AI30"/>
  <c r="AI31"/>
  <c r="AI32"/>
  <c r="AI33"/>
  <c r="AI34"/>
  <c r="AI35"/>
  <c r="AI36"/>
  <c r="AI37"/>
  <c r="AI38"/>
  <c r="AI39"/>
  <c r="AI40"/>
  <c r="AI41"/>
  <c r="AI42"/>
  <c r="AI43"/>
  <c r="AI44"/>
  <c r="AI45"/>
  <c r="AI46"/>
  <c r="AI47"/>
  <c r="AI48"/>
  <c r="AI49"/>
  <c r="AI50"/>
  <c r="AI51"/>
  <c r="AI52"/>
  <c r="AI53"/>
  <c r="AI54"/>
  <c r="AI55"/>
  <c r="AI56"/>
  <c r="AI57"/>
  <c r="AI58"/>
  <c r="AI59"/>
  <c r="AI60"/>
  <c r="AI61"/>
  <c r="AI62"/>
  <c r="AI63"/>
  <c r="AI65"/>
  <c r="AI67"/>
  <c r="AI69"/>
  <c r="AI71"/>
  <c r="AI73"/>
  <c r="AI75"/>
  <c r="AI77"/>
  <c r="AI79"/>
  <c r="AI81"/>
  <c r="AI83"/>
  <c r="AI85"/>
  <c r="AI86"/>
  <c r="AI87"/>
  <c r="AI88"/>
  <c r="AI89"/>
  <c r="AI90"/>
  <c r="AI91"/>
  <c r="AI92"/>
  <c r="AI64"/>
  <c r="AI66"/>
  <c r="AI68"/>
  <c r="AI70"/>
  <c r="AI72"/>
  <c r="AI74"/>
  <c r="AI76"/>
  <c r="AI78"/>
  <c r="AI80"/>
  <c r="AI82"/>
  <c r="AI84"/>
  <c r="AI94"/>
  <c r="AI96"/>
  <c r="AI98"/>
  <c r="AI100"/>
  <c r="AI102"/>
  <c r="AI104"/>
  <c r="AI106"/>
  <c r="AI108"/>
  <c r="AI110"/>
  <c r="AI112"/>
  <c r="AI114"/>
  <c r="AI93"/>
  <c r="AI95"/>
  <c r="AI97"/>
  <c r="AI99"/>
  <c r="AI101"/>
  <c r="AI103"/>
  <c r="AI105"/>
  <c r="AI107"/>
  <c r="AI109"/>
  <c r="AI111"/>
  <c r="AI113"/>
  <c r="AI115"/>
  <c r="AI116"/>
  <c r="AI117"/>
  <c r="AI118"/>
  <c r="AI119"/>
  <c r="AI120"/>
  <c r="AI121"/>
  <c r="AI122"/>
  <c r="AI123"/>
  <c r="AI124"/>
  <c r="AI125"/>
  <c r="AI126"/>
  <c r="AI127"/>
  <c r="AI128"/>
  <c r="AI129"/>
  <c r="AI130"/>
  <c r="AI131"/>
  <c r="AI132"/>
  <c r="AI133"/>
  <c r="AI134"/>
  <c r="AI135"/>
  <c r="AI136"/>
  <c r="AI137"/>
  <c r="AI138"/>
  <c r="AI139"/>
  <c r="AI140"/>
  <c r="AI141"/>
  <c r="AI142"/>
  <c r="AI143"/>
  <c r="AI144"/>
  <c r="AI145"/>
  <c r="AI146"/>
  <c r="AI147"/>
  <c r="AI148"/>
  <c r="AI149"/>
  <c r="AI150"/>
  <c r="AI151"/>
  <c r="AI152"/>
  <c r="AI154"/>
  <c r="AI156"/>
  <c r="AI158"/>
  <c r="AI160"/>
  <c r="AI162"/>
  <c r="AI164"/>
  <c r="AI166"/>
  <c r="AI168"/>
  <c r="AI170"/>
  <c r="AI172"/>
  <c r="AI174"/>
  <c r="AI176"/>
  <c r="AI178"/>
  <c r="AI180"/>
  <c r="AI182"/>
  <c r="AI184"/>
  <c r="AI186"/>
  <c r="AI188"/>
  <c r="AI190"/>
  <c r="AI192"/>
  <c r="AI194"/>
  <c r="AI196"/>
  <c r="AI198"/>
  <c r="AI200"/>
  <c r="AI201"/>
  <c r="AI202"/>
  <c r="AI203"/>
  <c r="AI204"/>
  <c r="AI205"/>
  <c r="AI206"/>
  <c r="AI207"/>
  <c r="AI208"/>
  <c r="AI209"/>
  <c r="AI210"/>
  <c r="AI211"/>
  <c r="AI212"/>
  <c r="AI213"/>
  <c r="AI214"/>
  <c r="AI215"/>
  <c r="AI216"/>
  <c r="AI217"/>
  <c r="AI218"/>
  <c r="AI219"/>
  <c r="AI220"/>
  <c r="AI221"/>
  <c r="AI222"/>
  <c r="AI223"/>
  <c r="AI224"/>
  <c r="AI225"/>
  <c r="AI226"/>
  <c r="AI227"/>
  <c r="AI228"/>
  <c r="AI229"/>
  <c r="AI230"/>
  <c r="AI231"/>
  <c r="AI232"/>
  <c r="AI233"/>
  <c r="AI234"/>
  <c r="AI235"/>
  <c r="AI236"/>
  <c r="AI237"/>
  <c r="AI238"/>
  <c r="AI239"/>
  <c r="AI240"/>
  <c r="AI241"/>
  <c r="AI242"/>
  <c r="AI243"/>
  <c r="AI244"/>
  <c r="AI245"/>
  <c r="AI246"/>
  <c r="AI247"/>
  <c r="AI248"/>
  <c r="AI249"/>
  <c r="AI250"/>
  <c r="AI251"/>
  <c r="AI252"/>
  <c r="AI253"/>
  <c r="AI254"/>
  <c r="AI255"/>
  <c r="AI256"/>
  <c r="AI257"/>
  <c r="AI258"/>
  <c r="AI259"/>
  <c r="AI260"/>
  <c r="AI261"/>
  <c r="AI262"/>
  <c r="AI263"/>
  <c r="AI264"/>
  <c r="AI265"/>
  <c r="AI266"/>
  <c r="AI267"/>
  <c r="AI268"/>
  <c r="AI269"/>
  <c r="AI270"/>
  <c r="AI271"/>
  <c r="AI272"/>
  <c r="AI273"/>
  <c r="AI153"/>
  <c r="AI155"/>
  <c r="AI157"/>
  <c r="AI159"/>
  <c r="AI161"/>
  <c r="AI163"/>
  <c r="AI165"/>
  <c r="AI167"/>
  <c r="AI169"/>
  <c r="AI171"/>
  <c r="AI173"/>
  <c r="AI175"/>
  <c r="AI177"/>
  <c r="AI179"/>
  <c r="AI181"/>
  <c r="AI183"/>
  <c r="AI185"/>
  <c r="AI187"/>
  <c r="AI189"/>
  <c r="AI191"/>
  <c r="AI193"/>
  <c r="AI195"/>
  <c r="AI197"/>
  <c r="AI199"/>
  <c r="AI274"/>
  <c r="AI275"/>
  <c r="AI276"/>
  <c r="AI277"/>
  <c r="AI278"/>
  <c r="AI279"/>
  <c r="AI280"/>
  <c r="AI281"/>
  <c r="AI282"/>
  <c r="AI283"/>
  <c r="AI284"/>
  <c r="AI285"/>
  <c r="AI286"/>
  <c r="AI287"/>
  <c r="AI288"/>
  <c r="AI289"/>
  <c r="AI290"/>
  <c r="AI291"/>
  <c r="AI292"/>
  <c r="AI293"/>
  <c r="AI294"/>
  <c r="AI295"/>
  <c r="AI296"/>
  <c r="AI297"/>
  <c r="AI298"/>
  <c r="AI299"/>
  <c r="AI300"/>
  <c r="AI301"/>
  <c r="AI302"/>
  <c r="AI303"/>
  <c r="AI304"/>
  <c r="AI305"/>
  <c r="AI306"/>
  <c r="AI307"/>
  <c r="AI308"/>
  <c r="AI309"/>
  <c r="AI310"/>
  <c r="AI311"/>
  <c r="AI312"/>
  <c r="AI313"/>
  <c r="AI314"/>
  <c r="AI315"/>
  <c r="AI316"/>
  <c r="AI317"/>
  <c r="AI318"/>
  <c r="AI319"/>
  <c r="AI320"/>
  <c r="AI321"/>
  <c r="AI322"/>
  <c r="AI323"/>
  <c r="AI324"/>
  <c r="AI325"/>
  <c r="AI326"/>
  <c r="AI327"/>
  <c r="AI328"/>
  <c r="AI329"/>
  <c r="AI330"/>
  <c r="AI331"/>
  <c r="AI332"/>
  <c r="AI333"/>
  <c r="AI334"/>
  <c r="AI335"/>
  <c r="AI336"/>
  <c r="AI337"/>
  <c r="AI338"/>
  <c r="AI339"/>
  <c r="AI340"/>
  <c r="AI341"/>
  <c r="AI342"/>
  <c r="AI343"/>
  <c r="AI344"/>
  <c r="AI345"/>
  <c r="AI346"/>
  <c r="AI347"/>
  <c r="AI348"/>
  <c r="AI349"/>
  <c r="AI350"/>
  <c r="AI351"/>
  <c r="AI352"/>
  <c r="AI353"/>
  <c r="AI354"/>
  <c r="AI355"/>
  <c r="AI356"/>
  <c r="AI357"/>
  <c r="AI358"/>
  <c r="AI359"/>
  <c r="AI360"/>
  <c r="AI361"/>
  <c r="AI362"/>
  <c r="AI363"/>
  <c r="AI364"/>
  <c r="AI365"/>
  <c r="AI366"/>
  <c r="AI367"/>
  <c r="AI368"/>
  <c r="AI369"/>
  <c r="AI370"/>
  <c r="AI371"/>
  <c r="AI372"/>
  <c r="AI373"/>
  <c r="AI374"/>
  <c r="AI375"/>
  <c r="AI376"/>
  <c r="AI377"/>
  <c r="AI378"/>
  <c r="AI379"/>
  <c r="AI380"/>
  <c r="CV381"/>
  <c r="N12" a="1"/>
  <c r="N12"/>
  <c r="N11" a="1"/>
  <c r="N11"/>
  <c r="O8"/>
  <c r="O9"/>
  <c r="O7"/>
  <c r="O10"/>
  <c r="L22"/>
  <c r="L26"/>
  <c r="L30"/>
  <c r="L34"/>
  <c r="L38"/>
  <c r="L42"/>
  <c r="L46"/>
  <c r="L50"/>
  <c r="L54"/>
  <c r="L58"/>
  <c r="L62"/>
  <c r="L69"/>
  <c r="L77"/>
  <c r="L85"/>
  <c r="L90"/>
  <c r="L64"/>
  <c r="L72"/>
  <c r="L80"/>
  <c r="L94"/>
  <c r="L274"/>
  <c r="L169"/>
  <c r="L177"/>
  <c r="L185"/>
  <c r="L193"/>
  <c r="L201"/>
  <c r="L278"/>
  <c r="L282"/>
  <c r="L286"/>
  <c r="L290"/>
  <c r="L294"/>
  <c r="L298"/>
  <c r="L302"/>
  <c r="L306"/>
  <c r="L310"/>
  <c r="L314"/>
  <c r="L318"/>
  <c r="L322"/>
  <c r="L326"/>
  <c r="L330"/>
  <c r="L334"/>
  <c r="L338"/>
  <c r="L342"/>
  <c r="L346"/>
  <c r="L350"/>
  <c r="L354"/>
  <c r="L358"/>
  <c r="L362"/>
  <c r="L366"/>
  <c r="L370"/>
  <c r="K23"/>
  <c r="K26"/>
  <c r="K30"/>
  <c r="K34"/>
  <c r="K38"/>
  <c r="K42"/>
  <c r="K46"/>
  <c r="K50"/>
  <c r="K54"/>
  <c r="K58"/>
  <c r="K62"/>
  <c r="K66"/>
  <c r="K70"/>
  <c r="K74"/>
  <c r="K78"/>
  <c r="K82"/>
  <c r="K86"/>
  <c r="K90"/>
  <c r="K94"/>
  <c r="L21"/>
  <c r="L25"/>
  <c r="L29"/>
  <c r="L33"/>
  <c r="L37"/>
  <c r="L41"/>
  <c r="L45"/>
  <c r="L49"/>
  <c r="L53"/>
  <c r="L57"/>
  <c r="L61"/>
  <c r="L67"/>
  <c r="L75"/>
  <c r="L83"/>
  <c r="L89"/>
  <c r="L93"/>
  <c r="L70"/>
  <c r="L78"/>
  <c r="L86"/>
  <c r="L95"/>
  <c r="L205"/>
  <c r="L209"/>
  <c r="L213"/>
  <c r="L217"/>
  <c r="L221"/>
  <c r="L225"/>
  <c r="L229"/>
  <c r="L233"/>
  <c r="L237"/>
  <c r="L241"/>
  <c r="L245"/>
  <c r="L249"/>
  <c r="L253"/>
  <c r="L257"/>
  <c r="L261"/>
  <c r="L265"/>
  <c r="L269"/>
  <c r="K24"/>
  <c r="K27"/>
  <c r="K31"/>
  <c r="K35"/>
  <c r="K39"/>
  <c r="K43"/>
  <c r="K47"/>
  <c r="K51"/>
  <c r="K55"/>
  <c r="K59"/>
  <c r="K63"/>
  <c r="K67"/>
  <c r="K71"/>
  <c r="K75"/>
  <c r="K79"/>
  <c r="K83"/>
  <c r="K87"/>
  <c r="K91"/>
  <c r="K95"/>
  <c r="K374"/>
  <c r="K378"/>
  <c r="K375"/>
  <c r="L13"/>
  <c r="L14"/>
  <c r="CU380"/>
  <c r="BY380"/>
  <c r="BC380"/>
  <c r="CU378"/>
  <c r="BY378"/>
  <c r="BC378"/>
  <c r="CU376"/>
  <c r="BY376"/>
  <c r="BC376"/>
  <c r="CU374"/>
  <c r="BY374"/>
  <c r="BC374"/>
  <c r="CU372"/>
  <c r="BC372"/>
  <c r="BY372"/>
  <c r="M372"/>
  <c r="CU370"/>
  <c r="BC370"/>
  <c r="BY370"/>
  <c r="M370"/>
  <c r="CU368"/>
  <c r="BC368"/>
  <c r="BY368"/>
  <c r="M368"/>
  <c r="CU366"/>
  <c r="BC366"/>
  <c r="BY366"/>
  <c r="CU364"/>
  <c r="BC364"/>
  <c r="BY364"/>
  <c r="M364"/>
  <c r="CU362"/>
  <c r="BC362"/>
  <c r="BY362"/>
  <c r="M362"/>
  <c r="CU360"/>
  <c r="BC360"/>
  <c r="BY360"/>
  <c r="M360"/>
  <c r="CU358"/>
  <c r="BC358"/>
  <c r="BY358"/>
  <c r="M358"/>
  <c r="CU356"/>
  <c r="BC356"/>
  <c r="BY356"/>
  <c r="M356"/>
  <c r="CU354"/>
  <c r="BC354"/>
  <c r="BY354"/>
  <c r="M354"/>
  <c r="CU352"/>
  <c r="BC352"/>
  <c r="BY352"/>
  <c r="M352"/>
  <c r="CU350"/>
  <c r="BC350"/>
  <c r="BY350"/>
  <c r="M350"/>
  <c r="CU348"/>
  <c r="BC348"/>
  <c r="BY348"/>
  <c r="M348"/>
  <c r="CU346"/>
  <c r="BC346"/>
  <c r="BY346"/>
  <c r="M346"/>
  <c r="CU344"/>
  <c r="BC344"/>
  <c r="BY344"/>
  <c r="M344"/>
  <c r="CU342"/>
  <c r="BC342"/>
  <c r="BY342"/>
  <c r="M342"/>
  <c r="CU340"/>
  <c r="BC340"/>
  <c r="BY340"/>
  <c r="M340"/>
  <c r="CU338"/>
  <c r="BC338"/>
  <c r="BY338"/>
  <c r="M338"/>
  <c r="CU336"/>
  <c r="BC336"/>
  <c r="BY336"/>
  <c r="M336"/>
  <c r="CU334"/>
  <c r="BC334"/>
  <c r="BY334"/>
  <c r="M334"/>
  <c r="CU332"/>
  <c r="BC332"/>
  <c r="BY332"/>
  <c r="M332"/>
  <c r="CU330"/>
  <c r="BC330"/>
  <c r="BY330"/>
  <c r="M330"/>
  <c r="CU328"/>
  <c r="BC328"/>
  <c r="BY328"/>
  <c r="M328"/>
  <c r="CU326"/>
  <c r="BC326"/>
  <c r="BY326"/>
  <c r="M326"/>
  <c r="CU324"/>
  <c r="BC324"/>
  <c r="BY324"/>
  <c r="M324"/>
  <c r="CU322"/>
  <c r="BC322"/>
  <c r="BY322"/>
  <c r="M322"/>
  <c r="CU320"/>
  <c r="BC320"/>
  <c r="BY320"/>
  <c r="M320"/>
  <c r="CU318"/>
  <c r="BC318"/>
  <c r="BY318"/>
  <c r="M318"/>
  <c r="CU316"/>
  <c r="BC316"/>
  <c r="BY316"/>
  <c r="M316"/>
  <c r="CU314"/>
  <c r="BC314"/>
  <c r="BY314"/>
  <c r="M314"/>
  <c r="CU312"/>
  <c r="BC312"/>
  <c r="BY312"/>
  <c r="M312"/>
  <c r="CU310"/>
  <c r="BC310"/>
  <c r="BY310"/>
  <c r="M310"/>
  <c r="CU308"/>
  <c r="BC308"/>
  <c r="BY308"/>
  <c r="M308"/>
  <c r="CU306"/>
  <c r="BC306"/>
  <c r="BY306"/>
  <c r="M306"/>
  <c r="CU304"/>
  <c r="BC304"/>
  <c r="BY304"/>
  <c r="M304"/>
  <c r="CU302"/>
  <c r="BC302"/>
  <c r="BY302"/>
  <c r="M302"/>
  <c r="CU300"/>
  <c r="BC300"/>
  <c r="BY300"/>
  <c r="M300"/>
  <c r="CU298"/>
  <c r="BC298"/>
  <c r="BY298"/>
  <c r="M298"/>
  <c r="CU296"/>
  <c r="BC296"/>
  <c r="BY296"/>
  <c r="M296"/>
  <c r="CU294"/>
  <c r="BC294"/>
  <c r="BY294"/>
  <c r="M294"/>
  <c r="CU292"/>
  <c r="BC292"/>
  <c r="BY292"/>
  <c r="M292"/>
  <c r="CU290"/>
  <c r="BC290"/>
  <c r="BY290"/>
  <c r="M290"/>
  <c r="CU288"/>
  <c r="BC288"/>
  <c r="BY288"/>
  <c r="M288"/>
  <c r="CU286"/>
  <c r="BC286"/>
  <c r="BY286"/>
  <c r="M286"/>
  <c r="CU284"/>
  <c r="BC284"/>
  <c r="BY284"/>
  <c r="M284"/>
  <c r="CU282"/>
  <c r="BC282"/>
  <c r="BY282"/>
  <c r="M282"/>
  <c r="CU280"/>
  <c r="BC280"/>
  <c r="BY280"/>
  <c r="M280"/>
  <c r="CU278"/>
  <c r="BC278"/>
  <c r="BY278"/>
  <c r="M278"/>
  <c r="CU276"/>
  <c r="BC276"/>
  <c r="BY276"/>
  <c r="M276"/>
  <c r="CU274"/>
  <c r="BC274"/>
  <c r="BY274"/>
  <c r="M274"/>
  <c r="CU272"/>
  <c r="BC272"/>
  <c r="BY272"/>
  <c r="M272"/>
  <c r="CU270"/>
  <c r="BC270"/>
  <c r="BY270"/>
  <c r="M270"/>
  <c r="CU268"/>
  <c r="BC268"/>
  <c r="BY268"/>
  <c r="M268"/>
  <c r="CU266"/>
  <c r="BC266"/>
  <c r="BY266"/>
  <c r="M266"/>
  <c r="CU264"/>
  <c r="BC264"/>
  <c r="BY264"/>
  <c r="M264"/>
  <c r="CU262"/>
  <c r="BC262"/>
  <c r="BY262"/>
  <c r="M262"/>
  <c r="CU260"/>
  <c r="BC260"/>
  <c r="BY260"/>
  <c r="M260"/>
  <c r="CU258"/>
  <c r="BC258"/>
  <c r="BY258"/>
  <c r="M258"/>
  <c r="CU256"/>
  <c r="BC256"/>
  <c r="BY256"/>
  <c r="M256"/>
  <c r="CU254"/>
  <c r="BC254"/>
  <c r="BY254"/>
  <c r="M254"/>
  <c r="CU252"/>
  <c r="BC252"/>
  <c r="BY252"/>
  <c r="M252"/>
  <c r="CU250"/>
  <c r="BC250"/>
  <c r="BY250"/>
  <c r="M250"/>
  <c r="CU248"/>
  <c r="BC248"/>
  <c r="BY248"/>
  <c r="M248"/>
  <c r="CU246"/>
  <c r="BC246"/>
  <c r="BY246"/>
  <c r="M246"/>
  <c r="CU244"/>
  <c r="BC244"/>
  <c r="BY244"/>
  <c r="M244"/>
  <c r="CU242"/>
  <c r="BC242"/>
  <c r="BY242"/>
  <c r="M242"/>
  <c r="CU240"/>
  <c r="BC240"/>
  <c r="BY240"/>
  <c r="M240"/>
  <c r="CU238"/>
  <c r="BC238"/>
  <c r="BY238"/>
  <c r="M238"/>
  <c r="CU236"/>
  <c r="BC236"/>
  <c r="BY236"/>
  <c r="M236"/>
  <c r="CU234"/>
  <c r="BC234"/>
  <c r="BY234"/>
  <c r="M234"/>
  <c r="CU232"/>
  <c r="BC232"/>
  <c r="BY232"/>
  <c r="M232"/>
  <c r="CU230"/>
  <c r="BC230"/>
  <c r="BY230"/>
  <c r="M230"/>
  <c r="CU228"/>
  <c r="BC228"/>
  <c r="BY228"/>
  <c r="M228"/>
  <c r="CU226"/>
  <c r="BC226"/>
  <c r="BY226"/>
  <c r="M226"/>
  <c r="CU224"/>
  <c r="BC224"/>
  <c r="BY224"/>
  <c r="M224"/>
  <c r="CU222"/>
  <c r="BC222"/>
  <c r="BY222"/>
  <c r="M222"/>
  <c r="CU220"/>
  <c r="BC220"/>
  <c r="BY220"/>
  <c r="M220"/>
  <c r="CU218"/>
  <c r="BC218"/>
  <c r="BY218"/>
  <c r="M218"/>
  <c r="CU216"/>
  <c r="BC216"/>
  <c r="BY216"/>
  <c r="M216"/>
  <c r="CU214"/>
  <c r="BC214"/>
  <c r="BY214"/>
  <c r="M214"/>
  <c r="CU212"/>
  <c r="BC212"/>
  <c r="BY212"/>
  <c r="M212"/>
  <c r="CU210"/>
  <c r="BC210"/>
  <c r="BY210"/>
  <c r="M210"/>
  <c r="CU208"/>
  <c r="BC208"/>
  <c r="BY208"/>
  <c r="M208"/>
  <c r="CU206"/>
  <c r="BC206"/>
  <c r="BY206"/>
  <c r="M206"/>
  <c r="CU204"/>
  <c r="BC204"/>
  <c r="BY204"/>
  <c r="M204"/>
  <c r="CU202"/>
  <c r="BC202"/>
  <c r="BY202"/>
  <c r="M202"/>
  <c r="CU200"/>
  <c r="BC200"/>
  <c r="BY200"/>
  <c r="M200"/>
  <c r="CU198"/>
  <c r="BC198"/>
  <c r="BY198"/>
  <c r="M198"/>
  <c r="CU196"/>
  <c r="BC196"/>
  <c r="BY196"/>
  <c r="M196"/>
  <c r="CU194"/>
  <c r="BC194"/>
  <c r="BY194"/>
  <c r="M194"/>
  <c r="CU192"/>
  <c r="BC192"/>
  <c r="BY192"/>
  <c r="M192"/>
  <c r="CU190"/>
  <c r="BC190"/>
  <c r="BY190"/>
  <c r="M190"/>
  <c r="CU188"/>
  <c r="BC188"/>
  <c r="BY188"/>
  <c r="M188"/>
  <c r="CU186"/>
  <c r="BC186"/>
  <c r="BY186"/>
  <c r="M186"/>
  <c r="CU184"/>
  <c r="BC184"/>
  <c r="BY184"/>
  <c r="M184"/>
  <c r="CU182"/>
  <c r="BC182"/>
  <c r="BY182"/>
  <c r="M182"/>
  <c r="CU180"/>
  <c r="BC180"/>
  <c r="BY180"/>
  <c r="M180"/>
  <c r="CU178"/>
  <c r="BC178"/>
  <c r="BY178"/>
  <c r="M178"/>
  <c r="CU176"/>
  <c r="BC176"/>
  <c r="BY176"/>
  <c r="M176"/>
  <c r="CU174"/>
  <c r="BC174"/>
  <c r="BY174"/>
  <c r="M174"/>
  <c r="CU172"/>
  <c r="BC172"/>
  <c r="BY172"/>
  <c r="M172"/>
  <c r="CU170"/>
  <c r="BC170"/>
  <c r="BY170"/>
  <c r="M170"/>
  <c r="CU168"/>
  <c r="BC168"/>
  <c r="BY168"/>
  <c r="M168"/>
  <c r="CU166"/>
  <c r="BC166"/>
  <c r="BY166"/>
  <c r="M166"/>
  <c r="CU164"/>
  <c r="BC164"/>
  <c r="BY164"/>
  <c r="M164"/>
  <c r="CU162"/>
  <c r="BC162"/>
  <c r="BY162"/>
  <c r="M162"/>
  <c r="CU160"/>
  <c r="BC160"/>
  <c r="BY160"/>
  <c r="M160"/>
  <c r="CU158"/>
  <c r="BC158"/>
  <c r="BY158"/>
  <c r="M158"/>
  <c r="CU156"/>
  <c r="BC156"/>
  <c r="BY156"/>
  <c r="M156"/>
  <c r="CU154"/>
  <c r="BC154"/>
  <c r="BY154"/>
  <c r="M154"/>
  <c r="CU152"/>
  <c r="BC152"/>
  <c r="BY152"/>
  <c r="M152"/>
  <c r="CU150"/>
  <c r="BC150"/>
  <c r="BY150"/>
  <c r="M150"/>
  <c r="CU148"/>
  <c r="BC148"/>
  <c r="BY148"/>
  <c r="M148"/>
  <c r="CU146"/>
  <c r="BC146"/>
  <c r="BY146"/>
  <c r="M146"/>
  <c r="CU144"/>
  <c r="BC144"/>
  <c r="BY144"/>
  <c r="M144"/>
  <c r="CU142"/>
  <c r="BC142"/>
  <c r="BY142"/>
  <c r="M142"/>
  <c r="CU140"/>
  <c r="BC140"/>
  <c r="BY140"/>
  <c r="M140"/>
  <c r="CU138"/>
  <c r="BC138"/>
  <c r="BY138"/>
  <c r="M138"/>
  <c r="CU136"/>
  <c r="BC136"/>
  <c r="BY136"/>
  <c r="M136"/>
  <c r="CU134"/>
  <c r="BC134"/>
  <c r="BY134"/>
  <c r="M134"/>
  <c r="CU132"/>
  <c r="BC132"/>
  <c r="BY132"/>
  <c r="M132"/>
  <c r="CU130"/>
  <c r="BC130"/>
  <c r="BY130"/>
  <c r="M130"/>
  <c r="CU128"/>
  <c r="BC128"/>
  <c r="BY128"/>
  <c r="M128"/>
  <c r="CU126"/>
  <c r="BC126"/>
  <c r="BY126"/>
  <c r="M126"/>
  <c r="CU124"/>
  <c r="BC124"/>
  <c r="BY124"/>
  <c r="M124"/>
  <c r="CU122"/>
  <c r="BC122"/>
  <c r="BY122"/>
  <c r="M122"/>
  <c r="CU120"/>
  <c r="BC120"/>
  <c r="BY120"/>
  <c r="M120"/>
  <c r="CU118"/>
  <c r="BC118"/>
  <c r="BY118"/>
  <c r="M118"/>
  <c r="CU116"/>
  <c r="BC116"/>
  <c r="BY116"/>
  <c r="M116"/>
  <c r="CU114"/>
  <c r="BC114"/>
  <c r="BY114"/>
  <c r="M114"/>
  <c r="CU112"/>
  <c r="BC112"/>
  <c r="BY112"/>
  <c r="M112"/>
  <c r="CU110"/>
  <c r="BC110"/>
  <c r="BY110"/>
  <c r="M110"/>
  <c r="CU108"/>
  <c r="BC108"/>
  <c r="BY108"/>
  <c r="M108"/>
  <c r="CU106"/>
  <c r="BC106"/>
  <c r="BY106"/>
  <c r="M106"/>
  <c r="CU104"/>
  <c r="BC104"/>
  <c r="BY104"/>
  <c r="M104"/>
  <c r="CU102"/>
  <c r="BC102"/>
  <c r="BY102"/>
  <c r="M102"/>
  <c r="CU100"/>
  <c r="BC100"/>
  <c r="BY100"/>
  <c r="M100"/>
  <c r="CU98"/>
  <c r="BC98"/>
  <c r="BY98"/>
  <c r="M98"/>
  <c r="CU96"/>
  <c r="BC96"/>
  <c r="BY96"/>
  <c r="M96"/>
  <c r="BY94"/>
  <c r="CU94"/>
  <c r="BC94"/>
  <c r="BY92"/>
  <c r="CU92"/>
  <c r="BC92"/>
  <c r="BY90"/>
  <c r="CU90"/>
  <c r="BC90"/>
  <c r="BY88"/>
  <c r="CU88"/>
  <c r="BC88"/>
  <c r="BY86"/>
  <c r="CU86"/>
  <c r="BC86"/>
  <c r="BY84"/>
  <c r="CU84"/>
  <c r="BC84"/>
  <c r="BY82"/>
  <c r="CU82"/>
  <c r="BC82"/>
  <c r="BY80"/>
  <c r="CU80"/>
  <c r="BC80"/>
  <c r="BY78"/>
  <c r="CU78"/>
  <c r="BC78"/>
  <c r="BY76"/>
  <c r="CU76"/>
  <c r="BC76"/>
  <c r="BY74"/>
  <c r="CU74"/>
  <c r="BC74"/>
  <c r="BY72"/>
  <c r="CU72"/>
  <c r="BC72"/>
  <c r="BY70"/>
  <c r="CU70"/>
  <c r="BC70"/>
  <c r="BY68"/>
  <c r="CU68"/>
  <c r="BC68"/>
  <c r="BY66"/>
  <c r="CU66"/>
  <c r="BC66"/>
  <c r="BY64"/>
  <c r="CU64"/>
  <c r="BC64"/>
  <c r="BY62"/>
  <c r="CU62"/>
  <c r="BC62"/>
  <c r="BY60"/>
  <c r="CU60"/>
  <c r="BC60"/>
  <c r="BY58"/>
  <c r="CU58"/>
  <c r="BC58"/>
  <c r="BY56"/>
  <c r="CU56"/>
  <c r="BC56"/>
  <c r="BY54"/>
  <c r="CU54"/>
  <c r="BC54"/>
  <c r="BY52"/>
  <c r="CU52"/>
  <c r="BC52"/>
  <c r="BY50"/>
  <c r="CU50"/>
  <c r="BC50"/>
  <c r="BY48"/>
  <c r="CU48"/>
  <c r="BC48"/>
  <c r="BY46"/>
  <c r="CU46"/>
  <c r="BC46"/>
  <c r="BY44"/>
  <c r="CU44"/>
  <c r="BC44"/>
  <c r="BY42"/>
  <c r="CU42"/>
  <c r="BC42"/>
  <c r="BY40"/>
  <c r="CU40"/>
  <c r="BC40"/>
  <c r="BY38"/>
  <c r="CU38"/>
  <c r="BC38"/>
  <c r="BY36"/>
  <c r="CU36"/>
  <c r="BC36"/>
  <c r="BY34"/>
  <c r="CU34"/>
  <c r="BC34"/>
  <c r="BY32"/>
  <c r="CU32"/>
  <c r="BC32"/>
  <c r="BY30"/>
  <c r="CU30"/>
  <c r="BC30"/>
  <c r="BY28"/>
  <c r="CU28"/>
  <c r="BC28"/>
  <c r="BY26"/>
  <c r="CU26"/>
  <c r="BC26"/>
  <c r="BY21"/>
  <c r="BC21"/>
  <c r="CU21"/>
  <c r="BY23"/>
  <c r="CU23"/>
  <c r="BC23"/>
  <c r="BY19"/>
  <c r="BC19"/>
  <c r="AH19"/>
  <c r="K14"/>
  <c r="K13"/>
  <c r="N19"/>
  <c r="CV19"/>
  <c r="K35" i="4"/>
  <c r="K38"/>
  <c r="L35"/>
  <c r="L38"/>
  <c r="M31"/>
  <c r="M66"/>
  <c r="M36"/>
  <c r="M32"/>
  <c r="M34"/>
  <c r="N30"/>
  <c r="K21" i="3"/>
  <c r="M89"/>
  <c r="M93"/>
  <c r="M374"/>
  <c r="M378"/>
  <c r="M366"/>
  <c r="M28"/>
  <c r="M32"/>
  <c r="M36"/>
  <c r="M40"/>
  <c r="M44"/>
  <c r="M48"/>
  <c r="M52"/>
  <c r="M56"/>
  <c r="M60"/>
  <c r="M64"/>
  <c r="M68"/>
  <c r="M72"/>
  <c r="M76"/>
  <c r="M80"/>
  <c r="M84"/>
  <c r="M88"/>
  <c r="M92"/>
  <c r="M35" i="4"/>
  <c r="M38"/>
  <c r="N31"/>
  <c r="N36"/>
  <c r="N32"/>
  <c r="O30"/>
  <c r="CV380" i="3"/>
  <c r="BD380"/>
  <c r="BZ380"/>
  <c r="N380"/>
  <c r="CV378"/>
  <c r="BD378"/>
  <c r="BZ378"/>
  <c r="N378"/>
  <c r="CV376"/>
  <c r="BD376"/>
  <c r="BZ376"/>
  <c r="N376"/>
  <c r="CV374"/>
  <c r="BD374"/>
  <c r="BZ374"/>
  <c r="N374"/>
  <c r="BD372"/>
  <c r="CV372"/>
  <c r="BZ372"/>
  <c r="BD370"/>
  <c r="CV370"/>
  <c r="BZ370"/>
  <c r="BD368"/>
  <c r="CV368"/>
  <c r="BZ368"/>
  <c r="BD366"/>
  <c r="CV366"/>
  <c r="BZ366"/>
  <c r="BD364"/>
  <c r="CV364"/>
  <c r="BZ364"/>
  <c r="BD362"/>
  <c r="CV362"/>
  <c r="BZ362"/>
  <c r="BD360"/>
  <c r="CV360"/>
  <c r="BZ360"/>
  <c r="BD358"/>
  <c r="CV358"/>
  <c r="BZ358"/>
  <c r="BD356"/>
  <c r="CV356"/>
  <c r="BZ356"/>
  <c r="BD354"/>
  <c r="CV354"/>
  <c r="BZ354"/>
  <c r="BD352"/>
  <c r="CV352"/>
  <c r="BZ352"/>
  <c r="BD350"/>
  <c r="CV350"/>
  <c r="BZ350"/>
  <c r="BD348"/>
  <c r="CV348"/>
  <c r="BZ348"/>
  <c r="BD346"/>
  <c r="CV346"/>
  <c r="BZ346"/>
  <c r="BD344"/>
  <c r="CV344"/>
  <c r="BZ344"/>
  <c r="BD342"/>
  <c r="CV342"/>
  <c r="BZ342"/>
  <c r="BD340"/>
  <c r="CV340"/>
  <c r="BZ340"/>
  <c r="BD338"/>
  <c r="CV338"/>
  <c r="BZ338"/>
  <c r="BD336"/>
  <c r="CV336"/>
  <c r="BZ336"/>
  <c r="BD334"/>
  <c r="CV334"/>
  <c r="BZ334"/>
  <c r="BD332"/>
  <c r="CV332"/>
  <c r="BZ332"/>
  <c r="BD330"/>
  <c r="CV330"/>
  <c r="BZ330"/>
  <c r="BD328"/>
  <c r="CV328"/>
  <c r="BZ328"/>
  <c r="BD326"/>
  <c r="CV326"/>
  <c r="BZ326"/>
  <c r="BD324"/>
  <c r="CV324"/>
  <c r="BZ324"/>
  <c r="BD322"/>
  <c r="CV322"/>
  <c r="BZ322"/>
  <c r="BD320"/>
  <c r="CV320"/>
  <c r="BZ320"/>
  <c r="BD318"/>
  <c r="CV318"/>
  <c r="BZ318"/>
  <c r="BD316"/>
  <c r="CV316"/>
  <c r="BZ316"/>
  <c r="BD314"/>
  <c r="CV314"/>
  <c r="BZ314"/>
  <c r="BD312"/>
  <c r="CV312"/>
  <c r="BZ312"/>
  <c r="BD310"/>
  <c r="CV310"/>
  <c r="BZ310"/>
  <c r="BD308"/>
  <c r="CV308"/>
  <c r="BZ308"/>
  <c r="BD306"/>
  <c r="CV306"/>
  <c r="BZ306"/>
  <c r="BD304"/>
  <c r="CV304"/>
  <c r="BZ304"/>
  <c r="BD302"/>
  <c r="CV302"/>
  <c r="BZ302"/>
  <c r="BD300"/>
  <c r="CV300"/>
  <c r="BZ300"/>
  <c r="BD298"/>
  <c r="CV298"/>
  <c r="BZ298"/>
  <c r="BD296"/>
  <c r="CV296"/>
  <c r="BZ296"/>
  <c r="BD294"/>
  <c r="CV294"/>
  <c r="BZ294"/>
  <c r="BD292"/>
  <c r="CV292"/>
  <c r="BZ292"/>
  <c r="BD290"/>
  <c r="CV290"/>
  <c r="BZ290"/>
  <c r="BD288"/>
  <c r="CV288"/>
  <c r="BZ288"/>
  <c r="BD286"/>
  <c r="CV286"/>
  <c r="BZ286"/>
  <c r="BD284"/>
  <c r="CV284"/>
  <c r="BZ284"/>
  <c r="BD282"/>
  <c r="CV282"/>
  <c r="BZ282"/>
  <c r="BD280"/>
  <c r="CV280"/>
  <c r="BZ280"/>
  <c r="BD278"/>
  <c r="CV278"/>
  <c r="BZ278"/>
  <c r="BD276"/>
  <c r="CV276"/>
  <c r="BZ276"/>
  <c r="CV200"/>
  <c r="BD200"/>
  <c r="BZ200"/>
  <c r="N200"/>
  <c r="CV196"/>
  <c r="BD196"/>
  <c r="BZ196"/>
  <c r="N196"/>
  <c r="CV192"/>
  <c r="BD192"/>
  <c r="BZ192"/>
  <c r="N192"/>
  <c r="CV188"/>
  <c r="BD188"/>
  <c r="BZ188"/>
  <c r="N188"/>
  <c r="CV184"/>
  <c r="BD184"/>
  <c r="BZ184"/>
  <c r="N184"/>
  <c r="CV180"/>
  <c r="BD180"/>
  <c r="BZ180"/>
  <c r="N180"/>
  <c r="CV176"/>
  <c r="BD176"/>
  <c r="BZ176"/>
  <c r="N176"/>
  <c r="CV172"/>
  <c r="BD172"/>
  <c r="BZ172"/>
  <c r="N172"/>
  <c r="CV168"/>
  <c r="BD168"/>
  <c r="BZ168"/>
  <c r="N168"/>
  <c r="CV164"/>
  <c r="BD164"/>
  <c r="BZ164"/>
  <c r="N164"/>
  <c r="CV160"/>
  <c r="BD160"/>
  <c r="BZ160"/>
  <c r="N160"/>
  <c r="CV156"/>
  <c r="BD156"/>
  <c r="BZ156"/>
  <c r="N156"/>
  <c r="BD274"/>
  <c r="CV274"/>
  <c r="BZ274"/>
  <c r="BD272"/>
  <c r="CV272"/>
  <c r="BZ272"/>
  <c r="CV270"/>
  <c r="BD270"/>
  <c r="BZ270"/>
  <c r="N270"/>
  <c r="CV268"/>
  <c r="BD268"/>
  <c r="BZ268"/>
  <c r="N268"/>
  <c r="CV266"/>
  <c r="BD266"/>
  <c r="BZ266"/>
  <c r="N266"/>
  <c r="CV264"/>
  <c r="BD264"/>
  <c r="BZ264"/>
  <c r="N264"/>
  <c r="CV262"/>
  <c r="BD262"/>
  <c r="BZ262"/>
  <c r="N262"/>
  <c r="CV260"/>
  <c r="BD260"/>
  <c r="BZ260"/>
  <c r="N260"/>
  <c r="CV258"/>
  <c r="BD258"/>
  <c r="BZ258"/>
  <c r="N258"/>
  <c r="CV256"/>
  <c r="BD256"/>
  <c r="BZ256"/>
  <c r="N256"/>
  <c r="CV254"/>
  <c r="BD254"/>
  <c r="BZ254"/>
  <c r="N254"/>
  <c r="CV252"/>
  <c r="BD252"/>
  <c r="BZ252"/>
  <c r="N252"/>
  <c r="CV250"/>
  <c r="BD250"/>
  <c r="BZ250"/>
  <c r="N250"/>
  <c r="CV248"/>
  <c r="BD248"/>
  <c r="BZ248"/>
  <c r="N248"/>
  <c r="CV246"/>
  <c r="BD246"/>
  <c r="BZ246"/>
  <c r="N246"/>
  <c r="CV244"/>
  <c r="BD244"/>
  <c r="BZ244"/>
  <c r="N244"/>
  <c r="CV242"/>
  <c r="BD242"/>
  <c r="BZ242"/>
  <c r="N242"/>
  <c r="CV240"/>
  <c r="BD240"/>
  <c r="BZ240"/>
  <c r="N240"/>
  <c r="CV238"/>
  <c r="BD238"/>
  <c r="BZ238"/>
  <c r="N238"/>
  <c r="CV236"/>
  <c r="BD236"/>
  <c r="BZ236"/>
  <c r="N236"/>
  <c r="CV234"/>
  <c r="BD234"/>
  <c r="BZ234"/>
  <c r="N234"/>
  <c r="CV232"/>
  <c r="BD232"/>
  <c r="BZ232"/>
  <c r="N232"/>
  <c r="CV230"/>
  <c r="BD230"/>
  <c r="BZ230"/>
  <c r="N230"/>
  <c r="CV228"/>
  <c r="BD228"/>
  <c r="BZ228"/>
  <c r="N228"/>
  <c r="CV226"/>
  <c r="BD226"/>
  <c r="BZ226"/>
  <c r="N226"/>
  <c r="CV224"/>
  <c r="BD224"/>
  <c r="BZ224"/>
  <c r="N224"/>
  <c r="CV222"/>
  <c r="BD222"/>
  <c r="BZ222"/>
  <c r="N222"/>
  <c r="CV220"/>
  <c r="BD220"/>
  <c r="BZ220"/>
  <c r="N220"/>
  <c r="CV218"/>
  <c r="BD218"/>
  <c r="BZ218"/>
  <c r="N218"/>
  <c r="CV216"/>
  <c r="BD216"/>
  <c r="BZ216"/>
  <c r="N216"/>
  <c r="CV214"/>
  <c r="BD214"/>
  <c r="BZ214"/>
  <c r="N214"/>
  <c r="CV212"/>
  <c r="BD212"/>
  <c r="BZ212"/>
  <c r="N212"/>
  <c r="CV210"/>
  <c r="BD210"/>
  <c r="BZ210"/>
  <c r="N210"/>
  <c r="CV208"/>
  <c r="BD208"/>
  <c r="BZ208"/>
  <c r="N208"/>
  <c r="CV206"/>
  <c r="BD206"/>
  <c r="BZ206"/>
  <c r="N206"/>
  <c r="CV204"/>
  <c r="BD204"/>
  <c r="BZ204"/>
  <c r="N204"/>
  <c r="CV202"/>
  <c r="BD202"/>
  <c r="BZ202"/>
  <c r="N202"/>
  <c r="BD199"/>
  <c r="CV199"/>
  <c r="BZ199"/>
  <c r="BD195"/>
  <c r="CV195"/>
  <c r="BZ195"/>
  <c r="BD191"/>
  <c r="CV191"/>
  <c r="BZ191"/>
  <c r="BD187"/>
  <c r="CV187"/>
  <c r="BZ187"/>
  <c r="BD183"/>
  <c r="CV183"/>
  <c r="BZ183"/>
  <c r="BD179"/>
  <c r="CV179"/>
  <c r="BZ179"/>
  <c r="BD175"/>
  <c r="CV175"/>
  <c r="BZ175"/>
  <c r="BD171"/>
  <c r="CV171"/>
  <c r="BZ171"/>
  <c r="BD167"/>
  <c r="CV167"/>
  <c r="BZ167"/>
  <c r="CV163"/>
  <c r="BD163"/>
  <c r="BZ163"/>
  <c r="N163"/>
  <c r="CV159"/>
  <c r="BD159"/>
  <c r="BZ159"/>
  <c r="N159"/>
  <c r="CV155"/>
  <c r="BD155"/>
  <c r="BZ155"/>
  <c r="N155"/>
  <c r="CV152"/>
  <c r="BD152"/>
  <c r="BZ152"/>
  <c r="N152"/>
  <c r="CV150"/>
  <c r="BD150"/>
  <c r="BZ150"/>
  <c r="N150"/>
  <c r="CV148"/>
  <c r="BD148"/>
  <c r="BZ148"/>
  <c r="N148"/>
  <c r="CV146"/>
  <c r="BD146"/>
  <c r="BZ146"/>
  <c r="N146"/>
  <c r="CV144"/>
  <c r="BD144"/>
  <c r="BZ144"/>
  <c r="N144"/>
  <c r="CV142"/>
  <c r="BD142"/>
  <c r="BZ142"/>
  <c r="N142"/>
  <c r="CV140"/>
  <c r="BD140"/>
  <c r="BZ140"/>
  <c r="N140"/>
  <c r="CV138"/>
  <c r="BD138"/>
  <c r="BZ138"/>
  <c r="N138"/>
  <c r="CV136"/>
  <c r="BD136"/>
  <c r="BZ136"/>
  <c r="N136"/>
  <c r="CV134"/>
  <c r="BD134"/>
  <c r="BZ134"/>
  <c r="N134"/>
  <c r="CV132"/>
  <c r="BD132"/>
  <c r="BZ132"/>
  <c r="N132"/>
  <c r="CV130"/>
  <c r="BD130"/>
  <c r="BZ130"/>
  <c r="N130"/>
  <c r="CV128"/>
  <c r="BD128"/>
  <c r="BZ128"/>
  <c r="N128"/>
  <c r="CV126"/>
  <c r="BD126"/>
  <c r="BZ126"/>
  <c r="N126"/>
  <c r="CV124"/>
  <c r="BD124"/>
  <c r="BZ124"/>
  <c r="N124"/>
  <c r="CV122"/>
  <c r="BD122"/>
  <c r="BZ122"/>
  <c r="N122"/>
  <c r="CV120"/>
  <c r="BD120"/>
  <c r="BZ120"/>
  <c r="N120"/>
  <c r="CV118"/>
  <c r="BD118"/>
  <c r="BZ118"/>
  <c r="N118"/>
  <c r="CV116"/>
  <c r="BD116"/>
  <c r="BZ116"/>
  <c r="N116"/>
  <c r="CV112"/>
  <c r="BD112"/>
  <c r="BZ112"/>
  <c r="N112"/>
  <c r="CV108"/>
  <c r="BD108"/>
  <c r="BZ108"/>
  <c r="N108"/>
  <c r="CV104"/>
  <c r="BD104"/>
  <c r="BZ104"/>
  <c r="N104"/>
  <c r="CV100"/>
  <c r="BD100"/>
  <c r="BZ100"/>
  <c r="N100"/>
  <c r="CV96"/>
  <c r="BD96"/>
  <c r="BZ96"/>
  <c r="N96"/>
  <c r="CV115"/>
  <c r="BD115"/>
  <c r="BZ115"/>
  <c r="N115"/>
  <c r="CV111"/>
  <c r="BD111"/>
  <c r="BZ111"/>
  <c r="N111"/>
  <c r="CV107"/>
  <c r="BD107"/>
  <c r="BZ107"/>
  <c r="N107"/>
  <c r="CV103"/>
  <c r="BD103"/>
  <c r="BZ103"/>
  <c r="N103"/>
  <c r="CV99"/>
  <c r="BD99"/>
  <c r="BZ99"/>
  <c r="N99"/>
  <c r="BZ95"/>
  <c r="CV95"/>
  <c r="BD95"/>
  <c r="BZ83"/>
  <c r="CV83"/>
  <c r="BD83"/>
  <c r="BZ79"/>
  <c r="CV79"/>
  <c r="BD79"/>
  <c r="BZ75"/>
  <c r="CV75"/>
  <c r="BD75"/>
  <c r="BZ71"/>
  <c r="CV71"/>
  <c r="BD71"/>
  <c r="BZ67"/>
  <c r="CV67"/>
  <c r="BD67"/>
  <c r="BZ93"/>
  <c r="CV93"/>
  <c r="BD93"/>
  <c r="BZ91"/>
  <c r="CV91"/>
  <c r="BD91"/>
  <c r="BZ89"/>
  <c r="CV89"/>
  <c r="BD89"/>
  <c r="BZ87"/>
  <c r="CV87"/>
  <c r="BD87"/>
  <c r="BZ84"/>
  <c r="CV84"/>
  <c r="BD84"/>
  <c r="BZ80"/>
  <c r="CV80"/>
  <c r="BD80"/>
  <c r="BZ76"/>
  <c r="CV76"/>
  <c r="BD76"/>
  <c r="BZ72"/>
  <c r="CV72"/>
  <c r="BD72"/>
  <c r="BZ68"/>
  <c r="CV68"/>
  <c r="BD68"/>
  <c r="BZ64"/>
  <c r="CV64"/>
  <c r="BD64"/>
  <c r="BZ62"/>
  <c r="CV62"/>
  <c r="BD62"/>
  <c r="BZ60"/>
  <c r="CV60"/>
  <c r="BD60"/>
  <c r="BZ58"/>
  <c r="CV58"/>
  <c r="BD58"/>
  <c r="BZ56"/>
  <c r="CV56"/>
  <c r="BD56"/>
  <c r="BZ54"/>
  <c r="CV54"/>
  <c r="BD54"/>
  <c r="BZ52"/>
  <c r="CV52"/>
  <c r="BD52"/>
  <c r="BZ50"/>
  <c r="CV50"/>
  <c r="BD50"/>
  <c r="BZ48"/>
  <c r="CV48"/>
  <c r="BD48"/>
  <c r="BZ46"/>
  <c r="CV46"/>
  <c r="BD46"/>
  <c r="BZ44"/>
  <c r="CV44"/>
  <c r="BD44"/>
  <c r="BZ42"/>
  <c r="CV42"/>
  <c r="BD42"/>
  <c r="BZ40"/>
  <c r="CV40"/>
  <c r="BD40"/>
  <c r="BZ38"/>
  <c r="CV38"/>
  <c r="BD38"/>
  <c r="BZ36"/>
  <c r="CV36"/>
  <c r="BD36"/>
  <c r="BZ34"/>
  <c r="CV34"/>
  <c r="BD34"/>
  <c r="BZ32"/>
  <c r="CV32"/>
  <c r="BD32"/>
  <c r="BZ30"/>
  <c r="CV30"/>
  <c r="BD30"/>
  <c r="BZ28"/>
  <c r="CV28"/>
  <c r="BD28"/>
  <c r="BZ26"/>
  <c r="CV26"/>
  <c r="BD26"/>
  <c r="BZ24"/>
  <c r="CV24"/>
  <c r="BD24"/>
  <c r="BZ22"/>
  <c r="CV22"/>
  <c r="BD22"/>
  <c r="N46" i="4"/>
  <c r="O45"/>
  <c r="P8" i="3"/>
  <c r="P9"/>
  <c r="P10"/>
  <c r="P7"/>
  <c r="BD19"/>
  <c r="AI19"/>
  <c r="BZ19"/>
  <c r="CW19"/>
  <c r="O19"/>
  <c r="AJ21"/>
  <c r="AJ22"/>
  <c r="AJ23"/>
  <c r="AJ20"/>
  <c r="AJ24"/>
  <c r="AJ25"/>
  <c r="AJ26"/>
  <c r="AJ27"/>
  <c r="AJ28"/>
  <c r="AJ29"/>
  <c r="AJ30"/>
  <c r="AJ31"/>
  <c r="AJ32"/>
  <c r="AJ33"/>
  <c r="AJ34"/>
  <c r="AJ35"/>
  <c r="AJ36"/>
  <c r="AJ37"/>
  <c r="AJ38"/>
  <c r="AJ39"/>
  <c r="AJ40"/>
  <c r="AJ41"/>
  <c r="AJ42"/>
  <c r="AJ43"/>
  <c r="AJ44"/>
  <c r="AJ45"/>
  <c r="AJ46"/>
  <c r="AJ47"/>
  <c r="AJ48"/>
  <c r="AJ49"/>
  <c r="AJ50"/>
  <c r="AJ51"/>
  <c r="AJ52"/>
  <c r="AJ53"/>
  <c r="AJ54"/>
  <c r="AJ55"/>
  <c r="AJ56"/>
  <c r="AJ57"/>
  <c r="AJ58"/>
  <c r="AJ59"/>
  <c r="AJ60"/>
  <c r="AJ61"/>
  <c r="AJ62"/>
  <c r="AJ63"/>
  <c r="AJ64"/>
  <c r="AJ65"/>
  <c r="AJ66"/>
  <c r="AJ67"/>
  <c r="AJ68"/>
  <c r="AJ69"/>
  <c r="AJ70"/>
  <c r="AJ71"/>
  <c r="AJ72"/>
  <c r="AJ73"/>
  <c r="AJ74"/>
  <c r="AJ75"/>
  <c r="AJ76"/>
  <c r="AJ77"/>
  <c r="AJ78"/>
  <c r="AJ79"/>
  <c r="AJ80"/>
  <c r="AJ81"/>
  <c r="AJ82"/>
  <c r="AJ83"/>
  <c r="AJ84"/>
  <c r="AJ85"/>
  <c r="AJ86"/>
  <c r="AJ87"/>
  <c r="AJ88"/>
  <c r="AJ89"/>
  <c r="AJ90"/>
  <c r="AJ91"/>
  <c r="AJ92"/>
  <c r="AJ93"/>
  <c r="AJ94"/>
  <c r="AJ95"/>
  <c r="AJ96"/>
  <c r="AJ97"/>
  <c r="AJ98"/>
  <c r="AJ99"/>
  <c r="AJ100"/>
  <c r="AJ101"/>
  <c r="AJ102"/>
  <c r="AJ103"/>
  <c r="AJ104"/>
  <c r="AJ105"/>
  <c r="AJ106"/>
  <c r="AJ107"/>
  <c r="AJ108"/>
  <c r="AJ109"/>
  <c r="AJ110"/>
  <c r="AJ111"/>
  <c r="AJ112"/>
  <c r="AJ113"/>
  <c r="AJ114"/>
  <c r="AJ115"/>
  <c r="AJ116"/>
  <c r="AJ117"/>
  <c r="AJ118"/>
  <c r="AJ119"/>
  <c r="AJ120"/>
  <c r="AJ121"/>
  <c r="AJ122"/>
  <c r="AJ123"/>
  <c r="AJ124"/>
  <c r="AJ125"/>
  <c r="AJ126"/>
  <c r="AJ127"/>
  <c r="AJ128"/>
  <c r="AJ129"/>
  <c r="AJ130"/>
  <c r="AJ131"/>
  <c r="AJ132"/>
  <c r="AJ133"/>
  <c r="AJ134"/>
  <c r="AJ135"/>
  <c r="AJ136"/>
  <c r="AJ137"/>
  <c r="AJ138"/>
  <c r="AJ139"/>
  <c r="AJ140"/>
  <c r="AJ141"/>
  <c r="AJ142"/>
  <c r="AJ143"/>
  <c r="AJ144"/>
  <c r="AJ145"/>
  <c r="AJ146"/>
  <c r="AJ147"/>
  <c r="AJ148"/>
  <c r="AJ149"/>
  <c r="AJ150"/>
  <c r="AJ151"/>
  <c r="AJ152"/>
  <c r="AJ153"/>
  <c r="AJ154"/>
  <c r="AJ155"/>
  <c r="AJ156"/>
  <c r="AJ157"/>
  <c r="AJ158"/>
  <c r="AJ159"/>
  <c r="AJ160"/>
  <c r="AJ161"/>
  <c r="AJ162"/>
  <c r="AJ163"/>
  <c r="AJ164"/>
  <c r="AJ165"/>
  <c r="AJ166"/>
  <c r="AJ167"/>
  <c r="AJ168"/>
  <c r="AJ169"/>
  <c r="AJ170"/>
  <c r="AJ171"/>
  <c r="AJ172"/>
  <c r="AJ173"/>
  <c r="AJ174"/>
  <c r="AJ175"/>
  <c r="AJ176"/>
  <c r="AJ177"/>
  <c r="AJ178"/>
  <c r="AJ179"/>
  <c r="AJ180"/>
  <c r="AJ181"/>
  <c r="AJ182"/>
  <c r="AJ183"/>
  <c r="AJ184"/>
  <c r="AJ185"/>
  <c r="AJ186"/>
  <c r="AJ187"/>
  <c r="AJ188"/>
  <c r="AJ189"/>
  <c r="AJ190"/>
  <c r="AJ191"/>
  <c r="AJ192"/>
  <c r="AJ193"/>
  <c r="AJ194"/>
  <c r="AJ195"/>
  <c r="AJ196"/>
  <c r="AJ197"/>
  <c r="AJ198"/>
  <c r="AJ199"/>
  <c r="AJ200"/>
  <c r="AJ201"/>
  <c r="AJ202"/>
  <c r="AJ203"/>
  <c r="AJ204"/>
  <c r="AJ205"/>
  <c r="AJ206"/>
  <c r="AJ207"/>
  <c r="AJ208"/>
  <c r="AJ209"/>
  <c r="AJ210"/>
  <c r="AJ211"/>
  <c r="AJ212"/>
  <c r="AJ213"/>
  <c r="AJ214"/>
  <c r="AJ215"/>
  <c r="AJ216"/>
  <c r="AJ217"/>
  <c r="AJ218"/>
  <c r="AJ219"/>
  <c r="AJ220"/>
  <c r="AJ221"/>
  <c r="AJ222"/>
  <c r="AJ223"/>
  <c r="AJ224"/>
  <c r="AJ225"/>
  <c r="AJ226"/>
  <c r="AJ227"/>
  <c r="AJ228"/>
  <c r="AJ229"/>
  <c r="AJ230"/>
  <c r="AJ231"/>
  <c r="AJ232"/>
  <c r="AJ233"/>
  <c r="AJ234"/>
  <c r="AJ235"/>
  <c r="AJ236"/>
  <c r="AJ237"/>
  <c r="AJ238"/>
  <c r="AJ239"/>
  <c r="AJ240"/>
  <c r="AJ241"/>
  <c r="AJ242"/>
  <c r="AJ243"/>
  <c r="AJ244"/>
  <c r="AJ245"/>
  <c r="AJ246"/>
  <c r="AJ247"/>
  <c r="AJ248"/>
  <c r="AJ249"/>
  <c r="AJ250"/>
  <c r="AJ251"/>
  <c r="AJ252"/>
  <c r="AJ253"/>
  <c r="AJ254"/>
  <c r="AJ255"/>
  <c r="AJ256"/>
  <c r="AJ257"/>
  <c r="AJ258"/>
  <c r="AJ259"/>
  <c r="AJ260"/>
  <c r="AJ261"/>
  <c r="AJ262"/>
  <c r="AJ263"/>
  <c r="AJ264"/>
  <c r="AJ265"/>
  <c r="AJ266"/>
  <c r="AJ267"/>
  <c r="AJ268"/>
  <c r="AJ269"/>
  <c r="AJ270"/>
  <c r="AJ271"/>
  <c r="AJ272"/>
  <c r="AJ273"/>
  <c r="AJ274"/>
  <c r="AJ275"/>
  <c r="AJ276"/>
  <c r="AJ277"/>
  <c r="AJ278"/>
  <c r="AJ279"/>
  <c r="AJ280"/>
  <c r="AJ281"/>
  <c r="AJ282"/>
  <c r="AJ283"/>
  <c r="AJ284"/>
  <c r="AJ285"/>
  <c r="AJ286"/>
  <c r="AJ287"/>
  <c r="AJ288"/>
  <c r="AJ289"/>
  <c r="AJ290"/>
  <c r="AJ291"/>
  <c r="AJ292"/>
  <c r="AJ293"/>
  <c r="AJ294"/>
  <c r="AJ295"/>
  <c r="AJ296"/>
  <c r="AJ297"/>
  <c r="AJ298"/>
  <c r="AJ299"/>
  <c r="AJ300"/>
  <c r="AJ301"/>
  <c r="AJ302"/>
  <c r="AJ303"/>
  <c r="AJ304"/>
  <c r="AJ305"/>
  <c r="AJ306"/>
  <c r="AJ307"/>
  <c r="AJ308"/>
  <c r="AJ309"/>
  <c r="AJ310"/>
  <c r="AJ311"/>
  <c r="AJ312"/>
  <c r="AJ313"/>
  <c r="AJ314"/>
  <c r="AJ315"/>
  <c r="AJ316"/>
  <c r="AJ317"/>
  <c r="AJ318"/>
  <c r="AJ319"/>
  <c r="AJ320"/>
  <c r="AJ321"/>
  <c r="AJ322"/>
  <c r="AJ323"/>
  <c r="AJ324"/>
  <c r="AJ325"/>
  <c r="AJ326"/>
  <c r="AJ327"/>
  <c r="AJ328"/>
  <c r="AJ329"/>
  <c r="AJ330"/>
  <c r="AJ331"/>
  <c r="AJ332"/>
  <c r="AJ333"/>
  <c r="AJ334"/>
  <c r="AJ335"/>
  <c r="AJ336"/>
  <c r="AJ337"/>
  <c r="AJ338"/>
  <c r="AJ339"/>
  <c r="AJ340"/>
  <c r="AJ341"/>
  <c r="AJ342"/>
  <c r="AJ343"/>
  <c r="AJ344"/>
  <c r="AJ345"/>
  <c r="AJ346"/>
  <c r="AJ347"/>
  <c r="AJ348"/>
  <c r="AJ349"/>
  <c r="AJ350"/>
  <c r="AJ351"/>
  <c r="AJ352"/>
  <c r="AJ353"/>
  <c r="AJ354"/>
  <c r="AJ355"/>
  <c r="AJ356"/>
  <c r="AJ357"/>
  <c r="AJ358"/>
  <c r="AJ359"/>
  <c r="AJ360"/>
  <c r="AJ361"/>
  <c r="AJ362"/>
  <c r="AJ363"/>
  <c r="AJ364"/>
  <c r="AJ365"/>
  <c r="AJ366"/>
  <c r="AJ367"/>
  <c r="AJ368"/>
  <c r="AJ369"/>
  <c r="AJ370"/>
  <c r="AJ371"/>
  <c r="AJ372"/>
  <c r="AJ373"/>
  <c r="AJ374"/>
  <c r="AJ375"/>
  <c r="AJ376"/>
  <c r="AJ377"/>
  <c r="AJ378"/>
  <c r="AJ379"/>
  <c r="AJ380"/>
  <c r="CW381"/>
  <c r="O12" a="1"/>
  <c r="O12"/>
  <c r="O11" a="1"/>
  <c r="O11"/>
  <c r="CV379"/>
  <c r="BD379"/>
  <c r="BZ379"/>
  <c r="N379"/>
  <c r="CV377"/>
  <c r="BD377"/>
  <c r="BZ377"/>
  <c r="N377"/>
  <c r="CV375"/>
  <c r="BD375"/>
  <c r="BZ375"/>
  <c r="N375"/>
  <c r="CV373"/>
  <c r="BD373"/>
  <c r="BZ373"/>
  <c r="N373"/>
  <c r="CV371"/>
  <c r="BD371"/>
  <c r="BZ371"/>
  <c r="N371"/>
  <c r="CV369"/>
  <c r="BD369"/>
  <c r="BZ369"/>
  <c r="N369"/>
  <c r="CV367"/>
  <c r="BD367"/>
  <c r="BZ367"/>
  <c r="N367"/>
  <c r="CV365"/>
  <c r="BD365"/>
  <c r="BZ365"/>
  <c r="N365"/>
  <c r="CV363"/>
  <c r="BD363"/>
  <c r="BZ363"/>
  <c r="N363"/>
  <c r="CV361"/>
  <c r="BD361"/>
  <c r="BZ361"/>
  <c r="N361"/>
  <c r="CV359"/>
  <c r="BD359"/>
  <c r="BZ359"/>
  <c r="CV357"/>
  <c r="BD357"/>
  <c r="BZ357"/>
  <c r="N357"/>
  <c r="CV355"/>
  <c r="BD355"/>
  <c r="BZ355"/>
  <c r="N355"/>
  <c r="CV353"/>
  <c r="BD353"/>
  <c r="BZ353"/>
  <c r="N353"/>
  <c r="CV351"/>
  <c r="BD351"/>
  <c r="BZ351"/>
  <c r="N351"/>
  <c r="CV349"/>
  <c r="BD349"/>
  <c r="BZ349"/>
  <c r="N349"/>
  <c r="CV347"/>
  <c r="BD347"/>
  <c r="BZ347"/>
  <c r="CV345"/>
  <c r="BD345"/>
  <c r="BZ345"/>
  <c r="N345"/>
  <c r="CV343"/>
  <c r="BD343"/>
  <c r="BZ343"/>
  <c r="CV341"/>
  <c r="BD341"/>
  <c r="BZ341"/>
  <c r="CV339"/>
  <c r="BD339"/>
  <c r="BZ339"/>
  <c r="N339"/>
  <c r="CV337"/>
  <c r="BD337"/>
  <c r="BZ337"/>
  <c r="CV335"/>
  <c r="BD335"/>
  <c r="BZ335"/>
  <c r="CV333"/>
  <c r="BD333"/>
  <c r="BZ333"/>
  <c r="CV331"/>
  <c r="BD331"/>
  <c r="BZ331"/>
  <c r="CV329"/>
  <c r="BD329"/>
  <c r="BZ329"/>
  <c r="CV327"/>
  <c r="BD327"/>
  <c r="BZ327"/>
  <c r="CV325"/>
  <c r="BD325"/>
  <c r="BZ325"/>
  <c r="CV323"/>
  <c r="BD323"/>
  <c r="BZ323"/>
  <c r="CV321"/>
  <c r="BD321"/>
  <c r="BZ321"/>
  <c r="CV319"/>
  <c r="BD319"/>
  <c r="BZ319"/>
  <c r="CV317"/>
  <c r="BD317"/>
  <c r="BZ317"/>
  <c r="CV315"/>
  <c r="BD315"/>
  <c r="BZ315"/>
  <c r="CV313"/>
  <c r="BD313"/>
  <c r="BZ313"/>
  <c r="CV311"/>
  <c r="BD311"/>
  <c r="BZ311"/>
  <c r="CV309"/>
  <c r="BD309"/>
  <c r="BZ309"/>
  <c r="CV307"/>
  <c r="BD307"/>
  <c r="BZ307"/>
  <c r="CV305"/>
  <c r="BD305"/>
  <c r="BZ305"/>
  <c r="CV303"/>
  <c r="BD303"/>
  <c r="BZ303"/>
  <c r="CV301"/>
  <c r="BD301"/>
  <c r="BZ301"/>
  <c r="CV299"/>
  <c r="BD299"/>
  <c r="BZ299"/>
  <c r="CV297"/>
  <c r="BD297"/>
  <c r="BZ297"/>
  <c r="CV295"/>
  <c r="BD295"/>
  <c r="BZ295"/>
  <c r="CV293"/>
  <c r="BD293"/>
  <c r="BZ293"/>
  <c r="CV291"/>
  <c r="BD291"/>
  <c r="BZ291"/>
  <c r="CV289"/>
  <c r="BD289"/>
  <c r="BZ289"/>
  <c r="CV287"/>
  <c r="BD287"/>
  <c r="BZ287"/>
  <c r="CV285"/>
  <c r="BD285"/>
  <c r="BZ285"/>
  <c r="CV283"/>
  <c r="BD283"/>
  <c r="BZ283"/>
  <c r="CV281"/>
  <c r="BD281"/>
  <c r="BZ281"/>
  <c r="CV279"/>
  <c r="BD279"/>
  <c r="BZ279"/>
  <c r="N279"/>
  <c r="CV277"/>
  <c r="BD277"/>
  <c r="BZ277"/>
  <c r="CV275"/>
  <c r="BD275"/>
  <c r="BZ275"/>
  <c r="CV198"/>
  <c r="BD198"/>
  <c r="BZ198"/>
  <c r="CV194"/>
  <c r="BD194"/>
  <c r="BZ194"/>
  <c r="CV190"/>
  <c r="BD190"/>
  <c r="BZ190"/>
  <c r="CV186"/>
  <c r="BD186"/>
  <c r="BZ186"/>
  <c r="CV182"/>
  <c r="BD182"/>
  <c r="BZ182"/>
  <c r="CV178"/>
  <c r="BD178"/>
  <c r="BZ178"/>
  <c r="CV174"/>
  <c r="BD174"/>
  <c r="BZ174"/>
  <c r="CV170"/>
  <c r="BD170"/>
  <c r="BZ170"/>
  <c r="CV166"/>
  <c r="BD166"/>
  <c r="BZ166"/>
  <c r="CV162"/>
  <c r="BD162"/>
  <c r="BZ162"/>
  <c r="CV158"/>
  <c r="BD158"/>
  <c r="BZ158"/>
  <c r="CV154"/>
  <c r="BD154"/>
  <c r="BZ154"/>
  <c r="CV273"/>
  <c r="BD273"/>
  <c r="BZ273"/>
  <c r="BD271"/>
  <c r="CV271"/>
  <c r="BZ271"/>
  <c r="CV269"/>
  <c r="BD269"/>
  <c r="BZ269"/>
  <c r="N269"/>
  <c r="BD267"/>
  <c r="CV267"/>
  <c r="BZ267"/>
  <c r="CV265"/>
  <c r="BD265"/>
  <c r="BZ265"/>
  <c r="N265"/>
  <c r="BD263"/>
  <c r="CV263"/>
  <c r="BZ263"/>
  <c r="CV261"/>
  <c r="BD261"/>
  <c r="BZ261"/>
  <c r="N261"/>
  <c r="BD259"/>
  <c r="CV259"/>
  <c r="BZ259"/>
  <c r="CV257"/>
  <c r="BD257"/>
  <c r="BZ257"/>
  <c r="N257"/>
  <c r="BD255"/>
  <c r="CV255"/>
  <c r="BZ255"/>
  <c r="CV253"/>
  <c r="BD253"/>
  <c r="BZ253"/>
  <c r="N253"/>
  <c r="BD251"/>
  <c r="CV251"/>
  <c r="BZ251"/>
  <c r="CV249"/>
  <c r="BD249"/>
  <c r="BZ249"/>
  <c r="BD247"/>
  <c r="CV247"/>
  <c r="BZ247"/>
  <c r="CV245"/>
  <c r="BD245"/>
  <c r="BZ245"/>
  <c r="N245"/>
  <c r="BD243"/>
  <c r="CV243"/>
  <c r="BZ243"/>
  <c r="CV241"/>
  <c r="BD241"/>
  <c r="BZ241"/>
  <c r="BD239"/>
  <c r="CV239"/>
  <c r="BZ239"/>
  <c r="CV237"/>
  <c r="BD237"/>
  <c r="BZ237"/>
  <c r="N237"/>
  <c r="BD235"/>
  <c r="CV235"/>
  <c r="BZ235"/>
  <c r="CV233"/>
  <c r="BD233"/>
  <c r="BZ233"/>
  <c r="BD231"/>
  <c r="CV231"/>
  <c r="BZ231"/>
  <c r="CV229"/>
  <c r="BD229"/>
  <c r="BZ229"/>
  <c r="N229"/>
  <c r="BD227"/>
  <c r="CV227"/>
  <c r="BZ227"/>
  <c r="CV225"/>
  <c r="BD225"/>
  <c r="BZ225"/>
  <c r="N225"/>
  <c r="BD223"/>
  <c r="CV223"/>
  <c r="BZ223"/>
  <c r="CV221"/>
  <c r="BD221"/>
  <c r="BZ221"/>
  <c r="N221"/>
  <c r="BD219"/>
  <c r="CV219"/>
  <c r="BZ219"/>
  <c r="CV217"/>
  <c r="BD217"/>
  <c r="BZ217"/>
  <c r="N217"/>
  <c r="BD215"/>
  <c r="CV215"/>
  <c r="BZ215"/>
  <c r="CV213"/>
  <c r="BD213"/>
  <c r="BZ213"/>
  <c r="N213"/>
  <c r="BD211"/>
  <c r="CV211"/>
  <c r="BZ211"/>
  <c r="CV209"/>
  <c r="BD209"/>
  <c r="BZ209"/>
  <c r="N209"/>
  <c r="BD207"/>
  <c r="CV207"/>
  <c r="BZ207"/>
  <c r="CV205"/>
  <c r="BD205"/>
  <c r="BZ205"/>
  <c r="N205"/>
  <c r="BD203"/>
  <c r="CV203"/>
  <c r="BZ203"/>
  <c r="CV201"/>
  <c r="BD201"/>
  <c r="BZ201"/>
  <c r="N201"/>
  <c r="CV197"/>
  <c r="BD197"/>
  <c r="BZ197"/>
  <c r="CV193"/>
  <c r="BD193"/>
  <c r="BZ193"/>
  <c r="CV189"/>
  <c r="BD189"/>
  <c r="BZ189"/>
  <c r="CV185"/>
  <c r="BD185"/>
  <c r="BZ185"/>
  <c r="CV181"/>
  <c r="BD181"/>
  <c r="BZ181"/>
  <c r="CV177"/>
  <c r="BD177"/>
  <c r="BZ177"/>
  <c r="CV173"/>
  <c r="BD173"/>
  <c r="BZ173"/>
  <c r="CV169"/>
  <c r="BD169"/>
  <c r="BZ169"/>
  <c r="CV165"/>
  <c r="BD165"/>
  <c r="BZ165"/>
  <c r="CV161"/>
  <c r="BD161"/>
  <c r="BZ161"/>
  <c r="CV157"/>
  <c r="BD157"/>
  <c r="BZ157"/>
  <c r="CV153"/>
  <c r="BD153"/>
  <c r="BZ153"/>
  <c r="CV151"/>
  <c r="BD151"/>
  <c r="BZ151"/>
  <c r="CV149"/>
  <c r="BD149"/>
  <c r="BZ149"/>
  <c r="CV147"/>
  <c r="BD147"/>
  <c r="BZ147"/>
  <c r="CV145"/>
  <c r="BD145"/>
  <c r="BZ145"/>
  <c r="CV143"/>
  <c r="BD143"/>
  <c r="BZ143"/>
  <c r="CV141"/>
  <c r="BD141"/>
  <c r="BZ141"/>
  <c r="CV139"/>
  <c r="BD139"/>
  <c r="BZ139"/>
  <c r="CV137"/>
  <c r="BD137"/>
  <c r="BZ137"/>
  <c r="CV135"/>
  <c r="BD135"/>
  <c r="BZ135"/>
  <c r="CV133"/>
  <c r="BD133"/>
  <c r="BZ133"/>
  <c r="CV131"/>
  <c r="BD131"/>
  <c r="BZ131"/>
  <c r="CV129"/>
  <c r="BD129"/>
  <c r="BZ129"/>
  <c r="CV127"/>
  <c r="BD127"/>
  <c r="BZ127"/>
  <c r="CV125"/>
  <c r="BD125"/>
  <c r="BZ125"/>
  <c r="N125"/>
  <c r="CV123"/>
  <c r="BD123"/>
  <c r="BZ123"/>
  <c r="CV121"/>
  <c r="BD121"/>
  <c r="BZ121"/>
  <c r="CV119"/>
  <c r="BD119"/>
  <c r="BZ119"/>
  <c r="CV117"/>
  <c r="BD117"/>
  <c r="BZ117"/>
  <c r="CV114"/>
  <c r="BD114"/>
  <c r="BZ114"/>
  <c r="CV110"/>
  <c r="BD110"/>
  <c r="BZ110"/>
  <c r="CV106"/>
  <c r="BD106"/>
  <c r="BZ106"/>
  <c r="CV102"/>
  <c r="BD102"/>
  <c r="BZ102"/>
  <c r="CV98"/>
  <c r="BD98"/>
  <c r="BZ98"/>
  <c r="BZ94"/>
  <c r="CV94"/>
  <c r="BD94"/>
  <c r="CV113"/>
  <c r="BD113"/>
  <c r="BZ113"/>
  <c r="N113"/>
  <c r="CV109"/>
  <c r="BD109"/>
  <c r="BZ109"/>
  <c r="CV105"/>
  <c r="BD105"/>
  <c r="BZ105"/>
  <c r="N105"/>
  <c r="CV101"/>
  <c r="BD101"/>
  <c r="BZ101"/>
  <c r="CV97"/>
  <c r="BD97"/>
  <c r="BZ97"/>
  <c r="BZ85"/>
  <c r="CV85"/>
  <c r="BD85"/>
  <c r="BZ81"/>
  <c r="CV81"/>
  <c r="BD81"/>
  <c r="BZ77"/>
  <c r="CV77"/>
  <c r="BD77"/>
  <c r="BZ73"/>
  <c r="CV73"/>
  <c r="BD73"/>
  <c r="BZ69"/>
  <c r="CV69"/>
  <c r="BD69"/>
  <c r="BZ65"/>
  <c r="CV65"/>
  <c r="BD65"/>
  <c r="BZ92"/>
  <c r="CV92"/>
  <c r="BD92"/>
  <c r="BZ90"/>
  <c r="CV90"/>
  <c r="BD90"/>
  <c r="BZ88"/>
  <c r="CV88"/>
  <c r="BD88"/>
  <c r="BZ86"/>
  <c r="CV86"/>
  <c r="BD86"/>
  <c r="BZ82"/>
  <c r="CV82"/>
  <c r="BD82"/>
  <c r="BZ78"/>
  <c r="CV78"/>
  <c r="BD78"/>
  <c r="BZ74"/>
  <c r="CV74"/>
  <c r="BD74"/>
  <c r="BZ70"/>
  <c r="CV70"/>
  <c r="BD70"/>
  <c r="BZ66"/>
  <c r="CV66"/>
  <c r="BD66"/>
  <c r="BZ63"/>
  <c r="CV63"/>
  <c r="BD63"/>
  <c r="BZ61"/>
  <c r="CV61"/>
  <c r="BD61"/>
  <c r="BZ59"/>
  <c r="CV59"/>
  <c r="BD59"/>
  <c r="BZ57"/>
  <c r="CV57"/>
  <c r="BD57"/>
  <c r="BZ55"/>
  <c r="CV55"/>
  <c r="BD55"/>
  <c r="BZ53"/>
  <c r="CV53"/>
  <c r="BD53"/>
  <c r="BZ51"/>
  <c r="CV51"/>
  <c r="BD51"/>
  <c r="BZ49"/>
  <c r="CV49"/>
  <c r="BD49"/>
  <c r="BZ47"/>
  <c r="CV47"/>
  <c r="BD47"/>
  <c r="BZ45"/>
  <c r="CV45"/>
  <c r="BD45"/>
  <c r="BZ43"/>
  <c r="CV43"/>
  <c r="BD43"/>
  <c r="BZ41"/>
  <c r="CV41"/>
  <c r="BD41"/>
  <c r="BZ39"/>
  <c r="CV39"/>
  <c r="BD39"/>
  <c r="BZ37"/>
  <c r="CV37"/>
  <c r="BD37"/>
  <c r="BZ35"/>
  <c r="CV35"/>
  <c r="BD35"/>
  <c r="BZ33"/>
  <c r="CV33"/>
  <c r="BD33"/>
  <c r="BZ31"/>
  <c r="CV31"/>
  <c r="BD31"/>
  <c r="BZ29"/>
  <c r="CV29"/>
  <c r="BD29"/>
  <c r="BZ27"/>
  <c r="CV27"/>
  <c r="BD27"/>
  <c r="BZ25"/>
  <c r="CV25"/>
  <c r="BD25"/>
  <c r="BZ23"/>
  <c r="CV23"/>
  <c r="BD23"/>
  <c r="BZ21"/>
  <c r="CV21"/>
  <c r="BD21"/>
  <c r="M21"/>
  <c r="M23"/>
  <c r="M26"/>
  <c r="M30"/>
  <c r="M34"/>
  <c r="M38"/>
  <c r="M42"/>
  <c r="M46"/>
  <c r="M50"/>
  <c r="M54"/>
  <c r="M58"/>
  <c r="M62"/>
  <c r="M66"/>
  <c r="M70"/>
  <c r="M74"/>
  <c r="M78"/>
  <c r="M82"/>
  <c r="M86"/>
  <c r="M90"/>
  <c r="M94"/>
  <c r="M376"/>
  <c r="M380"/>
  <c r="M24"/>
  <c r="M27"/>
  <c r="M31"/>
  <c r="M35"/>
  <c r="M39"/>
  <c r="M43"/>
  <c r="M47"/>
  <c r="M51"/>
  <c r="M55"/>
  <c r="M59"/>
  <c r="M63"/>
  <c r="M67"/>
  <c r="M71"/>
  <c r="M75"/>
  <c r="M79"/>
  <c r="M83"/>
  <c r="M87"/>
  <c r="M91"/>
  <c r="M95"/>
  <c r="M377"/>
  <c r="N66" i="4"/>
  <c r="N102" i="3"/>
  <c r="N110"/>
  <c r="N117"/>
  <c r="N121"/>
  <c r="N137"/>
  <c r="N141"/>
  <c r="N145"/>
  <c r="N149"/>
  <c r="N153"/>
  <c r="N161"/>
  <c r="N177"/>
  <c r="N185"/>
  <c r="N193"/>
  <c r="N233"/>
  <c r="N241"/>
  <c r="N249"/>
  <c r="N190"/>
  <c r="N198"/>
  <c r="N277"/>
  <c r="N281"/>
  <c r="N321"/>
  <c r="N325"/>
  <c r="N23"/>
  <c r="N27"/>
  <c r="N31"/>
  <c r="N35"/>
  <c r="N39"/>
  <c r="N43"/>
  <c r="N47"/>
  <c r="N51"/>
  <c r="N55"/>
  <c r="N59"/>
  <c r="N63"/>
  <c r="N70"/>
  <c r="N78"/>
  <c r="N86"/>
  <c r="N90"/>
  <c r="N65"/>
  <c r="N73"/>
  <c r="N81"/>
  <c r="N203"/>
  <c r="N207"/>
  <c r="N211"/>
  <c r="N215"/>
  <c r="N219"/>
  <c r="N223"/>
  <c r="N227"/>
  <c r="N231"/>
  <c r="N235"/>
  <c r="N239"/>
  <c r="N243"/>
  <c r="N247"/>
  <c r="N251"/>
  <c r="N255"/>
  <c r="N259"/>
  <c r="N263"/>
  <c r="N267"/>
  <c r="N271"/>
  <c r="N24"/>
  <c r="N28"/>
  <c r="N32"/>
  <c r="N36"/>
  <c r="N40"/>
  <c r="N44"/>
  <c r="N48"/>
  <c r="N52"/>
  <c r="N56"/>
  <c r="N60"/>
  <c r="N64"/>
  <c r="N72"/>
  <c r="N80"/>
  <c r="N87"/>
  <c r="N91"/>
  <c r="N67"/>
  <c r="N75"/>
  <c r="N83"/>
  <c r="N167"/>
  <c r="N175"/>
  <c r="N183"/>
  <c r="N191"/>
  <c r="N199"/>
  <c r="N272"/>
  <c r="N276"/>
  <c r="N280"/>
  <c r="N284"/>
  <c r="N288"/>
  <c r="N292"/>
  <c r="N296"/>
  <c r="N300"/>
  <c r="N304"/>
  <c r="N308"/>
  <c r="N312"/>
  <c r="N316"/>
  <c r="N320"/>
  <c r="N324"/>
  <c r="N328"/>
  <c r="N332"/>
  <c r="N336"/>
  <c r="N340"/>
  <c r="N344"/>
  <c r="N348"/>
  <c r="N352"/>
  <c r="N356"/>
  <c r="N360"/>
  <c r="N364"/>
  <c r="N368"/>
  <c r="N372"/>
  <c r="N101"/>
  <c r="N109"/>
  <c r="N129"/>
  <c r="N133"/>
  <c r="N169"/>
  <c r="N273"/>
  <c r="N158"/>
  <c r="N166"/>
  <c r="N174"/>
  <c r="N182"/>
  <c r="N285"/>
  <c r="N289"/>
  <c r="N293"/>
  <c r="N297"/>
  <c r="N301"/>
  <c r="N305"/>
  <c r="N309"/>
  <c r="N313"/>
  <c r="N317"/>
  <c r="N329"/>
  <c r="N333"/>
  <c r="N337"/>
  <c r="N341"/>
  <c r="CW302"/>
  <c r="BE302"/>
  <c r="CA302"/>
  <c r="O302"/>
  <c r="N97"/>
  <c r="N98"/>
  <c r="N106"/>
  <c r="N127"/>
  <c r="N143"/>
  <c r="N147"/>
  <c r="N151"/>
  <c r="N157"/>
  <c r="N283"/>
  <c r="N287"/>
  <c r="N291"/>
  <c r="N295"/>
  <c r="N299"/>
  <c r="N303"/>
  <c r="N307"/>
  <c r="N335"/>
  <c r="N343"/>
  <c r="M13"/>
  <c r="M14"/>
  <c r="CW380"/>
  <c r="CA380"/>
  <c r="BE380"/>
  <c r="CW378"/>
  <c r="CA378"/>
  <c r="O378"/>
  <c r="BE378"/>
  <c r="CW376"/>
  <c r="CA376"/>
  <c r="BE376"/>
  <c r="CW374"/>
  <c r="CA374"/>
  <c r="O374"/>
  <c r="BE374"/>
  <c r="CW372"/>
  <c r="BE372"/>
  <c r="CA372"/>
  <c r="O372"/>
  <c r="CW370"/>
  <c r="BE370"/>
  <c r="CA370"/>
  <c r="O370"/>
  <c r="CW368"/>
  <c r="BE368"/>
  <c r="CA368"/>
  <c r="O368"/>
  <c r="CW366"/>
  <c r="BE366"/>
  <c r="CA366"/>
  <c r="O366"/>
  <c r="CW364"/>
  <c r="BE364"/>
  <c r="CA364"/>
  <c r="O364"/>
  <c r="CW362"/>
  <c r="BE362"/>
  <c r="CA362"/>
  <c r="O362"/>
  <c r="CW360"/>
  <c r="BE360"/>
  <c r="CA360"/>
  <c r="O360"/>
  <c r="CW358"/>
  <c r="BE358"/>
  <c r="CA358"/>
  <c r="O358"/>
  <c r="CW356"/>
  <c r="BE356"/>
  <c r="CA356"/>
  <c r="O356"/>
  <c r="CW354"/>
  <c r="BE354"/>
  <c r="CA354"/>
  <c r="O354"/>
  <c r="CW352"/>
  <c r="BE352"/>
  <c r="CA352"/>
  <c r="O352"/>
  <c r="CW350"/>
  <c r="BE350"/>
  <c r="CA350"/>
  <c r="O350"/>
  <c r="CW348"/>
  <c r="BE348"/>
  <c r="CA348"/>
  <c r="O348"/>
  <c r="CW346"/>
  <c r="BE346"/>
  <c r="CA346"/>
  <c r="O346"/>
  <c r="CW344"/>
  <c r="BE344"/>
  <c r="CA344"/>
  <c r="O344"/>
  <c r="CW342"/>
  <c r="BE342"/>
  <c r="CA342"/>
  <c r="O342"/>
  <c r="CW340"/>
  <c r="BE340"/>
  <c r="CA340"/>
  <c r="O340"/>
  <c r="CW338"/>
  <c r="BE338"/>
  <c r="CA338"/>
  <c r="O338"/>
  <c r="CW336"/>
  <c r="BE336"/>
  <c r="CA336"/>
  <c r="O336"/>
  <c r="CW334"/>
  <c r="BE334"/>
  <c r="CA334"/>
  <c r="O334"/>
  <c r="CW332"/>
  <c r="BE332"/>
  <c r="CA332"/>
  <c r="O332"/>
  <c r="CW330"/>
  <c r="BE330"/>
  <c r="CA330"/>
  <c r="O330"/>
  <c r="CW328"/>
  <c r="BE328"/>
  <c r="CA328"/>
  <c r="O328"/>
  <c r="CW326"/>
  <c r="BE326"/>
  <c r="CA326"/>
  <c r="O326"/>
  <c r="CW324"/>
  <c r="BE324"/>
  <c r="CA324"/>
  <c r="O324"/>
  <c r="CW322"/>
  <c r="BE322"/>
  <c r="CA322"/>
  <c r="O322"/>
  <c r="CW320"/>
  <c r="BE320"/>
  <c r="CA320"/>
  <c r="O320"/>
  <c r="CW318"/>
  <c r="BE318"/>
  <c r="CA318"/>
  <c r="O318"/>
  <c r="CW316"/>
  <c r="BE316"/>
  <c r="CA316"/>
  <c r="O316"/>
  <c r="CW314"/>
  <c r="BE314"/>
  <c r="CA314"/>
  <c r="O314"/>
  <c r="CW312"/>
  <c r="BE312"/>
  <c r="CA312"/>
  <c r="O312"/>
  <c r="CW310"/>
  <c r="BE310"/>
  <c r="CA310"/>
  <c r="O310"/>
  <c r="CW308"/>
  <c r="BE308"/>
  <c r="CA308"/>
  <c r="O308"/>
  <c r="CW306"/>
  <c r="BE306"/>
  <c r="CA306"/>
  <c r="O306"/>
  <c r="CW304"/>
  <c r="BE304"/>
  <c r="CA304"/>
  <c r="O304"/>
  <c r="CW300"/>
  <c r="BE300"/>
  <c r="CA300"/>
  <c r="O300"/>
  <c r="CW298"/>
  <c r="BE298"/>
  <c r="CA298"/>
  <c r="O298"/>
  <c r="CW296"/>
  <c r="BE296"/>
  <c r="CA296"/>
  <c r="O296"/>
  <c r="CW294"/>
  <c r="BE294"/>
  <c r="CA294"/>
  <c r="O294"/>
  <c r="CW292"/>
  <c r="BE292"/>
  <c r="CA292"/>
  <c r="O292"/>
  <c r="CW290"/>
  <c r="BE290"/>
  <c r="CA290"/>
  <c r="O290"/>
  <c r="CW288"/>
  <c r="BE288"/>
  <c r="CA288"/>
  <c r="O288"/>
  <c r="CW286"/>
  <c r="BE286"/>
  <c r="CA286"/>
  <c r="O286"/>
  <c r="CW284"/>
  <c r="BE284"/>
  <c r="CA284"/>
  <c r="O284"/>
  <c r="CW282"/>
  <c r="BE282"/>
  <c r="CA282"/>
  <c r="O282"/>
  <c r="CW280"/>
  <c r="BE280"/>
  <c r="CA280"/>
  <c r="O280"/>
  <c r="CW278"/>
  <c r="BE278"/>
  <c r="CA278"/>
  <c r="O278"/>
  <c r="CW276"/>
  <c r="BE276"/>
  <c r="CA276"/>
  <c r="O276"/>
  <c r="CW274"/>
  <c r="BE274"/>
  <c r="CA274"/>
  <c r="O274"/>
  <c r="CW272"/>
  <c r="BE272"/>
  <c r="CA272"/>
  <c r="O272"/>
  <c r="CW270"/>
  <c r="BE270"/>
  <c r="CA270"/>
  <c r="O270"/>
  <c r="CW268"/>
  <c r="BE268"/>
  <c r="CA268"/>
  <c r="O268"/>
  <c r="CW266"/>
  <c r="BE266"/>
  <c r="CA266"/>
  <c r="O266"/>
  <c r="CW264"/>
  <c r="BE264"/>
  <c r="CA264"/>
  <c r="O264"/>
  <c r="CW262"/>
  <c r="BE262"/>
  <c r="CA262"/>
  <c r="O262"/>
  <c r="CW260"/>
  <c r="BE260"/>
  <c r="CA260"/>
  <c r="O260"/>
  <c r="CW258"/>
  <c r="BE258"/>
  <c r="CA258"/>
  <c r="O258"/>
  <c r="CW256"/>
  <c r="BE256"/>
  <c r="CA256"/>
  <c r="O256"/>
  <c r="CW254"/>
  <c r="BE254"/>
  <c r="CA254"/>
  <c r="O254"/>
  <c r="CW252"/>
  <c r="BE252"/>
  <c r="CA252"/>
  <c r="O252"/>
  <c r="CW250"/>
  <c r="BE250"/>
  <c r="CA250"/>
  <c r="O250"/>
  <c r="CW248"/>
  <c r="BE248"/>
  <c r="CA248"/>
  <c r="O248"/>
  <c r="CW246"/>
  <c r="BE246"/>
  <c r="CA246"/>
  <c r="O246"/>
  <c r="CW244"/>
  <c r="BE244"/>
  <c r="CA244"/>
  <c r="O244"/>
  <c r="CW242"/>
  <c r="BE242"/>
  <c r="CA242"/>
  <c r="O242"/>
  <c r="CW240"/>
  <c r="BE240"/>
  <c r="CA240"/>
  <c r="O240"/>
  <c r="CW238"/>
  <c r="BE238"/>
  <c r="CA238"/>
  <c r="O238"/>
  <c r="CW236"/>
  <c r="BE236"/>
  <c r="CA236"/>
  <c r="O236"/>
  <c r="CW234"/>
  <c r="BE234"/>
  <c r="CA234"/>
  <c r="O234"/>
  <c r="CW232"/>
  <c r="BE232"/>
  <c r="CA232"/>
  <c r="O232"/>
  <c r="CW230"/>
  <c r="BE230"/>
  <c r="CA230"/>
  <c r="O230"/>
  <c r="CW228"/>
  <c r="BE228"/>
  <c r="CA228"/>
  <c r="O228"/>
  <c r="CW226"/>
  <c r="BE226"/>
  <c r="CA226"/>
  <c r="O226"/>
  <c r="CW224"/>
  <c r="BE224"/>
  <c r="CA224"/>
  <c r="O224"/>
  <c r="CW222"/>
  <c r="BE222"/>
  <c r="CA222"/>
  <c r="O222"/>
  <c r="CW220"/>
  <c r="BE220"/>
  <c r="CA220"/>
  <c r="O220"/>
  <c r="CW218"/>
  <c r="BE218"/>
  <c r="CA218"/>
  <c r="O218"/>
  <c r="CW216"/>
  <c r="BE216"/>
  <c r="CA216"/>
  <c r="O216"/>
  <c r="CW214"/>
  <c r="BE214"/>
  <c r="CA214"/>
  <c r="O214"/>
  <c r="CW212"/>
  <c r="BE212"/>
  <c r="CA212"/>
  <c r="O212"/>
  <c r="CW210"/>
  <c r="BE210"/>
  <c r="CA210"/>
  <c r="O210"/>
  <c r="CW208"/>
  <c r="BE208"/>
  <c r="CA208"/>
  <c r="O208"/>
  <c r="CW206"/>
  <c r="BE206"/>
  <c r="CA206"/>
  <c r="O206"/>
  <c r="CW204"/>
  <c r="BE204"/>
  <c r="CA204"/>
  <c r="O204"/>
  <c r="CW202"/>
  <c r="BE202"/>
  <c r="CA202"/>
  <c r="O202"/>
  <c r="CW200"/>
  <c r="BE200"/>
  <c r="CA200"/>
  <c r="O200"/>
  <c r="CW198"/>
  <c r="BE198"/>
  <c r="CA198"/>
  <c r="O198"/>
  <c r="CW196"/>
  <c r="BE196"/>
  <c r="CA196"/>
  <c r="O196"/>
  <c r="CW194"/>
  <c r="BE194"/>
  <c r="CA194"/>
  <c r="O194"/>
  <c r="CW192"/>
  <c r="BE192"/>
  <c r="CA192"/>
  <c r="O192"/>
  <c r="CW190"/>
  <c r="BE190"/>
  <c r="CA190"/>
  <c r="O190"/>
  <c r="CW188"/>
  <c r="BE188"/>
  <c r="CA188"/>
  <c r="O188"/>
  <c r="CW186"/>
  <c r="BE186"/>
  <c r="CA186"/>
  <c r="O186"/>
  <c r="CW184"/>
  <c r="BE184"/>
  <c r="CA184"/>
  <c r="O184"/>
  <c r="CW182"/>
  <c r="BE182"/>
  <c r="CA182"/>
  <c r="O182"/>
  <c r="CW180"/>
  <c r="BE180"/>
  <c r="CA180"/>
  <c r="O180"/>
  <c r="CW178"/>
  <c r="BE178"/>
  <c r="CA178"/>
  <c r="O178"/>
  <c r="CW176"/>
  <c r="BE176"/>
  <c r="CA176"/>
  <c r="O176"/>
  <c r="CW174"/>
  <c r="BE174"/>
  <c r="CA174"/>
  <c r="O174"/>
  <c r="CW172"/>
  <c r="BE172"/>
  <c r="CA172"/>
  <c r="O172"/>
  <c r="CW170"/>
  <c r="BE170"/>
  <c r="CA170"/>
  <c r="O170"/>
  <c r="CW168"/>
  <c r="BE168"/>
  <c r="CA168"/>
  <c r="O168"/>
  <c r="CW166"/>
  <c r="BE166"/>
  <c r="CA166"/>
  <c r="O166"/>
  <c r="CW164"/>
  <c r="BE164"/>
  <c r="CA164"/>
  <c r="O164"/>
  <c r="CW162"/>
  <c r="BE162"/>
  <c r="CA162"/>
  <c r="O162"/>
  <c r="CW160"/>
  <c r="BE160"/>
  <c r="CA160"/>
  <c r="O160"/>
  <c r="CW158"/>
  <c r="BE158"/>
  <c r="CA158"/>
  <c r="O158"/>
  <c r="CW156"/>
  <c r="BE156"/>
  <c r="CA156"/>
  <c r="O156"/>
  <c r="CW154"/>
  <c r="BE154"/>
  <c r="CA154"/>
  <c r="O154"/>
  <c r="CW152"/>
  <c r="BE152"/>
  <c r="CA152"/>
  <c r="O152"/>
  <c r="CW150"/>
  <c r="BE150"/>
  <c r="CA150"/>
  <c r="O150"/>
  <c r="CW148"/>
  <c r="BE148"/>
  <c r="CA148"/>
  <c r="O148"/>
  <c r="CW146"/>
  <c r="BE146"/>
  <c r="CA146"/>
  <c r="O146"/>
  <c r="CW144"/>
  <c r="BE144"/>
  <c r="CA144"/>
  <c r="O144"/>
  <c r="CW142"/>
  <c r="BE142"/>
  <c r="CA142"/>
  <c r="O142"/>
  <c r="CW140"/>
  <c r="BE140"/>
  <c r="CA140"/>
  <c r="O140"/>
  <c r="CW138"/>
  <c r="BE138"/>
  <c r="CA138"/>
  <c r="O138"/>
  <c r="CW136"/>
  <c r="BE136"/>
  <c r="CA136"/>
  <c r="O136"/>
  <c r="CW134"/>
  <c r="BE134"/>
  <c r="CA134"/>
  <c r="O134"/>
  <c r="CW132"/>
  <c r="BE132"/>
  <c r="CA132"/>
  <c r="O132"/>
  <c r="CW130"/>
  <c r="BE130"/>
  <c r="CA130"/>
  <c r="O130"/>
  <c r="CW128"/>
  <c r="BE128"/>
  <c r="CA128"/>
  <c r="O128"/>
  <c r="CW126"/>
  <c r="BE126"/>
  <c r="CA126"/>
  <c r="O126"/>
  <c r="CW124"/>
  <c r="BE124"/>
  <c r="CA124"/>
  <c r="O124"/>
  <c r="CW122"/>
  <c r="BE122"/>
  <c r="CA122"/>
  <c r="O122"/>
  <c r="CW120"/>
  <c r="BE120"/>
  <c r="CA120"/>
  <c r="O120"/>
  <c r="CW118"/>
  <c r="BE118"/>
  <c r="CA118"/>
  <c r="O118"/>
  <c r="CW116"/>
  <c r="BE116"/>
  <c r="CA116"/>
  <c r="O116"/>
  <c r="CW114"/>
  <c r="BE114"/>
  <c r="CA114"/>
  <c r="O114"/>
  <c r="CW112"/>
  <c r="BE112"/>
  <c r="CA112"/>
  <c r="O112"/>
  <c r="CW110"/>
  <c r="BE110"/>
  <c r="CA110"/>
  <c r="O110"/>
  <c r="CW108"/>
  <c r="BE108"/>
  <c r="CA108"/>
  <c r="O108"/>
  <c r="CW106"/>
  <c r="BE106"/>
  <c r="CA106"/>
  <c r="O106"/>
  <c r="CW104"/>
  <c r="BE104"/>
  <c r="CA104"/>
  <c r="O104"/>
  <c r="CW102"/>
  <c r="BE102"/>
  <c r="CA102"/>
  <c r="O102"/>
  <c r="CW100"/>
  <c r="BE100"/>
  <c r="CA100"/>
  <c r="O100"/>
  <c r="CW98"/>
  <c r="BE98"/>
  <c r="CA98"/>
  <c r="O98"/>
  <c r="CW96"/>
  <c r="BE96"/>
  <c r="CA96"/>
  <c r="O96"/>
  <c r="CA94"/>
  <c r="CW94"/>
  <c r="O94"/>
  <c r="BE94"/>
  <c r="CA92"/>
  <c r="CW92"/>
  <c r="BE92"/>
  <c r="CA90"/>
  <c r="CW90"/>
  <c r="O90"/>
  <c r="BE90"/>
  <c r="CA88"/>
  <c r="CW88"/>
  <c r="BE88"/>
  <c r="CA86"/>
  <c r="CW86"/>
  <c r="O86"/>
  <c r="BE86"/>
  <c r="CA84"/>
  <c r="CW84"/>
  <c r="BE84"/>
  <c r="CA82"/>
  <c r="CW82"/>
  <c r="O82"/>
  <c r="BE82"/>
  <c r="CA80"/>
  <c r="CW80"/>
  <c r="BE80"/>
  <c r="CA78"/>
  <c r="CW78"/>
  <c r="O78"/>
  <c r="BE78"/>
  <c r="CA76"/>
  <c r="CW76"/>
  <c r="BE76"/>
  <c r="CA74"/>
  <c r="CW74"/>
  <c r="O74"/>
  <c r="BE74"/>
  <c r="CA72"/>
  <c r="CW72"/>
  <c r="BE72"/>
  <c r="CA70"/>
  <c r="CW70"/>
  <c r="O70"/>
  <c r="BE70"/>
  <c r="CA68"/>
  <c r="CW68"/>
  <c r="BE68"/>
  <c r="CA66"/>
  <c r="CW66"/>
  <c r="O66"/>
  <c r="BE66"/>
  <c r="CA64"/>
  <c r="CW64"/>
  <c r="BE64"/>
  <c r="CA62"/>
  <c r="CW62"/>
  <c r="O62"/>
  <c r="BE62"/>
  <c r="CA60"/>
  <c r="CW60"/>
  <c r="BE60"/>
  <c r="CA58"/>
  <c r="CW58"/>
  <c r="O58"/>
  <c r="BE58"/>
  <c r="CA56"/>
  <c r="CW56"/>
  <c r="BE56"/>
  <c r="CA54"/>
  <c r="CW54"/>
  <c r="O54"/>
  <c r="BE54"/>
  <c r="CA52"/>
  <c r="CW52"/>
  <c r="BE52"/>
  <c r="CA50"/>
  <c r="CW50"/>
  <c r="O50"/>
  <c r="BE50"/>
  <c r="CA48"/>
  <c r="CW48"/>
  <c r="BE48"/>
  <c r="CA46"/>
  <c r="CW46"/>
  <c r="O46"/>
  <c r="BE46"/>
  <c r="CA44"/>
  <c r="CW44"/>
  <c r="BE44"/>
  <c r="CA42"/>
  <c r="CW42"/>
  <c r="O42"/>
  <c r="BE42"/>
  <c r="CA40"/>
  <c r="CW40"/>
  <c r="BE40"/>
  <c r="CA38"/>
  <c r="CW38"/>
  <c r="O38"/>
  <c r="BE38"/>
  <c r="CA36"/>
  <c r="CW36"/>
  <c r="BE36"/>
  <c r="CA34"/>
  <c r="CW34"/>
  <c r="O34"/>
  <c r="BE34"/>
  <c r="CA32"/>
  <c r="CW32"/>
  <c r="BE32"/>
  <c r="CA30"/>
  <c r="CW30"/>
  <c r="O30"/>
  <c r="BE30"/>
  <c r="CA28"/>
  <c r="CW28"/>
  <c r="BE28"/>
  <c r="CA26"/>
  <c r="CW26"/>
  <c r="O26"/>
  <c r="BE26"/>
  <c r="CA21"/>
  <c r="BE21"/>
  <c r="CW21"/>
  <c r="CA23"/>
  <c r="CW23"/>
  <c r="O23"/>
  <c r="BE23"/>
  <c r="CA19"/>
  <c r="BE19"/>
  <c r="AJ19"/>
  <c r="AK20"/>
  <c r="AK21"/>
  <c r="AK22"/>
  <c r="AK23"/>
  <c r="AK24"/>
  <c r="AK25"/>
  <c r="AK26"/>
  <c r="AK27"/>
  <c r="AK28"/>
  <c r="AK29"/>
  <c r="AK30"/>
  <c r="AK31"/>
  <c r="AK32"/>
  <c r="AK33"/>
  <c r="AK34"/>
  <c r="AK35"/>
  <c r="AK36"/>
  <c r="AK37"/>
  <c r="AK38"/>
  <c r="AK39"/>
  <c r="AK40"/>
  <c r="AK41"/>
  <c r="AK42"/>
  <c r="AK43"/>
  <c r="AK44"/>
  <c r="AK45"/>
  <c r="AK46"/>
  <c r="AK47"/>
  <c r="AK48"/>
  <c r="AK49"/>
  <c r="AK50"/>
  <c r="AK51"/>
  <c r="AK52"/>
  <c r="AK53"/>
  <c r="AK54"/>
  <c r="AK55"/>
  <c r="AK56"/>
  <c r="AK57"/>
  <c r="AK58"/>
  <c r="AK59"/>
  <c r="AK60"/>
  <c r="AK61"/>
  <c r="AK62"/>
  <c r="AK64"/>
  <c r="AK66"/>
  <c r="AK68"/>
  <c r="AK70"/>
  <c r="AK72"/>
  <c r="AK74"/>
  <c r="AK76"/>
  <c r="AK78"/>
  <c r="AK80"/>
  <c r="AK82"/>
  <c r="AK84"/>
  <c r="AK86"/>
  <c r="AK87"/>
  <c r="AK88"/>
  <c r="AK89"/>
  <c r="AK90"/>
  <c r="AK91"/>
  <c r="AK92"/>
  <c r="AK63"/>
  <c r="AK65"/>
  <c r="AK67"/>
  <c r="AK69"/>
  <c r="AK71"/>
  <c r="AK73"/>
  <c r="AK75"/>
  <c r="AK77"/>
  <c r="AK79"/>
  <c r="AK81"/>
  <c r="AK83"/>
  <c r="AK85"/>
  <c r="AK93"/>
  <c r="AK95"/>
  <c r="AK97"/>
  <c r="AK99"/>
  <c r="AK101"/>
  <c r="AK103"/>
  <c r="AK105"/>
  <c r="AK107"/>
  <c r="AK109"/>
  <c r="AK111"/>
  <c r="AK113"/>
  <c r="AK94"/>
  <c r="AK96"/>
  <c r="AK98"/>
  <c r="AK100"/>
  <c r="AK102"/>
  <c r="AK104"/>
  <c r="AK106"/>
  <c r="AK108"/>
  <c r="AK110"/>
  <c r="AK112"/>
  <c r="AK114"/>
  <c r="AK115"/>
  <c r="AK116"/>
  <c r="AK117"/>
  <c r="AK118"/>
  <c r="AK119"/>
  <c r="AK120"/>
  <c r="AK121"/>
  <c r="AK122"/>
  <c r="AK123"/>
  <c r="AK124"/>
  <c r="AK125"/>
  <c r="AK126"/>
  <c r="AK127"/>
  <c r="AK128"/>
  <c r="AK129"/>
  <c r="AK130"/>
  <c r="AK131"/>
  <c r="AK132"/>
  <c r="AK133"/>
  <c r="AK134"/>
  <c r="AK135"/>
  <c r="AK136"/>
  <c r="AK137"/>
  <c r="AK138"/>
  <c r="AK139"/>
  <c r="AK140"/>
  <c r="AK141"/>
  <c r="AK142"/>
  <c r="AK143"/>
  <c r="AK144"/>
  <c r="AK145"/>
  <c r="AK146"/>
  <c r="AK147"/>
  <c r="AK148"/>
  <c r="AK149"/>
  <c r="AK150"/>
  <c r="AK151"/>
  <c r="AK152"/>
  <c r="AK153"/>
  <c r="AK155"/>
  <c r="AK157"/>
  <c r="AK159"/>
  <c r="AK161"/>
  <c r="AK163"/>
  <c r="AK165"/>
  <c r="AK167"/>
  <c r="AK169"/>
  <c r="AK171"/>
  <c r="AK173"/>
  <c r="AK175"/>
  <c r="AK177"/>
  <c r="AK179"/>
  <c r="AK181"/>
  <c r="AK183"/>
  <c r="AK185"/>
  <c r="AK187"/>
  <c r="AK189"/>
  <c r="AK191"/>
  <c r="AK193"/>
  <c r="AK195"/>
  <c r="AK197"/>
  <c r="AK199"/>
  <c r="AK201"/>
  <c r="AK202"/>
  <c r="AK203"/>
  <c r="AK204"/>
  <c r="AK205"/>
  <c r="AK206"/>
  <c r="AK207"/>
  <c r="AK208"/>
  <c r="AK209"/>
  <c r="AK210"/>
  <c r="AK211"/>
  <c r="AK212"/>
  <c r="AK213"/>
  <c r="AK214"/>
  <c r="AK215"/>
  <c r="AK216"/>
  <c r="AK217"/>
  <c r="AK218"/>
  <c r="AK219"/>
  <c r="AK220"/>
  <c r="AK221"/>
  <c r="AK222"/>
  <c r="AK223"/>
  <c r="AK224"/>
  <c r="AK225"/>
  <c r="AK226"/>
  <c r="AK227"/>
  <c r="AK228"/>
  <c r="AK229"/>
  <c r="AK230"/>
  <c r="AK231"/>
  <c r="AK232"/>
  <c r="AK233"/>
  <c r="AK234"/>
  <c r="AK235"/>
  <c r="AK236"/>
  <c r="AK237"/>
  <c r="AK238"/>
  <c r="AK239"/>
  <c r="AK240"/>
  <c r="AK241"/>
  <c r="AK242"/>
  <c r="AK243"/>
  <c r="AK244"/>
  <c r="AK245"/>
  <c r="AK246"/>
  <c r="AK247"/>
  <c r="AK248"/>
  <c r="AK249"/>
  <c r="AK250"/>
  <c r="AK251"/>
  <c r="AK252"/>
  <c r="AK253"/>
  <c r="AK254"/>
  <c r="AK255"/>
  <c r="AK256"/>
  <c r="AK257"/>
  <c r="AK258"/>
  <c r="AK259"/>
  <c r="AK260"/>
  <c r="AK261"/>
  <c r="AK262"/>
  <c r="AK263"/>
  <c r="AK264"/>
  <c r="AK265"/>
  <c r="AK266"/>
  <c r="AK267"/>
  <c r="AK268"/>
  <c r="AK269"/>
  <c r="AK270"/>
  <c r="AK271"/>
  <c r="AK272"/>
  <c r="AK273"/>
  <c r="AK154"/>
  <c r="AK156"/>
  <c r="AK158"/>
  <c r="AK160"/>
  <c r="AK162"/>
  <c r="AK164"/>
  <c r="AK166"/>
  <c r="AK168"/>
  <c r="AK170"/>
  <c r="AK172"/>
  <c r="AK174"/>
  <c r="AK176"/>
  <c r="AK178"/>
  <c r="AK180"/>
  <c r="AK182"/>
  <c r="AK184"/>
  <c r="AK186"/>
  <c r="AK188"/>
  <c r="AK190"/>
  <c r="AK192"/>
  <c r="AK194"/>
  <c r="AK196"/>
  <c r="AK198"/>
  <c r="AK200"/>
  <c r="AK274"/>
  <c r="AK275"/>
  <c r="AK276"/>
  <c r="AK277"/>
  <c r="AK278"/>
  <c r="AK279"/>
  <c r="AK280"/>
  <c r="AK281"/>
  <c r="AK282"/>
  <c r="AK283"/>
  <c r="AK284"/>
  <c r="AK285"/>
  <c r="AK286"/>
  <c r="AK287"/>
  <c r="AK288"/>
  <c r="AK289"/>
  <c r="AK290"/>
  <c r="AK291"/>
  <c r="AK292"/>
  <c r="AK293"/>
  <c r="AK294"/>
  <c r="AK295"/>
  <c r="AK296"/>
  <c r="AK297"/>
  <c r="AK298"/>
  <c r="AK299"/>
  <c r="AK300"/>
  <c r="AK301"/>
  <c r="AK302"/>
  <c r="AK303"/>
  <c r="AK304"/>
  <c r="AK305"/>
  <c r="AK306"/>
  <c r="AK307"/>
  <c r="AK308"/>
  <c r="AK309"/>
  <c r="AK310"/>
  <c r="AK311"/>
  <c r="AK312"/>
  <c r="AK313"/>
  <c r="AK314"/>
  <c r="AK315"/>
  <c r="AK316"/>
  <c r="AK317"/>
  <c r="AK318"/>
  <c r="AK319"/>
  <c r="AK320"/>
  <c r="AK321"/>
  <c r="AK322"/>
  <c r="AK323"/>
  <c r="AK324"/>
  <c r="AK325"/>
  <c r="AK326"/>
  <c r="AK327"/>
  <c r="AK328"/>
  <c r="AK329"/>
  <c r="AK330"/>
  <c r="AK331"/>
  <c r="AK332"/>
  <c r="AK333"/>
  <c r="AK334"/>
  <c r="AK335"/>
  <c r="AK336"/>
  <c r="AK337"/>
  <c r="AK338"/>
  <c r="AK339"/>
  <c r="AK340"/>
  <c r="AK341"/>
  <c r="AK342"/>
  <c r="AK343"/>
  <c r="AK344"/>
  <c r="AK345"/>
  <c r="AK346"/>
  <c r="AK347"/>
  <c r="AK348"/>
  <c r="AK349"/>
  <c r="AK350"/>
  <c r="AK351"/>
  <c r="AK352"/>
  <c r="AK353"/>
  <c r="AK354"/>
  <c r="AK355"/>
  <c r="AK356"/>
  <c r="AK357"/>
  <c r="AK358"/>
  <c r="AK359"/>
  <c r="AK360"/>
  <c r="AK361"/>
  <c r="AK362"/>
  <c r="AK363"/>
  <c r="AK364"/>
  <c r="AK365"/>
  <c r="AK366"/>
  <c r="AK367"/>
  <c r="AK368"/>
  <c r="AK369"/>
  <c r="AK370"/>
  <c r="AK371"/>
  <c r="AK372"/>
  <c r="AK373"/>
  <c r="AK374"/>
  <c r="AK375"/>
  <c r="AK376"/>
  <c r="AK377"/>
  <c r="AK378"/>
  <c r="AK379"/>
  <c r="AK380"/>
  <c r="CX381"/>
  <c r="P12" a="1"/>
  <c r="P12"/>
  <c r="P11" a="1"/>
  <c r="P11"/>
  <c r="N13"/>
  <c r="N14"/>
  <c r="Q8"/>
  <c r="Q9"/>
  <c r="Q7"/>
  <c r="Q10"/>
  <c r="N21"/>
  <c r="CW379"/>
  <c r="CA379"/>
  <c r="BE379"/>
  <c r="CW377"/>
  <c r="CA377"/>
  <c r="BE377"/>
  <c r="CW375"/>
  <c r="CA375"/>
  <c r="BE375"/>
  <c r="CW373"/>
  <c r="BE373"/>
  <c r="CA373"/>
  <c r="O373"/>
  <c r="CW371"/>
  <c r="BE371"/>
  <c r="CA371"/>
  <c r="O371"/>
  <c r="CW369"/>
  <c r="BE369"/>
  <c r="CA369"/>
  <c r="O369"/>
  <c r="CW367"/>
  <c r="BE367"/>
  <c r="CA367"/>
  <c r="CW365"/>
  <c r="BE365"/>
  <c r="CA365"/>
  <c r="O365"/>
  <c r="CW363"/>
  <c r="BE363"/>
  <c r="CA363"/>
  <c r="O363"/>
  <c r="CW361"/>
  <c r="BE361"/>
  <c r="CA361"/>
  <c r="O361"/>
  <c r="CW359"/>
  <c r="BE359"/>
  <c r="CA359"/>
  <c r="O359"/>
  <c r="CW357"/>
  <c r="BE357"/>
  <c r="CA357"/>
  <c r="O357"/>
  <c r="CW355"/>
  <c r="BE355"/>
  <c r="CA355"/>
  <c r="CW353"/>
  <c r="BE353"/>
  <c r="CA353"/>
  <c r="O353"/>
  <c r="CW351"/>
  <c r="BE351"/>
  <c r="CA351"/>
  <c r="CW349"/>
  <c r="BE349"/>
  <c r="CA349"/>
  <c r="O349"/>
  <c r="CW347"/>
  <c r="BE347"/>
  <c r="CA347"/>
  <c r="O347"/>
  <c r="CW345"/>
  <c r="BE345"/>
  <c r="CA345"/>
  <c r="O345"/>
  <c r="CW343"/>
  <c r="BE343"/>
  <c r="CA343"/>
  <c r="CW341"/>
  <c r="BE341"/>
  <c r="CA341"/>
  <c r="O341"/>
  <c r="CW339"/>
  <c r="BE339"/>
  <c r="CA339"/>
  <c r="O339"/>
  <c r="CW337"/>
  <c r="BE337"/>
  <c r="CA337"/>
  <c r="O337"/>
  <c r="CW335"/>
  <c r="BE335"/>
  <c r="CA335"/>
  <c r="CW333"/>
  <c r="BE333"/>
  <c r="CA333"/>
  <c r="O333"/>
  <c r="CW331"/>
  <c r="BE331"/>
  <c r="CA331"/>
  <c r="CW329"/>
  <c r="BE329"/>
  <c r="CA329"/>
  <c r="O329"/>
  <c r="CW327"/>
  <c r="BE327"/>
  <c r="CA327"/>
  <c r="O327"/>
  <c r="CW325"/>
  <c r="BE325"/>
  <c r="CA325"/>
  <c r="O325"/>
  <c r="CW323"/>
  <c r="BE323"/>
  <c r="CA323"/>
  <c r="CW321"/>
  <c r="BE321"/>
  <c r="CA321"/>
  <c r="O321"/>
  <c r="CW319"/>
  <c r="BE319"/>
  <c r="CA319"/>
  <c r="CW317"/>
  <c r="BE317"/>
  <c r="CA317"/>
  <c r="O317"/>
  <c r="CW315"/>
  <c r="BE315"/>
  <c r="CA315"/>
  <c r="CW313"/>
  <c r="BE313"/>
  <c r="CA313"/>
  <c r="O313"/>
  <c r="CW311"/>
  <c r="BE311"/>
  <c r="CA311"/>
  <c r="O311"/>
  <c r="CW309"/>
  <c r="BE309"/>
  <c r="CA309"/>
  <c r="O309"/>
  <c r="CW307"/>
  <c r="BE307"/>
  <c r="CA307"/>
  <c r="O307"/>
  <c r="CW305"/>
  <c r="BE305"/>
  <c r="CA305"/>
  <c r="O305"/>
  <c r="CW303"/>
  <c r="BE303"/>
  <c r="CA303"/>
  <c r="CW301"/>
  <c r="BE301"/>
  <c r="CA301"/>
  <c r="O301"/>
  <c r="CW299"/>
  <c r="BE299"/>
  <c r="CA299"/>
  <c r="CW297"/>
  <c r="BE297"/>
  <c r="CA297"/>
  <c r="O297"/>
  <c r="CW295"/>
  <c r="BE295"/>
  <c r="CA295"/>
  <c r="CW293"/>
  <c r="BE293"/>
  <c r="CA293"/>
  <c r="O293"/>
  <c r="CW291"/>
  <c r="BE291"/>
  <c r="CA291"/>
  <c r="O291"/>
  <c r="CW289"/>
  <c r="BE289"/>
  <c r="CA289"/>
  <c r="O289"/>
  <c r="CW287"/>
  <c r="BE287"/>
  <c r="CA287"/>
  <c r="O287"/>
  <c r="CW285"/>
  <c r="BE285"/>
  <c r="CA285"/>
  <c r="O285"/>
  <c r="CW283"/>
  <c r="BE283"/>
  <c r="CA283"/>
  <c r="O283"/>
  <c r="CW281"/>
  <c r="BE281"/>
  <c r="CA281"/>
  <c r="O281"/>
  <c r="CW279"/>
  <c r="BE279"/>
  <c r="CA279"/>
  <c r="CW277"/>
  <c r="BE277"/>
  <c r="CA277"/>
  <c r="O277"/>
  <c r="CW275"/>
  <c r="BE275"/>
  <c r="CA275"/>
  <c r="CW273"/>
  <c r="BE273"/>
  <c r="CA273"/>
  <c r="O273"/>
  <c r="CW271"/>
  <c r="BE271"/>
  <c r="CA271"/>
  <c r="O271"/>
  <c r="CW269"/>
  <c r="BE269"/>
  <c r="CA269"/>
  <c r="O269"/>
  <c r="CW267"/>
  <c r="BE267"/>
  <c r="CA267"/>
  <c r="CW265"/>
  <c r="BE265"/>
  <c r="CA265"/>
  <c r="O265"/>
  <c r="CW263"/>
  <c r="BE263"/>
  <c r="CA263"/>
  <c r="O263"/>
  <c r="CW261"/>
  <c r="BE261"/>
  <c r="CA261"/>
  <c r="O261"/>
  <c r="CW259"/>
  <c r="BE259"/>
  <c r="CA259"/>
  <c r="O259"/>
  <c r="CW257"/>
  <c r="BE257"/>
  <c r="CA257"/>
  <c r="O257"/>
  <c r="CW255"/>
  <c r="BE255"/>
  <c r="CA255"/>
  <c r="CW253"/>
  <c r="BE253"/>
  <c r="CA253"/>
  <c r="O253"/>
  <c r="CW251"/>
  <c r="BE251"/>
  <c r="CA251"/>
  <c r="O251"/>
  <c r="CW249"/>
  <c r="BE249"/>
  <c r="CA249"/>
  <c r="O249"/>
  <c r="CW247"/>
  <c r="BE247"/>
  <c r="CA247"/>
  <c r="CW245"/>
  <c r="BE245"/>
  <c r="CA245"/>
  <c r="O245"/>
  <c r="CW243"/>
  <c r="BE243"/>
  <c r="CA243"/>
  <c r="CW241"/>
  <c r="BE241"/>
  <c r="CA241"/>
  <c r="O241"/>
  <c r="CW239"/>
  <c r="BE239"/>
  <c r="CA239"/>
  <c r="O239"/>
  <c r="CW237"/>
  <c r="BE237"/>
  <c r="CA237"/>
  <c r="O237"/>
  <c r="CW235"/>
  <c r="BE235"/>
  <c r="CA235"/>
  <c r="O235"/>
  <c r="CW233"/>
  <c r="BE233"/>
  <c r="CA233"/>
  <c r="O233"/>
  <c r="CW231"/>
  <c r="BE231"/>
  <c r="CA231"/>
  <c r="CW229"/>
  <c r="BE229"/>
  <c r="CA229"/>
  <c r="O229"/>
  <c r="CW227"/>
  <c r="BE227"/>
  <c r="CA227"/>
  <c r="O227"/>
  <c r="CW225"/>
  <c r="BE225"/>
  <c r="CA225"/>
  <c r="O225"/>
  <c r="CW223"/>
  <c r="BE223"/>
  <c r="CA223"/>
  <c r="CW221"/>
  <c r="BE221"/>
  <c r="CA221"/>
  <c r="O221"/>
  <c r="CW219"/>
  <c r="BE219"/>
  <c r="CA219"/>
  <c r="O219"/>
  <c r="CW217"/>
  <c r="BE217"/>
  <c r="CA217"/>
  <c r="O217"/>
  <c r="CW215"/>
  <c r="BE215"/>
  <c r="CA215"/>
  <c r="O215"/>
  <c r="CW213"/>
  <c r="BE213"/>
  <c r="CA213"/>
  <c r="O213"/>
  <c r="CW211"/>
  <c r="BE211"/>
  <c r="CA211"/>
  <c r="O211"/>
  <c r="CW209"/>
  <c r="BE209"/>
  <c r="CA209"/>
  <c r="O209"/>
  <c r="CW207"/>
  <c r="BE207"/>
  <c r="CA207"/>
  <c r="O207"/>
  <c r="CW205"/>
  <c r="BE205"/>
  <c r="CA205"/>
  <c r="O205"/>
  <c r="CW203"/>
  <c r="BE203"/>
  <c r="CA203"/>
  <c r="CW201"/>
  <c r="BE201"/>
  <c r="CA201"/>
  <c r="O201"/>
  <c r="CW199"/>
  <c r="BE199"/>
  <c r="CA199"/>
  <c r="O199"/>
  <c r="CW197"/>
  <c r="BE197"/>
  <c r="CA197"/>
  <c r="O197"/>
  <c r="CW195"/>
  <c r="BE195"/>
  <c r="CA195"/>
  <c r="CW193"/>
  <c r="BE193"/>
  <c r="CA193"/>
  <c r="O193"/>
  <c r="CW191"/>
  <c r="BE191"/>
  <c r="CA191"/>
  <c r="O191"/>
  <c r="CW189"/>
  <c r="BE189"/>
  <c r="CA189"/>
  <c r="O189"/>
  <c r="CW187"/>
  <c r="BE187"/>
  <c r="CA187"/>
  <c r="CW185"/>
  <c r="BE185"/>
  <c r="CA185"/>
  <c r="O185"/>
  <c r="CW183"/>
  <c r="BE183"/>
  <c r="CA183"/>
  <c r="O183"/>
  <c r="CW181"/>
  <c r="BE181"/>
  <c r="CA181"/>
  <c r="O181"/>
  <c r="CW179"/>
  <c r="BE179"/>
  <c r="CA179"/>
  <c r="O179"/>
  <c r="CW177"/>
  <c r="BE177"/>
  <c r="CA177"/>
  <c r="O177"/>
  <c r="CW175"/>
  <c r="BE175"/>
  <c r="CA175"/>
  <c r="O175"/>
  <c r="CW173"/>
  <c r="BE173"/>
  <c r="CA173"/>
  <c r="O173"/>
  <c r="CW171"/>
  <c r="BE171"/>
  <c r="CA171"/>
  <c r="CW169"/>
  <c r="BE169"/>
  <c r="CA169"/>
  <c r="O169"/>
  <c r="CW167"/>
  <c r="BE167"/>
  <c r="CA167"/>
  <c r="O167"/>
  <c r="CW165"/>
  <c r="BE165"/>
  <c r="CA165"/>
  <c r="O165"/>
  <c r="CW163"/>
  <c r="BE163"/>
  <c r="CA163"/>
  <c r="O163"/>
  <c r="CW161"/>
  <c r="BE161"/>
  <c r="CA161"/>
  <c r="O161"/>
  <c r="CW159"/>
  <c r="BE159"/>
  <c r="CA159"/>
  <c r="CW157"/>
  <c r="BE157"/>
  <c r="CA157"/>
  <c r="O157"/>
  <c r="CW155"/>
  <c r="BE155"/>
  <c r="CA155"/>
  <c r="O155"/>
  <c r="CW153"/>
  <c r="BE153"/>
  <c r="CA153"/>
  <c r="O153"/>
  <c r="CW151"/>
  <c r="BE151"/>
  <c r="CA151"/>
  <c r="O151"/>
  <c r="CW149"/>
  <c r="BE149"/>
  <c r="CA149"/>
  <c r="O149"/>
  <c r="CW147"/>
  <c r="BE147"/>
  <c r="CA147"/>
  <c r="CW145"/>
  <c r="BE145"/>
  <c r="CA145"/>
  <c r="O145"/>
  <c r="CW143"/>
  <c r="BE143"/>
  <c r="CA143"/>
  <c r="O143"/>
  <c r="CW141"/>
  <c r="BE141"/>
  <c r="CA141"/>
  <c r="O141"/>
  <c r="CW139"/>
  <c r="BE139"/>
  <c r="CA139"/>
  <c r="O139"/>
  <c r="CW137"/>
  <c r="BE137"/>
  <c r="CA137"/>
  <c r="O137"/>
  <c r="CW135"/>
  <c r="BE135"/>
  <c r="CA135"/>
  <c r="O135"/>
  <c r="CW133"/>
  <c r="BE133"/>
  <c r="CA133"/>
  <c r="O133"/>
  <c r="CW131"/>
  <c r="BE131"/>
  <c r="CA131"/>
  <c r="O131"/>
  <c r="CW129"/>
  <c r="BE129"/>
  <c r="CA129"/>
  <c r="O129"/>
  <c r="CW127"/>
  <c r="BE127"/>
  <c r="CA127"/>
  <c r="CW125"/>
  <c r="BE125"/>
  <c r="CA125"/>
  <c r="O125"/>
  <c r="CW123"/>
  <c r="BE123"/>
  <c r="CA123"/>
  <c r="O123"/>
  <c r="CW121"/>
  <c r="BE121"/>
  <c r="CA121"/>
  <c r="O121"/>
  <c r="CW119"/>
  <c r="BE119"/>
  <c r="CA119"/>
  <c r="CW117"/>
  <c r="BE117"/>
  <c r="CA117"/>
  <c r="O117"/>
  <c r="CW115"/>
  <c r="BE115"/>
  <c r="CA115"/>
  <c r="O115"/>
  <c r="CW113"/>
  <c r="BE113"/>
  <c r="CA113"/>
  <c r="O113"/>
  <c r="CW111"/>
  <c r="BE111"/>
  <c r="CA111"/>
  <c r="CW109"/>
  <c r="BE109"/>
  <c r="CA109"/>
  <c r="O109"/>
  <c r="CW107"/>
  <c r="BE107"/>
  <c r="CA107"/>
  <c r="O107"/>
  <c r="CW105"/>
  <c r="BE105"/>
  <c r="CA105"/>
  <c r="O105"/>
  <c r="CW103"/>
  <c r="BE103"/>
  <c r="CA103"/>
  <c r="O103"/>
  <c r="CW101"/>
  <c r="BE101"/>
  <c r="CA101"/>
  <c r="O101"/>
  <c r="CW99"/>
  <c r="BE99"/>
  <c r="CA99"/>
  <c r="O99"/>
  <c r="CW97"/>
  <c r="BE97"/>
  <c r="CA97"/>
  <c r="O97"/>
  <c r="CA95"/>
  <c r="CW95"/>
  <c r="BE95"/>
  <c r="CA93"/>
  <c r="CW93"/>
  <c r="BE93"/>
  <c r="CA91"/>
  <c r="CW91"/>
  <c r="BE91"/>
  <c r="CA89"/>
  <c r="CW89"/>
  <c r="BE89"/>
  <c r="CA87"/>
  <c r="CW87"/>
  <c r="BE87"/>
  <c r="CA85"/>
  <c r="CW85"/>
  <c r="BE85"/>
  <c r="CA83"/>
  <c r="CW83"/>
  <c r="BE83"/>
  <c r="CA81"/>
  <c r="CW81"/>
  <c r="BE81"/>
  <c r="CA79"/>
  <c r="CW79"/>
  <c r="BE79"/>
  <c r="CA77"/>
  <c r="CW77"/>
  <c r="BE77"/>
  <c r="CA75"/>
  <c r="CW75"/>
  <c r="BE75"/>
  <c r="CA73"/>
  <c r="CW73"/>
  <c r="BE73"/>
  <c r="CA71"/>
  <c r="CW71"/>
  <c r="BE71"/>
  <c r="CA69"/>
  <c r="CW69"/>
  <c r="BE69"/>
  <c r="CA67"/>
  <c r="CW67"/>
  <c r="BE67"/>
  <c r="CA65"/>
  <c r="CW65"/>
  <c r="BE65"/>
  <c r="CA63"/>
  <c r="CW63"/>
  <c r="BE63"/>
  <c r="CA61"/>
  <c r="CW61"/>
  <c r="BE61"/>
  <c r="CA59"/>
  <c r="CW59"/>
  <c r="BE59"/>
  <c r="CA57"/>
  <c r="CW57"/>
  <c r="BE57"/>
  <c r="CA55"/>
  <c r="CW55"/>
  <c r="BE55"/>
  <c r="CA53"/>
  <c r="CW53"/>
  <c r="BE53"/>
  <c r="CA51"/>
  <c r="CW51"/>
  <c r="BE51"/>
  <c r="CA49"/>
  <c r="CW49"/>
  <c r="BE49"/>
  <c r="CA47"/>
  <c r="CW47"/>
  <c r="BE47"/>
  <c r="CA45"/>
  <c r="CW45"/>
  <c r="BE45"/>
  <c r="CA43"/>
  <c r="CW43"/>
  <c r="BE43"/>
  <c r="CA41"/>
  <c r="CW41"/>
  <c r="BE41"/>
  <c r="CA39"/>
  <c r="CW39"/>
  <c r="BE39"/>
  <c r="CA37"/>
  <c r="CW37"/>
  <c r="BE37"/>
  <c r="CA35"/>
  <c r="CW35"/>
  <c r="BE35"/>
  <c r="CA33"/>
  <c r="CW33"/>
  <c r="BE33"/>
  <c r="CA31"/>
  <c r="CW31"/>
  <c r="BE31"/>
  <c r="CA29"/>
  <c r="CW29"/>
  <c r="BE29"/>
  <c r="CA27"/>
  <c r="CW27"/>
  <c r="BE27"/>
  <c r="CA25"/>
  <c r="CW25"/>
  <c r="BE25"/>
  <c r="CA24"/>
  <c r="CW24"/>
  <c r="BE24"/>
  <c r="CA22"/>
  <c r="CW22"/>
  <c r="BE22"/>
  <c r="P19"/>
  <c r="CX19"/>
  <c r="O46" i="4"/>
  <c r="P45"/>
  <c r="O31"/>
  <c r="O66"/>
  <c r="O36"/>
  <c r="O32"/>
  <c r="P30"/>
  <c r="N114" i="3"/>
  <c r="N119"/>
  <c r="N123"/>
  <c r="N131"/>
  <c r="N135"/>
  <c r="N139"/>
  <c r="N165"/>
  <c r="N173"/>
  <c r="N181"/>
  <c r="N189"/>
  <c r="N197"/>
  <c r="N154"/>
  <c r="N162"/>
  <c r="N170"/>
  <c r="N178"/>
  <c r="N186"/>
  <c r="N194"/>
  <c r="N275"/>
  <c r="N311"/>
  <c r="N315"/>
  <c r="N319"/>
  <c r="N323"/>
  <c r="N327"/>
  <c r="N331"/>
  <c r="N347"/>
  <c r="N359"/>
  <c r="N25"/>
  <c r="N29"/>
  <c r="N33"/>
  <c r="N37"/>
  <c r="N41"/>
  <c r="N45"/>
  <c r="N49"/>
  <c r="N53"/>
  <c r="N57"/>
  <c r="N61"/>
  <c r="N66"/>
  <c r="N74"/>
  <c r="N82"/>
  <c r="N88"/>
  <c r="N92"/>
  <c r="N69"/>
  <c r="N77"/>
  <c r="N85"/>
  <c r="N94"/>
  <c r="N34" i="4"/>
  <c r="N22" i="3"/>
  <c r="N26"/>
  <c r="N30"/>
  <c r="N34"/>
  <c r="N38"/>
  <c r="N42"/>
  <c r="N46"/>
  <c r="N50"/>
  <c r="N54"/>
  <c r="N58"/>
  <c r="N62"/>
  <c r="N68"/>
  <c r="N76"/>
  <c r="N84"/>
  <c r="N89"/>
  <c r="N93"/>
  <c r="N71"/>
  <c r="N79"/>
  <c r="N95"/>
  <c r="N171"/>
  <c r="N179"/>
  <c r="N187"/>
  <c r="N195"/>
  <c r="N274"/>
  <c r="N278"/>
  <c r="N282"/>
  <c r="N286"/>
  <c r="N290"/>
  <c r="N294"/>
  <c r="N298"/>
  <c r="N302"/>
  <c r="N306"/>
  <c r="N310"/>
  <c r="N314"/>
  <c r="N318"/>
  <c r="N322"/>
  <c r="N326"/>
  <c r="N330"/>
  <c r="N334"/>
  <c r="N338"/>
  <c r="N342"/>
  <c r="N346"/>
  <c r="N350"/>
  <c r="N354"/>
  <c r="N358"/>
  <c r="N362"/>
  <c r="N366"/>
  <c r="N370"/>
  <c r="O377"/>
  <c r="O111"/>
  <c r="O147"/>
  <c r="O159"/>
  <c r="O187"/>
  <c r="O203"/>
  <c r="O223"/>
  <c r="O231"/>
  <c r="O247"/>
  <c r="O255"/>
  <c r="O267"/>
  <c r="O335"/>
  <c r="O351"/>
  <c r="O355"/>
  <c r="O119"/>
  <c r="O127"/>
  <c r="O171"/>
  <c r="O195"/>
  <c r="O243"/>
  <c r="O275"/>
  <c r="O279"/>
  <c r="O295"/>
  <c r="O299"/>
  <c r="O303"/>
  <c r="O315"/>
  <c r="O319"/>
  <c r="O323"/>
  <c r="O331"/>
  <c r="O343"/>
  <c r="O367"/>
  <c r="O22"/>
  <c r="O25"/>
  <c r="O29"/>
  <c r="O33"/>
  <c r="O37"/>
  <c r="O41"/>
  <c r="O45"/>
  <c r="O49"/>
  <c r="O53"/>
  <c r="O57"/>
  <c r="O61"/>
  <c r="O65"/>
  <c r="O69"/>
  <c r="O73"/>
  <c r="O77"/>
  <c r="O81"/>
  <c r="O85"/>
  <c r="O89"/>
  <c r="O93"/>
  <c r="N35" i="4"/>
  <c r="N38"/>
  <c r="P46"/>
  <c r="Q45"/>
  <c r="R8" i="3"/>
  <c r="R9"/>
  <c r="R10"/>
  <c r="R7"/>
  <c r="BF19"/>
  <c r="AK19"/>
  <c r="CB19"/>
  <c r="CY19"/>
  <c r="Q19"/>
  <c r="AL21"/>
  <c r="AL22"/>
  <c r="AL23"/>
  <c r="AL20"/>
  <c r="AL24"/>
  <c r="AL25"/>
  <c r="AL26"/>
  <c r="AL27"/>
  <c r="AL28"/>
  <c r="AL29"/>
  <c r="AL30"/>
  <c r="AL31"/>
  <c r="AL32"/>
  <c r="AL33"/>
  <c r="AL34"/>
  <c r="AL35"/>
  <c r="AL36"/>
  <c r="AL37"/>
  <c r="AL38"/>
  <c r="AL39"/>
  <c r="AL40"/>
  <c r="AL41"/>
  <c r="AL42"/>
  <c r="AL43"/>
  <c r="AL44"/>
  <c r="AL45"/>
  <c r="AL46"/>
  <c r="AL47"/>
  <c r="AL48"/>
  <c r="AL49"/>
  <c r="AL50"/>
  <c r="AL51"/>
  <c r="AL52"/>
  <c r="AL53"/>
  <c r="AL54"/>
  <c r="AL55"/>
  <c r="AL56"/>
  <c r="AL57"/>
  <c r="AL58"/>
  <c r="AL59"/>
  <c r="AL60"/>
  <c r="AL61"/>
  <c r="AL62"/>
  <c r="AL63"/>
  <c r="AL64"/>
  <c r="AL65"/>
  <c r="AL66"/>
  <c r="AL67"/>
  <c r="AL68"/>
  <c r="AL69"/>
  <c r="AL70"/>
  <c r="AL71"/>
  <c r="AL72"/>
  <c r="AL73"/>
  <c r="AL74"/>
  <c r="AL75"/>
  <c r="AL76"/>
  <c r="AL77"/>
  <c r="AL78"/>
  <c r="AL79"/>
  <c r="AL80"/>
  <c r="AL81"/>
  <c r="AL82"/>
  <c r="AL83"/>
  <c r="AL84"/>
  <c r="AL85"/>
  <c r="AL86"/>
  <c r="AL87"/>
  <c r="AL88"/>
  <c r="AL89"/>
  <c r="AL90"/>
  <c r="AL91"/>
  <c r="AL92"/>
  <c r="AL93"/>
  <c r="AL94"/>
  <c r="AL95"/>
  <c r="AL96"/>
  <c r="AL97"/>
  <c r="AL98"/>
  <c r="AL99"/>
  <c r="AL100"/>
  <c r="AL101"/>
  <c r="AL102"/>
  <c r="AL103"/>
  <c r="AL104"/>
  <c r="AL105"/>
  <c r="AL106"/>
  <c r="AL107"/>
  <c r="AL108"/>
  <c r="AL109"/>
  <c r="AL110"/>
  <c r="AL111"/>
  <c r="AL112"/>
  <c r="AL113"/>
  <c r="AL114"/>
  <c r="AL115"/>
  <c r="AL116"/>
  <c r="AL117"/>
  <c r="AL118"/>
  <c r="AL119"/>
  <c r="AL120"/>
  <c r="AL121"/>
  <c r="AL122"/>
  <c r="AL123"/>
  <c r="AL124"/>
  <c r="AL125"/>
  <c r="AL126"/>
  <c r="AL127"/>
  <c r="AL128"/>
  <c r="AL129"/>
  <c r="AL130"/>
  <c r="AL131"/>
  <c r="AL132"/>
  <c r="AL133"/>
  <c r="AL134"/>
  <c r="AL135"/>
  <c r="AL136"/>
  <c r="AL137"/>
  <c r="AL138"/>
  <c r="AL139"/>
  <c r="AL140"/>
  <c r="AL141"/>
  <c r="AL142"/>
  <c r="AL143"/>
  <c r="AL144"/>
  <c r="AL145"/>
  <c r="AL146"/>
  <c r="AL147"/>
  <c r="AL148"/>
  <c r="AL149"/>
  <c r="AL150"/>
  <c r="AL151"/>
  <c r="AL152"/>
  <c r="AL153"/>
  <c r="AL154"/>
  <c r="AL155"/>
  <c r="AL156"/>
  <c r="AL157"/>
  <c r="AL158"/>
  <c r="AL159"/>
  <c r="AL160"/>
  <c r="AL161"/>
  <c r="AL162"/>
  <c r="AL163"/>
  <c r="AL164"/>
  <c r="AL165"/>
  <c r="AL166"/>
  <c r="AL167"/>
  <c r="AL168"/>
  <c r="AL169"/>
  <c r="AL170"/>
  <c r="AL171"/>
  <c r="AL172"/>
  <c r="AL173"/>
  <c r="AL174"/>
  <c r="AL175"/>
  <c r="AL176"/>
  <c r="AL177"/>
  <c r="AL178"/>
  <c r="AL179"/>
  <c r="AL180"/>
  <c r="AL181"/>
  <c r="AL182"/>
  <c r="AL183"/>
  <c r="AL184"/>
  <c r="AL185"/>
  <c r="AL186"/>
  <c r="AL187"/>
  <c r="AL188"/>
  <c r="AL189"/>
  <c r="AL190"/>
  <c r="AL191"/>
  <c r="AL192"/>
  <c r="AL193"/>
  <c r="AL194"/>
  <c r="AL195"/>
  <c r="AL196"/>
  <c r="AL197"/>
  <c r="AL198"/>
  <c r="AL199"/>
  <c r="AL200"/>
  <c r="AL201"/>
  <c r="AL202"/>
  <c r="AL203"/>
  <c r="AL204"/>
  <c r="AL205"/>
  <c r="AL206"/>
  <c r="AL207"/>
  <c r="AL208"/>
  <c r="AL209"/>
  <c r="AL210"/>
  <c r="AL211"/>
  <c r="AL212"/>
  <c r="AL213"/>
  <c r="AL214"/>
  <c r="AL215"/>
  <c r="AL216"/>
  <c r="AL217"/>
  <c r="AL218"/>
  <c r="AL219"/>
  <c r="AL220"/>
  <c r="AL221"/>
  <c r="AL222"/>
  <c r="AL223"/>
  <c r="AL224"/>
  <c r="AL225"/>
  <c r="AL226"/>
  <c r="AL227"/>
  <c r="AL228"/>
  <c r="AL229"/>
  <c r="AL230"/>
  <c r="AL231"/>
  <c r="AL232"/>
  <c r="AL233"/>
  <c r="AL234"/>
  <c r="AL235"/>
  <c r="AL236"/>
  <c r="AL237"/>
  <c r="AL238"/>
  <c r="AL239"/>
  <c r="AL240"/>
  <c r="AL241"/>
  <c r="AL242"/>
  <c r="AL243"/>
  <c r="AL244"/>
  <c r="AL245"/>
  <c r="AL246"/>
  <c r="AL247"/>
  <c r="AL248"/>
  <c r="AL249"/>
  <c r="AL250"/>
  <c r="AL251"/>
  <c r="AL252"/>
  <c r="AL253"/>
  <c r="AL254"/>
  <c r="AL255"/>
  <c r="AL256"/>
  <c r="AL257"/>
  <c r="AL258"/>
  <c r="AL259"/>
  <c r="AL260"/>
  <c r="AL261"/>
  <c r="AL262"/>
  <c r="AL263"/>
  <c r="AL264"/>
  <c r="AL265"/>
  <c r="AL266"/>
  <c r="AL267"/>
  <c r="AL268"/>
  <c r="AL269"/>
  <c r="AL270"/>
  <c r="AL271"/>
  <c r="AL272"/>
  <c r="AL273"/>
  <c r="AL274"/>
  <c r="AL275"/>
  <c r="AL276"/>
  <c r="AL277"/>
  <c r="AL278"/>
  <c r="AL279"/>
  <c r="AL280"/>
  <c r="AL281"/>
  <c r="AL282"/>
  <c r="AL283"/>
  <c r="AL284"/>
  <c r="AL285"/>
  <c r="AL286"/>
  <c r="AL287"/>
  <c r="AL288"/>
  <c r="AL289"/>
  <c r="AL290"/>
  <c r="AL291"/>
  <c r="AL292"/>
  <c r="AL293"/>
  <c r="AL294"/>
  <c r="AL295"/>
  <c r="AL296"/>
  <c r="AL297"/>
  <c r="AL298"/>
  <c r="AL299"/>
  <c r="AL300"/>
  <c r="AL301"/>
  <c r="AL302"/>
  <c r="AL303"/>
  <c r="AL304"/>
  <c r="AL305"/>
  <c r="AL306"/>
  <c r="AL307"/>
  <c r="AL308"/>
  <c r="AL309"/>
  <c r="AL310"/>
  <c r="AL311"/>
  <c r="AL312"/>
  <c r="AL313"/>
  <c r="AL314"/>
  <c r="AL315"/>
  <c r="AL316"/>
  <c r="AL317"/>
  <c r="AL318"/>
  <c r="AL319"/>
  <c r="AL320"/>
  <c r="AL321"/>
  <c r="AL322"/>
  <c r="AL323"/>
  <c r="AL324"/>
  <c r="AL325"/>
  <c r="AL326"/>
  <c r="AL327"/>
  <c r="AL328"/>
  <c r="AL329"/>
  <c r="AL330"/>
  <c r="AL331"/>
  <c r="AL332"/>
  <c r="AL333"/>
  <c r="AL334"/>
  <c r="AL335"/>
  <c r="AL336"/>
  <c r="AL337"/>
  <c r="AL338"/>
  <c r="AL339"/>
  <c r="AL340"/>
  <c r="AL341"/>
  <c r="AL342"/>
  <c r="AL343"/>
  <c r="AL344"/>
  <c r="AL345"/>
  <c r="AL346"/>
  <c r="AL347"/>
  <c r="AL348"/>
  <c r="AL349"/>
  <c r="AL350"/>
  <c r="AL351"/>
  <c r="AL352"/>
  <c r="AL353"/>
  <c r="AL354"/>
  <c r="AL355"/>
  <c r="AL356"/>
  <c r="AL357"/>
  <c r="AL358"/>
  <c r="AL359"/>
  <c r="AL360"/>
  <c r="AL361"/>
  <c r="AL362"/>
  <c r="AL363"/>
  <c r="AL364"/>
  <c r="AL365"/>
  <c r="AL366"/>
  <c r="AL367"/>
  <c r="AL368"/>
  <c r="AL369"/>
  <c r="AL370"/>
  <c r="AL371"/>
  <c r="AL372"/>
  <c r="AL373"/>
  <c r="AL374"/>
  <c r="AL375"/>
  <c r="AL376"/>
  <c r="AL377"/>
  <c r="AL378"/>
  <c r="AL379"/>
  <c r="AL380"/>
  <c r="CY381"/>
  <c r="Q12" a="1"/>
  <c r="Q12"/>
  <c r="Q11" a="1"/>
  <c r="Q11"/>
  <c r="CX379"/>
  <c r="BF379"/>
  <c r="CB379"/>
  <c r="P379"/>
  <c r="CX377"/>
  <c r="BF377"/>
  <c r="CB377"/>
  <c r="P377"/>
  <c r="CX375"/>
  <c r="BF375"/>
  <c r="CB375"/>
  <c r="P375"/>
  <c r="CX373"/>
  <c r="BF373"/>
  <c r="CB373"/>
  <c r="P373"/>
  <c r="CX371"/>
  <c r="BF371"/>
  <c r="CB371"/>
  <c r="P371"/>
  <c r="CX369"/>
  <c r="BF369"/>
  <c r="CB369"/>
  <c r="P369"/>
  <c r="CX367"/>
  <c r="BF367"/>
  <c r="CB367"/>
  <c r="P367"/>
  <c r="CX365"/>
  <c r="BF365"/>
  <c r="CB365"/>
  <c r="P365"/>
  <c r="CX363"/>
  <c r="BF363"/>
  <c r="CB363"/>
  <c r="P363"/>
  <c r="CX361"/>
  <c r="BF361"/>
  <c r="CB361"/>
  <c r="P361"/>
  <c r="CX359"/>
  <c r="BF359"/>
  <c r="CB359"/>
  <c r="P359"/>
  <c r="CX357"/>
  <c r="BF357"/>
  <c r="CB357"/>
  <c r="P357"/>
  <c r="CX355"/>
  <c r="BF355"/>
  <c r="CB355"/>
  <c r="P355"/>
  <c r="CX353"/>
  <c r="BF353"/>
  <c r="CB353"/>
  <c r="P353"/>
  <c r="CX351"/>
  <c r="BF351"/>
  <c r="CB351"/>
  <c r="P351"/>
  <c r="CX349"/>
  <c r="BF349"/>
  <c r="CB349"/>
  <c r="P349"/>
  <c r="CX347"/>
  <c r="BF347"/>
  <c r="CB347"/>
  <c r="P347"/>
  <c r="CX345"/>
  <c r="BF345"/>
  <c r="CB345"/>
  <c r="P345"/>
  <c r="CX343"/>
  <c r="BF343"/>
  <c r="CB343"/>
  <c r="P343"/>
  <c r="CX341"/>
  <c r="BF341"/>
  <c r="CB341"/>
  <c r="P341"/>
  <c r="CX339"/>
  <c r="BF339"/>
  <c r="CB339"/>
  <c r="P339"/>
  <c r="CX337"/>
  <c r="BF337"/>
  <c r="CB337"/>
  <c r="P337"/>
  <c r="CX335"/>
  <c r="BF335"/>
  <c r="CB335"/>
  <c r="P335"/>
  <c r="CX333"/>
  <c r="BF333"/>
  <c r="CB333"/>
  <c r="P333"/>
  <c r="CX331"/>
  <c r="BF331"/>
  <c r="CB331"/>
  <c r="P331"/>
  <c r="CX329"/>
  <c r="BF329"/>
  <c r="CB329"/>
  <c r="P329"/>
  <c r="CX327"/>
  <c r="BF327"/>
  <c r="CB327"/>
  <c r="P327"/>
  <c r="CX325"/>
  <c r="BF325"/>
  <c r="CB325"/>
  <c r="P325"/>
  <c r="CX323"/>
  <c r="BF323"/>
  <c r="CB323"/>
  <c r="P323"/>
  <c r="CX321"/>
  <c r="BF321"/>
  <c r="CB321"/>
  <c r="P321"/>
  <c r="CX319"/>
  <c r="BF319"/>
  <c r="CB319"/>
  <c r="P319"/>
  <c r="CX317"/>
  <c r="BF317"/>
  <c r="CB317"/>
  <c r="P317"/>
  <c r="CX315"/>
  <c r="BF315"/>
  <c r="CB315"/>
  <c r="P315"/>
  <c r="CX313"/>
  <c r="BF313"/>
  <c r="CB313"/>
  <c r="P313"/>
  <c r="CX311"/>
  <c r="BF311"/>
  <c r="CB311"/>
  <c r="P311"/>
  <c r="CX309"/>
  <c r="BF309"/>
  <c r="CB309"/>
  <c r="P309"/>
  <c r="CX307"/>
  <c r="BF307"/>
  <c r="CB307"/>
  <c r="P307"/>
  <c r="CX305"/>
  <c r="BF305"/>
  <c r="CB305"/>
  <c r="P305"/>
  <c r="CX303"/>
  <c r="BF303"/>
  <c r="CB303"/>
  <c r="P303"/>
  <c r="CX301"/>
  <c r="BF301"/>
  <c r="CB301"/>
  <c r="P301"/>
  <c r="CX299"/>
  <c r="BF299"/>
  <c r="CB299"/>
  <c r="P299"/>
  <c r="CX297"/>
  <c r="BF297"/>
  <c r="CB297"/>
  <c r="P297"/>
  <c r="CX295"/>
  <c r="BF295"/>
  <c r="CB295"/>
  <c r="P295"/>
  <c r="CX293"/>
  <c r="BF293"/>
  <c r="CB293"/>
  <c r="P293"/>
  <c r="CX291"/>
  <c r="BF291"/>
  <c r="CB291"/>
  <c r="P291"/>
  <c r="CX289"/>
  <c r="BF289"/>
  <c r="CB289"/>
  <c r="P289"/>
  <c r="CX287"/>
  <c r="BF287"/>
  <c r="CB287"/>
  <c r="P287"/>
  <c r="CX285"/>
  <c r="BF285"/>
  <c r="CB285"/>
  <c r="P285"/>
  <c r="CX283"/>
  <c r="BF283"/>
  <c r="CB283"/>
  <c r="P283"/>
  <c r="CX281"/>
  <c r="BF281"/>
  <c r="CB281"/>
  <c r="P281"/>
  <c r="CX279"/>
  <c r="BF279"/>
  <c r="CB279"/>
  <c r="P279"/>
  <c r="CX277"/>
  <c r="BF277"/>
  <c r="CB277"/>
  <c r="P277"/>
  <c r="CX275"/>
  <c r="BF275"/>
  <c r="CB275"/>
  <c r="P275"/>
  <c r="CX199"/>
  <c r="BF199"/>
  <c r="CB199"/>
  <c r="P199"/>
  <c r="CX195"/>
  <c r="BF195"/>
  <c r="CB195"/>
  <c r="P195"/>
  <c r="CX191"/>
  <c r="BF191"/>
  <c r="CB191"/>
  <c r="P191"/>
  <c r="CX187"/>
  <c r="BF187"/>
  <c r="CB187"/>
  <c r="P187"/>
  <c r="CX183"/>
  <c r="BF183"/>
  <c r="CB183"/>
  <c r="P183"/>
  <c r="CX179"/>
  <c r="BF179"/>
  <c r="CB179"/>
  <c r="P179"/>
  <c r="CX175"/>
  <c r="BF175"/>
  <c r="CB175"/>
  <c r="P175"/>
  <c r="CX171"/>
  <c r="BF171"/>
  <c r="CB171"/>
  <c r="P171"/>
  <c r="CX167"/>
  <c r="BF167"/>
  <c r="CB167"/>
  <c r="P167"/>
  <c r="CX163"/>
  <c r="BF163"/>
  <c r="CB163"/>
  <c r="P163"/>
  <c r="CX159"/>
  <c r="BF159"/>
  <c r="CB159"/>
  <c r="P159"/>
  <c r="CX155"/>
  <c r="BF155"/>
  <c r="CB155"/>
  <c r="P155"/>
  <c r="CX273"/>
  <c r="BF273"/>
  <c r="CB273"/>
  <c r="P273"/>
  <c r="CX271"/>
  <c r="BF271"/>
  <c r="CB271"/>
  <c r="P271"/>
  <c r="BF269"/>
  <c r="CX269"/>
  <c r="CB269"/>
  <c r="CX267"/>
  <c r="BF267"/>
  <c r="CB267"/>
  <c r="P267"/>
  <c r="BF265"/>
  <c r="CX265"/>
  <c r="CB265"/>
  <c r="CX263"/>
  <c r="BF263"/>
  <c r="CB263"/>
  <c r="P263"/>
  <c r="BF261"/>
  <c r="CX261"/>
  <c r="CB261"/>
  <c r="CX259"/>
  <c r="BF259"/>
  <c r="CB259"/>
  <c r="P259"/>
  <c r="BF257"/>
  <c r="CX257"/>
  <c r="CB257"/>
  <c r="CX255"/>
  <c r="BF255"/>
  <c r="CB255"/>
  <c r="P255"/>
  <c r="BF253"/>
  <c r="CX253"/>
  <c r="CB253"/>
  <c r="CX251"/>
  <c r="BF251"/>
  <c r="CB251"/>
  <c r="P251"/>
  <c r="BF249"/>
  <c r="CX249"/>
  <c r="CB249"/>
  <c r="CX247"/>
  <c r="BF247"/>
  <c r="CB247"/>
  <c r="P247"/>
  <c r="BF245"/>
  <c r="CX245"/>
  <c r="CB245"/>
  <c r="CX243"/>
  <c r="BF243"/>
  <c r="CB243"/>
  <c r="P243"/>
  <c r="BF241"/>
  <c r="CX241"/>
  <c r="CB241"/>
  <c r="CX239"/>
  <c r="BF239"/>
  <c r="CB239"/>
  <c r="P239"/>
  <c r="BF237"/>
  <c r="CX237"/>
  <c r="CB237"/>
  <c r="CX235"/>
  <c r="BF235"/>
  <c r="CB235"/>
  <c r="P235"/>
  <c r="BF233"/>
  <c r="CX233"/>
  <c r="CB233"/>
  <c r="CX231"/>
  <c r="BF231"/>
  <c r="CB231"/>
  <c r="P231"/>
  <c r="BF229"/>
  <c r="CX229"/>
  <c r="CB229"/>
  <c r="CX227"/>
  <c r="BF227"/>
  <c r="CB227"/>
  <c r="P227"/>
  <c r="BF225"/>
  <c r="CX225"/>
  <c r="CB225"/>
  <c r="CX223"/>
  <c r="BF223"/>
  <c r="CB223"/>
  <c r="P223"/>
  <c r="BF221"/>
  <c r="CX221"/>
  <c r="CB221"/>
  <c r="CX219"/>
  <c r="BF219"/>
  <c r="CB219"/>
  <c r="P219"/>
  <c r="BF217"/>
  <c r="CX217"/>
  <c r="CB217"/>
  <c r="CX215"/>
  <c r="BF215"/>
  <c r="CB215"/>
  <c r="P215"/>
  <c r="BF213"/>
  <c r="CX213"/>
  <c r="CB213"/>
  <c r="CX211"/>
  <c r="BF211"/>
  <c r="CB211"/>
  <c r="P211"/>
  <c r="BF209"/>
  <c r="CX209"/>
  <c r="CB209"/>
  <c r="CX207"/>
  <c r="BF207"/>
  <c r="CB207"/>
  <c r="P207"/>
  <c r="BF205"/>
  <c r="CX205"/>
  <c r="CB205"/>
  <c r="CX203"/>
  <c r="BF203"/>
  <c r="CB203"/>
  <c r="P203"/>
  <c r="CX200"/>
  <c r="BF200"/>
  <c r="CB200"/>
  <c r="P200"/>
  <c r="CX196"/>
  <c r="BF196"/>
  <c r="CB196"/>
  <c r="P196"/>
  <c r="CX192"/>
  <c r="BF192"/>
  <c r="CB192"/>
  <c r="P192"/>
  <c r="CX188"/>
  <c r="BF188"/>
  <c r="CB188"/>
  <c r="P188"/>
  <c r="CX184"/>
  <c r="BF184"/>
  <c r="CB184"/>
  <c r="P184"/>
  <c r="CX180"/>
  <c r="BF180"/>
  <c r="CB180"/>
  <c r="P180"/>
  <c r="CX176"/>
  <c r="BF176"/>
  <c r="CB176"/>
  <c r="P176"/>
  <c r="CX172"/>
  <c r="BF172"/>
  <c r="CB172"/>
  <c r="P172"/>
  <c r="CX168"/>
  <c r="BF168"/>
  <c r="CB168"/>
  <c r="P168"/>
  <c r="CX164"/>
  <c r="BF164"/>
  <c r="CB164"/>
  <c r="P164"/>
  <c r="CX160"/>
  <c r="BF160"/>
  <c r="CB160"/>
  <c r="P160"/>
  <c r="CX156"/>
  <c r="BF156"/>
  <c r="CB156"/>
  <c r="P156"/>
  <c r="CX153"/>
  <c r="BF153"/>
  <c r="CB153"/>
  <c r="P153"/>
  <c r="CX151"/>
  <c r="BF151"/>
  <c r="CB151"/>
  <c r="P151"/>
  <c r="CX149"/>
  <c r="BF149"/>
  <c r="CB149"/>
  <c r="P149"/>
  <c r="CX147"/>
  <c r="BF147"/>
  <c r="CB147"/>
  <c r="P147"/>
  <c r="CX145"/>
  <c r="BF145"/>
  <c r="CB145"/>
  <c r="P145"/>
  <c r="CX143"/>
  <c r="BF143"/>
  <c r="CB143"/>
  <c r="P143"/>
  <c r="CX141"/>
  <c r="BF141"/>
  <c r="CB141"/>
  <c r="P141"/>
  <c r="CX139"/>
  <c r="BF139"/>
  <c r="CB139"/>
  <c r="P139"/>
  <c r="CX137"/>
  <c r="BF137"/>
  <c r="CB137"/>
  <c r="P137"/>
  <c r="CX135"/>
  <c r="BF135"/>
  <c r="CB135"/>
  <c r="P135"/>
  <c r="CX133"/>
  <c r="BF133"/>
  <c r="CB133"/>
  <c r="P133"/>
  <c r="CX131"/>
  <c r="BF131"/>
  <c r="CB131"/>
  <c r="P131"/>
  <c r="CX129"/>
  <c r="BF129"/>
  <c r="CB129"/>
  <c r="P129"/>
  <c r="CX127"/>
  <c r="BF127"/>
  <c r="CB127"/>
  <c r="P127"/>
  <c r="CX125"/>
  <c r="BF125"/>
  <c r="CB125"/>
  <c r="P125"/>
  <c r="CX123"/>
  <c r="BF123"/>
  <c r="CB123"/>
  <c r="P123"/>
  <c r="CX121"/>
  <c r="BF121"/>
  <c r="CB121"/>
  <c r="P121"/>
  <c r="CX119"/>
  <c r="BF119"/>
  <c r="CB119"/>
  <c r="P119"/>
  <c r="CX117"/>
  <c r="BF117"/>
  <c r="CB117"/>
  <c r="P117"/>
  <c r="CX115"/>
  <c r="BF115"/>
  <c r="CB115"/>
  <c r="P115"/>
  <c r="CX111"/>
  <c r="BF111"/>
  <c r="CB111"/>
  <c r="P111"/>
  <c r="CX107"/>
  <c r="BF107"/>
  <c r="CB107"/>
  <c r="P107"/>
  <c r="CX103"/>
  <c r="BF103"/>
  <c r="CB103"/>
  <c r="P103"/>
  <c r="CX99"/>
  <c r="BF99"/>
  <c r="CB99"/>
  <c r="P99"/>
  <c r="CB95"/>
  <c r="CX95"/>
  <c r="BF95"/>
  <c r="CX112"/>
  <c r="BF112"/>
  <c r="CB112"/>
  <c r="P112"/>
  <c r="CX108"/>
  <c r="BF108"/>
  <c r="CB108"/>
  <c r="P108"/>
  <c r="CX104"/>
  <c r="BF104"/>
  <c r="CB104"/>
  <c r="P104"/>
  <c r="CX100"/>
  <c r="BF100"/>
  <c r="CB100"/>
  <c r="P100"/>
  <c r="CX96"/>
  <c r="BF96"/>
  <c r="CB96"/>
  <c r="P96"/>
  <c r="CB86"/>
  <c r="CX86"/>
  <c r="BF86"/>
  <c r="CB82"/>
  <c r="CX82"/>
  <c r="P82"/>
  <c r="BF82"/>
  <c r="CB78"/>
  <c r="CX78"/>
  <c r="BF78"/>
  <c r="CB74"/>
  <c r="CX74"/>
  <c r="P74"/>
  <c r="BF74"/>
  <c r="CB70"/>
  <c r="CX70"/>
  <c r="BF70"/>
  <c r="CB66"/>
  <c r="CX66"/>
  <c r="P66"/>
  <c r="BF66"/>
  <c r="CB93"/>
  <c r="CX93"/>
  <c r="BF93"/>
  <c r="CB91"/>
  <c r="CX91"/>
  <c r="P91"/>
  <c r="BF91"/>
  <c r="CB89"/>
  <c r="CX89"/>
  <c r="BF89"/>
  <c r="CB87"/>
  <c r="CX87"/>
  <c r="P87"/>
  <c r="BF87"/>
  <c r="CB83"/>
  <c r="CX83"/>
  <c r="BF83"/>
  <c r="CB79"/>
  <c r="CX79"/>
  <c r="P79"/>
  <c r="BF79"/>
  <c r="CB75"/>
  <c r="CX75"/>
  <c r="BF75"/>
  <c r="CB71"/>
  <c r="CX71"/>
  <c r="P71"/>
  <c r="BF71"/>
  <c r="CB67"/>
  <c r="CX67"/>
  <c r="BF67"/>
  <c r="CB63"/>
  <c r="CX63"/>
  <c r="P63"/>
  <c r="BF63"/>
  <c r="CB61"/>
  <c r="CX61"/>
  <c r="BF61"/>
  <c r="CB59"/>
  <c r="CX59"/>
  <c r="P59"/>
  <c r="BF59"/>
  <c r="CB57"/>
  <c r="CX57"/>
  <c r="BF57"/>
  <c r="CB55"/>
  <c r="CX55"/>
  <c r="P55"/>
  <c r="BF55"/>
  <c r="CB53"/>
  <c r="CX53"/>
  <c r="BF53"/>
  <c r="CB51"/>
  <c r="CX51"/>
  <c r="P51"/>
  <c r="BF51"/>
  <c r="CB49"/>
  <c r="CX49"/>
  <c r="BF49"/>
  <c r="CB47"/>
  <c r="CX47"/>
  <c r="P47"/>
  <c r="BF47"/>
  <c r="CB45"/>
  <c r="CX45"/>
  <c r="BF45"/>
  <c r="CB43"/>
  <c r="CX43"/>
  <c r="P43"/>
  <c r="BF43"/>
  <c r="CB41"/>
  <c r="CX41"/>
  <c r="BF41"/>
  <c r="CB39"/>
  <c r="CX39"/>
  <c r="P39"/>
  <c r="BF39"/>
  <c r="CB37"/>
  <c r="CX37"/>
  <c r="BF37"/>
  <c r="CB35"/>
  <c r="CX35"/>
  <c r="P35"/>
  <c r="BF35"/>
  <c r="CB33"/>
  <c r="CX33"/>
  <c r="BF33"/>
  <c r="CB31"/>
  <c r="CX31"/>
  <c r="P31"/>
  <c r="BF31"/>
  <c r="CB29"/>
  <c r="CX29"/>
  <c r="BF29"/>
  <c r="CB27"/>
  <c r="CX27"/>
  <c r="P27"/>
  <c r="BF27"/>
  <c r="CB25"/>
  <c r="CX25"/>
  <c r="BF25"/>
  <c r="CB23"/>
  <c r="CX23"/>
  <c r="P23"/>
  <c r="BF23"/>
  <c r="CB21"/>
  <c r="CX21"/>
  <c r="BF21"/>
  <c r="O24"/>
  <c r="O27"/>
  <c r="O31"/>
  <c r="O35"/>
  <c r="O39"/>
  <c r="O43"/>
  <c r="O47"/>
  <c r="O51"/>
  <c r="O55"/>
  <c r="O59"/>
  <c r="O63"/>
  <c r="O67"/>
  <c r="O71"/>
  <c r="O75"/>
  <c r="O79"/>
  <c r="O83"/>
  <c r="O87"/>
  <c r="O91"/>
  <c r="O95"/>
  <c r="P31" i="4"/>
  <c r="P66"/>
  <c r="P36"/>
  <c r="P32"/>
  <c r="Q30"/>
  <c r="CX380" i="3"/>
  <c r="BF380"/>
  <c r="CB380"/>
  <c r="P380"/>
  <c r="CX378"/>
  <c r="BF378"/>
  <c r="CB378"/>
  <c r="P378"/>
  <c r="CX376"/>
  <c r="BF376"/>
  <c r="CB376"/>
  <c r="P376"/>
  <c r="CX374"/>
  <c r="BF374"/>
  <c r="CB374"/>
  <c r="P374"/>
  <c r="BF372"/>
  <c r="CX372"/>
  <c r="CB372"/>
  <c r="BF370"/>
  <c r="CX370"/>
  <c r="CB370"/>
  <c r="P370"/>
  <c r="BF368"/>
  <c r="CX368"/>
  <c r="CB368"/>
  <c r="BF366"/>
  <c r="CX366"/>
  <c r="CB366"/>
  <c r="P366"/>
  <c r="BF364"/>
  <c r="CX364"/>
  <c r="CB364"/>
  <c r="BF362"/>
  <c r="CX362"/>
  <c r="CB362"/>
  <c r="P362"/>
  <c r="BF360"/>
  <c r="CX360"/>
  <c r="CB360"/>
  <c r="BF358"/>
  <c r="CX358"/>
  <c r="CB358"/>
  <c r="P358"/>
  <c r="BF356"/>
  <c r="CX356"/>
  <c r="CB356"/>
  <c r="BF354"/>
  <c r="CX354"/>
  <c r="CB354"/>
  <c r="P354"/>
  <c r="BF352"/>
  <c r="CX352"/>
  <c r="CB352"/>
  <c r="BF350"/>
  <c r="CX350"/>
  <c r="CB350"/>
  <c r="P350"/>
  <c r="BF348"/>
  <c r="CX348"/>
  <c r="CB348"/>
  <c r="BF346"/>
  <c r="CX346"/>
  <c r="CB346"/>
  <c r="P346"/>
  <c r="BF344"/>
  <c r="CX344"/>
  <c r="CB344"/>
  <c r="BF342"/>
  <c r="CX342"/>
  <c r="CB342"/>
  <c r="P342"/>
  <c r="BF340"/>
  <c r="CX340"/>
  <c r="CB340"/>
  <c r="BF338"/>
  <c r="CX338"/>
  <c r="CB338"/>
  <c r="P338"/>
  <c r="BF336"/>
  <c r="CX336"/>
  <c r="CB336"/>
  <c r="BF334"/>
  <c r="CX334"/>
  <c r="CB334"/>
  <c r="P334"/>
  <c r="BF332"/>
  <c r="CX332"/>
  <c r="CB332"/>
  <c r="BF330"/>
  <c r="CX330"/>
  <c r="CB330"/>
  <c r="P330"/>
  <c r="BF328"/>
  <c r="CX328"/>
  <c r="CB328"/>
  <c r="BF326"/>
  <c r="CX326"/>
  <c r="CB326"/>
  <c r="P326"/>
  <c r="BF324"/>
  <c r="CX324"/>
  <c r="CB324"/>
  <c r="BF322"/>
  <c r="CX322"/>
  <c r="CB322"/>
  <c r="P322"/>
  <c r="BF320"/>
  <c r="CX320"/>
  <c r="CB320"/>
  <c r="BF318"/>
  <c r="CX318"/>
  <c r="CB318"/>
  <c r="P318"/>
  <c r="BF316"/>
  <c r="CX316"/>
  <c r="CB316"/>
  <c r="BF314"/>
  <c r="CX314"/>
  <c r="CB314"/>
  <c r="P314"/>
  <c r="BF312"/>
  <c r="CX312"/>
  <c r="CB312"/>
  <c r="BF310"/>
  <c r="CX310"/>
  <c r="CB310"/>
  <c r="P310"/>
  <c r="BF308"/>
  <c r="CX308"/>
  <c r="CB308"/>
  <c r="BF306"/>
  <c r="CX306"/>
  <c r="CB306"/>
  <c r="P306"/>
  <c r="BF304"/>
  <c r="CX304"/>
  <c r="CB304"/>
  <c r="BF302"/>
  <c r="CX302"/>
  <c r="CB302"/>
  <c r="P302"/>
  <c r="BF300"/>
  <c r="CX300"/>
  <c r="CB300"/>
  <c r="BF298"/>
  <c r="CX298"/>
  <c r="CB298"/>
  <c r="P298"/>
  <c r="BF296"/>
  <c r="CX296"/>
  <c r="CB296"/>
  <c r="BF294"/>
  <c r="CX294"/>
  <c r="CB294"/>
  <c r="P294"/>
  <c r="BF292"/>
  <c r="CX292"/>
  <c r="CB292"/>
  <c r="BF290"/>
  <c r="CX290"/>
  <c r="CB290"/>
  <c r="P290"/>
  <c r="BF288"/>
  <c r="CX288"/>
  <c r="CB288"/>
  <c r="BF286"/>
  <c r="CX286"/>
  <c r="CB286"/>
  <c r="P286"/>
  <c r="BF284"/>
  <c r="CX284"/>
  <c r="CB284"/>
  <c r="BF282"/>
  <c r="CX282"/>
  <c r="CB282"/>
  <c r="P282"/>
  <c r="BF280"/>
  <c r="CX280"/>
  <c r="CB280"/>
  <c r="BF278"/>
  <c r="CX278"/>
  <c r="CB278"/>
  <c r="P278"/>
  <c r="BF276"/>
  <c r="CX276"/>
  <c r="CB276"/>
  <c r="BF201"/>
  <c r="CX201"/>
  <c r="CB201"/>
  <c r="P201"/>
  <c r="BF197"/>
  <c r="CX197"/>
  <c r="CB197"/>
  <c r="BF193"/>
  <c r="CX193"/>
  <c r="CB193"/>
  <c r="P193"/>
  <c r="BF189"/>
  <c r="CX189"/>
  <c r="CB189"/>
  <c r="BF185"/>
  <c r="CX185"/>
  <c r="CB185"/>
  <c r="P185"/>
  <c r="BF181"/>
  <c r="CX181"/>
  <c r="CB181"/>
  <c r="BF177"/>
  <c r="CX177"/>
  <c r="CB177"/>
  <c r="P177"/>
  <c r="BF173"/>
  <c r="CX173"/>
  <c r="CB173"/>
  <c r="BF169"/>
  <c r="CX169"/>
  <c r="CB169"/>
  <c r="P169"/>
  <c r="BF165"/>
  <c r="CX165"/>
  <c r="CB165"/>
  <c r="CX161"/>
  <c r="BF161"/>
  <c r="CB161"/>
  <c r="P161"/>
  <c r="CX157"/>
  <c r="BF157"/>
  <c r="CB157"/>
  <c r="P157"/>
  <c r="BF274"/>
  <c r="CX274"/>
  <c r="CB274"/>
  <c r="P274"/>
  <c r="BF272"/>
  <c r="CX272"/>
  <c r="CB272"/>
  <c r="CX270"/>
  <c r="BF270"/>
  <c r="CB270"/>
  <c r="P270"/>
  <c r="CX268"/>
  <c r="BF268"/>
  <c r="CB268"/>
  <c r="P268"/>
  <c r="CX266"/>
  <c r="BF266"/>
  <c r="CB266"/>
  <c r="P266"/>
  <c r="CX264"/>
  <c r="BF264"/>
  <c r="CB264"/>
  <c r="P264"/>
  <c r="CX262"/>
  <c r="BF262"/>
  <c r="CB262"/>
  <c r="P262"/>
  <c r="CX260"/>
  <c r="BF260"/>
  <c r="CB260"/>
  <c r="P260"/>
  <c r="CX258"/>
  <c r="BF258"/>
  <c r="CB258"/>
  <c r="P258"/>
  <c r="CX256"/>
  <c r="BF256"/>
  <c r="CB256"/>
  <c r="P256"/>
  <c r="CX254"/>
  <c r="BF254"/>
  <c r="CB254"/>
  <c r="P254"/>
  <c r="CX252"/>
  <c r="BF252"/>
  <c r="CB252"/>
  <c r="P252"/>
  <c r="CX250"/>
  <c r="BF250"/>
  <c r="CB250"/>
  <c r="P250"/>
  <c r="CX248"/>
  <c r="BF248"/>
  <c r="CB248"/>
  <c r="P248"/>
  <c r="CX246"/>
  <c r="BF246"/>
  <c r="CB246"/>
  <c r="P246"/>
  <c r="CX244"/>
  <c r="BF244"/>
  <c r="CB244"/>
  <c r="P244"/>
  <c r="CX242"/>
  <c r="BF242"/>
  <c r="CB242"/>
  <c r="P242"/>
  <c r="CX240"/>
  <c r="BF240"/>
  <c r="CB240"/>
  <c r="P240"/>
  <c r="CX238"/>
  <c r="BF238"/>
  <c r="CB238"/>
  <c r="P238"/>
  <c r="CX236"/>
  <c r="BF236"/>
  <c r="CB236"/>
  <c r="P236"/>
  <c r="CX234"/>
  <c r="BF234"/>
  <c r="CB234"/>
  <c r="P234"/>
  <c r="CX232"/>
  <c r="BF232"/>
  <c r="CB232"/>
  <c r="P232"/>
  <c r="CX230"/>
  <c r="BF230"/>
  <c r="CB230"/>
  <c r="P230"/>
  <c r="CX228"/>
  <c r="BF228"/>
  <c r="CB228"/>
  <c r="P228"/>
  <c r="CX226"/>
  <c r="BF226"/>
  <c r="CB226"/>
  <c r="P226"/>
  <c r="CX224"/>
  <c r="BF224"/>
  <c r="CB224"/>
  <c r="P224"/>
  <c r="CX222"/>
  <c r="BF222"/>
  <c r="CB222"/>
  <c r="P222"/>
  <c r="CX220"/>
  <c r="BF220"/>
  <c r="CB220"/>
  <c r="P220"/>
  <c r="CX218"/>
  <c r="BF218"/>
  <c r="CB218"/>
  <c r="P218"/>
  <c r="CX216"/>
  <c r="BF216"/>
  <c r="CB216"/>
  <c r="P216"/>
  <c r="CX214"/>
  <c r="BF214"/>
  <c r="CB214"/>
  <c r="CX212"/>
  <c r="BF212"/>
  <c r="CB212"/>
  <c r="P212"/>
  <c r="CX210"/>
  <c r="BF210"/>
  <c r="CB210"/>
  <c r="P210"/>
  <c r="CX208"/>
  <c r="BF208"/>
  <c r="CB208"/>
  <c r="P208"/>
  <c r="CX206"/>
  <c r="BF206"/>
  <c r="CB206"/>
  <c r="P206"/>
  <c r="CX204"/>
  <c r="BF204"/>
  <c r="CB204"/>
  <c r="P204"/>
  <c r="CX202"/>
  <c r="BF202"/>
  <c r="CB202"/>
  <c r="P202"/>
  <c r="CX198"/>
  <c r="BF198"/>
  <c r="CB198"/>
  <c r="P198"/>
  <c r="CX194"/>
  <c r="BF194"/>
  <c r="CB194"/>
  <c r="P194"/>
  <c r="CX190"/>
  <c r="BF190"/>
  <c r="CB190"/>
  <c r="P190"/>
  <c r="CX186"/>
  <c r="BF186"/>
  <c r="CB186"/>
  <c r="P186"/>
  <c r="CX182"/>
  <c r="BF182"/>
  <c r="CB182"/>
  <c r="P182"/>
  <c r="CX178"/>
  <c r="BF178"/>
  <c r="CB178"/>
  <c r="P178"/>
  <c r="CX174"/>
  <c r="BF174"/>
  <c r="CB174"/>
  <c r="P174"/>
  <c r="CX170"/>
  <c r="BF170"/>
  <c r="CB170"/>
  <c r="P170"/>
  <c r="CX166"/>
  <c r="BF166"/>
  <c r="CB166"/>
  <c r="P166"/>
  <c r="CX162"/>
  <c r="BF162"/>
  <c r="CB162"/>
  <c r="P162"/>
  <c r="CX158"/>
  <c r="BF158"/>
  <c r="CB158"/>
  <c r="P158"/>
  <c r="CX154"/>
  <c r="BF154"/>
  <c r="CB154"/>
  <c r="P154"/>
  <c r="CX152"/>
  <c r="BF152"/>
  <c r="CB152"/>
  <c r="P152"/>
  <c r="CX150"/>
  <c r="BF150"/>
  <c r="CB150"/>
  <c r="P150"/>
  <c r="CX148"/>
  <c r="BF148"/>
  <c r="CB148"/>
  <c r="P148"/>
  <c r="CX146"/>
  <c r="BF146"/>
  <c r="CB146"/>
  <c r="P146"/>
  <c r="CX144"/>
  <c r="BF144"/>
  <c r="CB144"/>
  <c r="P144"/>
  <c r="CX142"/>
  <c r="BF142"/>
  <c r="CB142"/>
  <c r="CX140"/>
  <c r="BF140"/>
  <c r="CB140"/>
  <c r="P140"/>
  <c r="CX138"/>
  <c r="BF138"/>
  <c r="CB138"/>
  <c r="CX136"/>
  <c r="BF136"/>
  <c r="CB136"/>
  <c r="P136"/>
  <c r="CX134"/>
  <c r="BF134"/>
  <c r="CB134"/>
  <c r="CX132"/>
  <c r="BF132"/>
  <c r="CB132"/>
  <c r="P132"/>
  <c r="CX130"/>
  <c r="BF130"/>
  <c r="CB130"/>
  <c r="CX128"/>
  <c r="BF128"/>
  <c r="CB128"/>
  <c r="P128"/>
  <c r="CX126"/>
  <c r="BF126"/>
  <c r="CB126"/>
  <c r="CX124"/>
  <c r="BF124"/>
  <c r="CB124"/>
  <c r="P124"/>
  <c r="CX122"/>
  <c r="BF122"/>
  <c r="CB122"/>
  <c r="CX120"/>
  <c r="BF120"/>
  <c r="CB120"/>
  <c r="P120"/>
  <c r="CX118"/>
  <c r="BF118"/>
  <c r="CB118"/>
  <c r="CX116"/>
  <c r="BF116"/>
  <c r="CB116"/>
  <c r="P116"/>
  <c r="CX113"/>
  <c r="BF113"/>
  <c r="CB113"/>
  <c r="CX109"/>
  <c r="BF109"/>
  <c r="CB109"/>
  <c r="P109"/>
  <c r="CX105"/>
  <c r="BF105"/>
  <c r="CB105"/>
  <c r="CX101"/>
  <c r="BF101"/>
  <c r="CB101"/>
  <c r="P101"/>
  <c r="CX97"/>
  <c r="BF97"/>
  <c r="CB97"/>
  <c r="CX114"/>
  <c r="BF114"/>
  <c r="CB114"/>
  <c r="P114"/>
  <c r="CX110"/>
  <c r="BF110"/>
  <c r="CB110"/>
  <c r="CX106"/>
  <c r="BF106"/>
  <c r="CB106"/>
  <c r="P106"/>
  <c r="CX102"/>
  <c r="BF102"/>
  <c r="CB102"/>
  <c r="CX98"/>
  <c r="BF98"/>
  <c r="CB98"/>
  <c r="CB94"/>
  <c r="CX94"/>
  <c r="BF94"/>
  <c r="CB84"/>
  <c r="CX84"/>
  <c r="BF84"/>
  <c r="CB80"/>
  <c r="CX80"/>
  <c r="BF80"/>
  <c r="CB76"/>
  <c r="CX76"/>
  <c r="BF76"/>
  <c r="CB72"/>
  <c r="CX72"/>
  <c r="BF72"/>
  <c r="CB68"/>
  <c r="CX68"/>
  <c r="BF68"/>
  <c r="CB64"/>
  <c r="CX64"/>
  <c r="BF64"/>
  <c r="CB92"/>
  <c r="CX92"/>
  <c r="BF92"/>
  <c r="CB90"/>
  <c r="CX90"/>
  <c r="BF90"/>
  <c r="CB88"/>
  <c r="CX88"/>
  <c r="BF88"/>
  <c r="CB85"/>
  <c r="CX85"/>
  <c r="BF85"/>
  <c r="CB81"/>
  <c r="CX81"/>
  <c r="BF81"/>
  <c r="CB77"/>
  <c r="CX77"/>
  <c r="BF77"/>
  <c r="CB73"/>
  <c r="CX73"/>
  <c r="BF73"/>
  <c r="CB69"/>
  <c r="CX69"/>
  <c r="BF69"/>
  <c r="CB65"/>
  <c r="CX65"/>
  <c r="BF65"/>
  <c r="CB62"/>
  <c r="CX62"/>
  <c r="BF62"/>
  <c r="CB60"/>
  <c r="CX60"/>
  <c r="BF60"/>
  <c r="CB58"/>
  <c r="CX58"/>
  <c r="BF58"/>
  <c r="CB56"/>
  <c r="CX56"/>
  <c r="BF56"/>
  <c r="CB54"/>
  <c r="CX54"/>
  <c r="BF54"/>
  <c r="CB52"/>
  <c r="CX52"/>
  <c r="BF52"/>
  <c r="CB50"/>
  <c r="CX50"/>
  <c r="BF50"/>
  <c r="CB48"/>
  <c r="CX48"/>
  <c r="BF48"/>
  <c r="CB46"/>
  <c r="CX46"/>
  <c r="BF46"/>
  <c r="CB44"/>
  <c r="CX44"/>
  <c r="BF44"/>
  <c r="CB42"/>
  <c r="CX42"/>
  <c r="BF42"/>
  <c r="CB40"/>
  <c r="CX40"/>
  <c r="BF40"/>
  <c r="CB38"/>
  <c r="CX38"/>
  <c r="BF38"/>
  <c r="CB36"/>
  <c r="CX36"/>
  <c r="BF36"/>
  <c r="CB34"/>
  <c r="CX34"/>
  <c r="BF34"/>
  <c r="CB32"/>
  <c r="CX32"/>
  <c r="BF32"/>
  <c r="CB30"/>
  <c r="CX30"/>
  <c r="BF30"/>
  <c r="CB28"/>
  <c r="CX28"/>
  <c r="BF28"/>
  <c r="CB26"/>
  <c r="CX26"/>
  <c r="BF26"/>
  <c r="CB24"/>
  <c r="CX24"/>
  <c r="BF24"/>
  <c r="CB22"/>
  <c r="CX22"/>
  <c r="BF22"/>
  <c r="O375"/>
  <c r="O379"/>
  <c r="O34" i="4"/>
  <c r="O21" i="3"/>
  <c r="O28"/>
  <c r="O32"/>
  <c r="O36"/>
  <c r="O40"/>
  <c r="O44"/>
  <c r="O48"/>
  <c r="O52"/>
  <c r="O56"/>
  <c r="O60"/>
  <c r="O64"/>
  <c r="O68"/>
  <c r="O72"/>
  <c r="O76"/>
  <c r="O80"/>
  <c r="O84"/>
  <c r="O88"/>
  <c r="O92"/>
  <c r="O376"/>
  <c r="O380"/>
  <c r="P214"/>
  <c r="P22"/>
  <c r="P26"/>
  <c r="P30"/>
  <c r="P34"/>
  <c r="P38"/>
  <c r="P42"/>
  <c r="P46"/>
  <c r="P50"/>
  <c r="P54"/>
  <c r="P58"/>
  <c r="P62"/>
  <c r="P69"/>
  <c r="P77"/>
  <c r="P85"/>
  <c r="P90"/>
  <c r="P64"/>
  <c r="P72"/>
  <c r="P80"/>
  <c r="P94"/>
  <c r="P98"/>
  <c r="Q31" i="4"/>
  <c r="Q36"/>
  <c r="Q32"/>
  <c r="R30"/>
  <c r="O13" i="3"/>
  <c r="O14"/>
  <c r="O35" i="4"/>
  <c r="O38"/>
  <c r="P13" i="3"/>
  <c r="P14"/>
  <c r="Q34" i="4"/>
  <c r="S8" i="3"/>
  <c r="S9"/>
  <c r="S7"/>
  <c r="S10"/>
  <c r="P21"/>
  <c r="CY379"/>
  <c r="CC379"/>
  <c r="BG379"/>
  <c r="CY377"/>
  <c r="CC377"/>
  <c r="BG377"/>
  <c r="CY375"/>
  <c r="CC375"/>
  <c r="BG375"/>
  <c r="CY373"/>
  <c r="BG373"/>
  <c r="CC373"/>
  <c r="Q373"/>
  <c r="CY371"/>
  <c r="BG371"/>
  <c r="CC371"/>
  <c r="Q371"/>
  <c r="CY369"/>
  <c r="BG369"/>
  <c r="CC369"/>
  <c r="Q369"/>
  <c r="CY367"/>
  <c r="BG367"/>
  <c r="CC367"/>
  <c r="Q367"/>
  <c r="CY365"/>
  <c r="BG365"/>
  <c r="CC365"/>
  <c r="Q365"/>
  <c r="CY363"/>
  <c r="BG363"/>
  <c r="CC363"/>
  <c r="Q363"/>
  <c r="CY361"/>
  <c r="BG361"/>
  <c r="CC361"/>
  <c r="Q361"/>
  <c r="CY359"/>
  <c r="BG359"/>
  <c r="CC359"/>
  <c r="Q359"/>
  <c r="CY357"/>
  <c r="BG357"/>
  <c r="CC357"/>
  <c r="Q357"/>
  <c r="CY355"/>
  <c r="BG355"/>
  <c r="CC355"/>
  <c r="Q355"/>
  <c r="CY353"/>
  <c r="BG353"/>
  <c r="CC353"/>
  <c r="Q353"/>
  <c r="CY351"/>
  <c r="BG351"/>
  <c r="CC351"/>
  <c r="Q351"/>
  <c r="CY349"/>
  <c r="BG349"/>
  <c r="CC349"/>
  <c r="Q349"/>
  <c r="CY347"/>
  <c r="BG347"/>
  <c r="CC347"/>
  <c r="Q347"/>
  <c r="CY345"/>
  <c r="BG345"/>
  <c r="CC345"/>
  <c r="Q345"/>
  <c r="CY343"/>
  <c r="BG343"/>
  <c r="CC343"/>
  <c r="Q343"/>
  <c r="CY341"/>
  <c r="BG341"/>
  <c r="CC341"/>
  <c r="Q341"/>
  <c r="CY339"/>
  <c r="BG339"/>
  <c r="CC339"/>
  <c r="Q339"/>
  <c r="CY337"/>
  <c r="BG337"/>
  <c r="CC337"/>
  <c r="Q337"/>
  <c r="CY335"/>
  <c r="BG335"/>
  <c r="CC335"/>
  <c r="Q335"/>
  <c r="CY333"/>
  <c r="BG333"/>
  <c r="CC333"/>
  <c r="Q333"/>
  <c r="CY331"/>
  <c r="BG331"/>
  <c r="CC331"/>
  <c r="Q331"/>
  <c r="CY329"/>
  <c r="BG329"/>
  <c r="CC329"/>
  <c r="Q329"/>
  <c r="CY327"/>
  <c r="BG327"/>
  <c r="CC327"/>
  <c r="Q327"/>
  <c r="CY325"/>
  <c r="BG325"/>
  <c r="CC325"/>
  <c r="Q325"/>
  <c r="CY323"/>
  <c r="BG323"/>
  <c r="CC323"/>
  <c r="Q323"/>
  <c r="CY321"/>
  <c r="BG321"/>
  <c r="CC321"/>
  <c r="Q321"/>
  <c r="CY319"/>
  <c r="BG319"/>
  <c r="CC319"/>
  <c r="Q319"/>
  <c r="CY317"/>
  <c r="BG317"/>
  <c r="CC317"/>
  <c r="Q317"/>
  <c r="CY315"/>
  <c r="BG315"/>
  <c r="CC315"/>
  <c r="Q315"/>
  <c r="CY313"/>
  <c r="BG313"/>
  <c r="CC313"/>
  <c r="Q313"/>
  <c r="CY311"/>
  <c r="BG311"/>
  <c r="CC311"/>
  <c r="Q311"/>
  <c r="CY309"/>
  <c r="BG309"/>
  <c r="CC309"/>
  <c r="Q309"/>
  <c r="CY307"/>
  <c r="BG307"/>
  <c r="CC307"/>
  <c r="Q307"/>
  <c r="CY305"/>
  <c r="BG305"/>
  <c r="CC305"/>
  <c r="Q305"/>
  <c r="CY303"/>
  <c r="BG303"/>
  <c r="CC303"/>
  <c r="Q303"/>
  <c r="CY301"/>
  <c r="BG301"/>
  <c r="CC301"/>
  <c r="Q301"/>
  <c r="CY299"/>
  <c r="BG299"/>
  <c r="CC299"/>
  <c r="Q299"/>
  <c r="CY297"/>
  <c r="BG297"/>
  <c r="CC297"/>
  <c r="Q297"/>
  <c r="CY295"/>
  <c r="BG295"/>
  <c r="CC295"/>
  <c r="Q295"/>
  <c r="CY293"/>
  <c r="BG293"/>
  <c r="CC293"/>
  <c r="Q293"/>
  <c r="CY291"/>
  <c r="BG291"/>
  <c r="CC291"/>
  <c r="Q291"/>
  <c r="CY289"/>
  <c r="BG289"/>
  <c r="CC289"/>
  <c r="Q289"/>
  <c r="CY287"/>
  <c r="BG287"/>
  <c r="CC287"/>
  <c r="Q287"/>
  <c r="CY285"/>
  <c r="BG285"/>
  <c r="CC285"/>
  <c r="Q285"/>
  <c r="CY283"/>
  <c r="BG283"/>
  <c r="CC283"/>
  <c r="Q283"/>
  <c r="CY281"/>
  <c r="BG281"/>
  <c r="CC281"/>
  <c r="Q281"/>
  <c r="CY279"/>
  <c r="BG279"/>
  <c r="CC279"/>
  <c r="Q279"/>
  <c r="CY277"/>
  <c r="BG277"/>
  <c r="CC277"/>
  <c r="Q277"/>
  <c r="CY275"/>
  <c r="BG275"/>
  <c r="CC275"/>
  <c r="CY273"/>
  <c r="BG273"/>
  <c r="CC273"/>
  <c r="Q273"/>
  <c r="CY271"/>
  <c r="BG271"/>
  <c r="CC271"/>
  <c r="Q271"/>
  <c r="CY269"/>
  <c r="BG269"/>
  <c r="CC269"/>
  <c r="Q269"/>
  <c r="CY267"/>
  <c r="BG267"/>
  <c r="CC267"/>
  <c r="Q267"/>
  <c r="CY265"/>
  <c r="BG265"/>
  <c r="CC265"/>
  <c r="Q265"/>
  <c r="CY263"/>
  <c r="BG263"/>
  <c r="CC263"/>
  <c r="CY261"/>
  <c r="BG261"/>
  <c r="CC261"/>
  <c r="Q261"/>
  <c r="CY259"/>
  <c r="BG259"/>
  <c r="CC259"/>
  <c r="CY257"/>
  <c r="BG257"/>
  <c r="CC257"/>
  <c r="Q257"/>
  <c r="CY255"/>
  <c r="BG255"/>
  <c r="CC255"/>
  <c r="CY253"/>
  <c r="BG253"/>
  <c r="CC253"/>
  <c r="Q253"/>
  <c r="CY251"/>
  <c r="BG251"/>
  <c r="CC251"/>
  <c r="CY249"/>
  <c r="BG249"/>
  <c r="CC249"/>
  <c r="Q249"/>
  <c r="CY247"/>
  <c r="BG247"/>
  <c r="CC247"/>
  <c r="CY245"/>
  <c r="BG245"/>
  <c r="CC245"/>
  <c r="Q245"/>
  <c r="CY243"/>
  <c r="BG243"/>
  <c r="CC243"/>
  <c r="CY241"/>
  <c r="BG241"/>
  <c r="CC241"/>
  <c r="Q241"/>
  <c r="CY239"/>
  <c r="BG239"/>
  <c r="CC239"/>
  <c r="CY237"/>
  <c r="BG237"/>
  <c r="CC237"/>
  <c r="Q237"/>
  <c r="CY235"/>
  <c r="BG235"/>
  <c r="CC235"/>
  <c r="CY233"/>
  <c r="BG233"/>
  <c r="CC233"/>
  <c r="Q233"/>
  <c r="CY231"/>
  <c r="BG231"/>
  <c r="CC231"/>
  <c r="CY229"/>
  <c r="BG229"/>
  <c r="CC229"/>
  <c r="Q229"/>
  <c r="CY227"/>
  <c r="BG227"/>
  <c r="CC227"/>
  <c r="Q227"/>
  <c r="CY225"/>
  <c r="BG225"/>
  <c r="CC225"/>
  <c r="Q225"/>
  <c r="CY223"/>
  <c r="BG223"/>
  <c r="CC223"/>
  <c r="CY221"/>
  <c r="BG221"/>
  <c r="CC221"/>
  <c r="Q221"/>
  <c r="CY219"/>
  <c r="BG219"/>
  <c r="CC219"/>
  <c r="CY217"/>
  <c r="BG217"/>
  <c r="CC217"/>
  <c r="Q217"/>
  <c r="CY215"/>
  <c r="BG215"/>
  <c r="CC215"/>
  <c r="CY213"/>
  <c r="BG213"/>
  <c r="CC213"/>
  <c r="Q213"/>
  <c r="CY211"/>
  <c r="BG211"/>
  <c r="CC211"/>
  <c r="CY209"/>
  <c r="BG209"/>
  <c r="CC209"/>
  <c r="Q209"/>
  <c r="CY207"/>
  <c r="BG207"/>
  <c r="CC207"/>
  <c r="CY205"/>
  <c r="BG205"/>
  <c r="CC205"/>
  <c r="Q205"/>
  <c r="CY203"/>
  <c r="BG203"/>
  <c r="CC203"/>
  <c r="CY201"/>
  <c r="BG201"/>
  <c r="CC201"/>
  <c r="Q201"/>
  <c r="CY199"/>
  <c r="BG199"/>
  <c r="CC199"/>
  <c r="CY197"/>
  <c r="BG197"/>
  <c r="CC197"/>
  <c r="Q197"/>
  <c r="CY195"/>
  <c r="BG195"/>
  <c r="CC195"/>
  <c r="CY193"/>
  <c r="BG193"/>
  <c r="CC193"/>
  <c r="Q193"/>
  <c r="CY191"/>
  <c r="BG191"/>
  <c r="CC191"/>
  <c r="CY189"/>
  <c r="BG189"/>
  <c r="CC189"/>
  <c r="Q189"/>
  <c r="CY187"/>
  <c r="BG187"/>
  <c r="CC187"/>
  <c r="CY185"/>
  <c r="BG185"/>
  <c r="CC185"/>
  <c r="Q185"/>
  <c r="CY183"/>
  <c r="BG183"/>
  <c r="CC183"/>
  <c r="CY181"/>
  <c r="BG181"/>
  <c r="CC181"/>
  <c r="Q181"/>
  <c r="CY179"/>
  <c r="BG179"/>
  <c r="CC179"/>
  <c r="CY177"/>
  <c r="BG177"/>
  <c r="CC177"/>
  <c r="Q177"/>
  <c r="CY175"/>
  <c r="BG175"/>
  <c r="CC175"/>
  <c r="CY173"/>
  <c r="BG173"/>
  <c r="CC173"/>
  <c r="Q173"/>
  <c r="CY171"/>
  <c r="BG171"/>
  <c r="CC171"/>
  <c r="CY169"/>
  <c r="BG169"/>
  <c r="CC169"/>
  <c r="Q169"/>
  <c r="CY167"/>
  <c r="BG167"/>
  <c r="CC167"/>
  <c r="CY165"/>
  <c r="BG165"/>
  <c r="CC165"/>
  <c r="Q165"/>
  <c r="CY163"/>
  <c r="BG163"/>
  <c r="CC163"/>
  <c r="CY161"/>
  <c r="BG161"/>
  <c r="CC161"/>
  <c r="Q161"/>
  <c r="CY159"/>
  <c r="BG159"/>
  <c r="CC159"/>
  <c r="CY157"/>
  <c r="BG157"/>
  <c r="CC157"/>
  <c r="Q157"/>
  <c r="CY155"/>
  <c r="BG155"/>
  <c r="CC155"/>
  <c r="CY153"/>
  <c r="BG153"/>
  <c r="CC153"/>
  <c r="Q153"/>
  <c r="CY151"/>
  <c r="BG151"/>
  <c r="CC151"/>
  <c r="CY149"/>
  <c r="BG149"/>
  <c r="CC149"/>
  <c r="Q149"/>
  <c r="CY147"/>
  <c r="BG147"/>
  <c r="CC147"/>
  <c r="CY145"/>
  <c r="BG145"/>
  <c r="CC145"/>
  <c r="Q145"/>
  <c r="CY143"/>
  <c r="BG143"/>
  <c r="CC143"/>
  <c r="CY141"/>
  <c r="BG141"/>
  <c r="CC141"/>
  <c r="Q141"/>
  <c r="CY139"/>
  <c r="BG139"/>
  <c r="CC139"/>
  <c r="CY137"/>
  <c r="BG137"/>
  <c r="CC137"/>
  <c r="Q137"/>
  <c r="CY135"/>
  <c r="BG135"/>
  <c r="CC135"/>
  <c r="CY133"/>
  <c r="BG133"/>
  <c r="CC133"/>
  <c r="Q133"/>
  <c r="CY131"/>
  <c r="BG131"/>
  <c r="CC131"/>
  <c r="CY129"/>
  <c r="BG129"/>
  <c r="CC129"/>
  <c r="Q129"/>
  <c r="CY127"/>
  <c r="BG127"/>
  <c r="CC127"/>
  <c r="CY125"/>
  <c r="BG125"/>
  <c r="CC125"/>
  <c r="Q125"/>
  <c r="CY123"/>
  <c r="BG123"/>
  <c r="CC123"/>
  <c r="CY121"/>
  <c r="BG121"/>
  <c r="CC121"/>
  <c r="Q121"/>
  <c r="CY119"/>
  <c r="BG119"/>
  <c r="CC119"/>
  <c r="CY117"/>
  <c r="BG117"/>
  <c r="CC117"/>
  <c r="Q117"/>
  <c r="CY115"/>
  <c r="BG115"/>
  <c r="CC115"/>
  <c r="CY113"/>
  <c r="BG113"/>
  <c r="CC113"/>
  <c r="Q113"/>
  <c r="CY111"/>
  <c r="BG111"/>
  <c r="CC111"/>
  <c r="CY109"/>
  <c r="BG109"/>
  <c r="CC109"/>
  <c r="Q109"/>
  <c r="CY107"/>
  <c r="BG107"/>
  <c r="CC107"/>
  <c r="CY105"/>
  <c r="BG105"/>
  <c r="CC105"/>
  <c r="Q105"/>
  <c r="CY103"/>
  <c r="BG103"/>
  <c r="CC103"/>
  <c r="CY101"/>
  <c r="BG101"/>
  <c r="CC101"/>
  <c r="Q101"/>
  <c r="CY99"/>
  <c r="BG99"/>
  <c r="CC99"/>
  <c r="CY97"/>
  <c r="BG97"/>
  <c r="CC97"/>
  <c r="Q97"/>
  <c r="CC95"/>
  <c r="CY95"/>
  <c r="BG95"/>
  <c r="CC93"/>
  <c r="CY93"/>
  <c r="BG93"/>
  <c r="CC91"/>
  <c r="CY91"/>
  <c r="BG91"/>
  <c r="CC89"/>
  <c r="CY89"/>
  <c r="BG89"/>
  <c r="CC87"/>
  <c r="CY87"/>
  <c r="BG87"/>
  <c r="CC85"/>
  <c r="CY85"/>
  <c r="BG85"/>
  <c r="CC83"/>
  <c r="CY83"/>
  <c r="BG83"/>
  <c r="CC81"/>
  <c r="CY81"/>
  <c r="BG81"/>
  <c r="CC79"/>
  <c r="CY79"/>
  <c r="BG79"/>
  <c r="CC77"/>
  <c r="CY77"/>
  <c r="BG77"/>
  <c r="CC75"/>
  <c r="CY75"/>
  <c r="BG75"/>
  <c r="CC73"/>
  <c r="CY73"/>
  <c r="BG73"/>
  <c r="CC71"/>
  <c r="CY71"/>
  <c r="BG71"/>
  <c r="CC69"/>
  <c r="CY69"/>
  <c r="BG69"/>
  <c r="CC67"/>
  <c r="CY67"/>
  <c r="BG67"/>
  <c r="CC65"/>
  <c r="CY65"/>
  <c r="BG65"/>
  <c r="CC63"/>
  <c r="CY63"/>
  <c r="BG63"/>
  <c r="CC61"/>
  <c r="CY61"/>
  <c r="BG61"/>
  <c r="CC59"/>
  <c r="CY59"/>
  <c r="BG59"/>
  <c r="CC57"/>
  <c r="CY57"/>
  <c r="BG57"/>
  <c r="CC55"/>
  <c r="CY55"/>
  <c r="BG55"/>
  <c r="CC53"/>
  <c r="CY53"/>
  <c r="BG53"/>
  <c r="CC51"/>
  <c r="CY51"/>
  <c r="BG51"/>
  <c r="CC49"/>
  <c r="CY49"/>
  <c r="BG49"/>
  <c r="CC47"/>
  <c r="CY47"/>
  <c r="BG47"/>
  <c r="CC45"/>
  <c r="CY45"/>
  <c r="BG45"/>
  <c r="CC43"/>
  <c r="CY43"/>
  <c r="BG43"/>
  <c r="CC41"/>
  <c r="CY41"/>
  <c r="BG41"/>
  <c r="CC39"/>
  <c r="CY39"/>
  <c r="BG39"/>
  <c r="CC37"/>
  <c r="CY37"/>
  <c r="BG37"/>
  <c r="CC35"/>
  <c r="CY35"/>
  <c r="BG35"/>
  <c r="CC33"/>
  <c r="CY33"/>
  <c r="BG33"/>
  <c r="CC31"/>
  <c r="CY31"/>
  <c r="BG31"/>
  <c r="CC29"/>
  <c r="CY29"/>
  <c r="BG29"/>
  <c r="CC27"/>
  <c r="CY27"/>
  <c r="BG27"/>
  <c r="CC25"/>
  <c r="CY25"/>
  <c r="BG25"/>
  <c r="CC24"/>
  <c r="CY24"/>
  <c r="BG24"/>
  <c r="CC22"/>
  <c r="CY22"/>
  <c r="BG22"/>
  <c r="R19"/>
  <c r="CZ19"/>
  <c r="P118"/>
  <c r="P122"/>
  <c r="P126"/>
  <c r="P130"/>
  <c r="P134"/>
  <c r="P138"/>
  <c r="P24"/>
  <c r="P28"/>
  <c r="P32"/>
  <c r="P36"/>
  <c r="P40"/>
  <c r="P44"/>
  <c r="P48"/>
  <c r="P52"/>
  <c r="P56"/>
  <c r="P60"/>
  <c r="P65"/>
  <c r="P73"/>
  <c r="P81"/>
  <c r="P88"/>
  <c r="P92"/>
  <c r="P68"/>
  <c r="P76"/>
  <c r="P84"/>
  <c r="P272"/>
  <c r="P165"/>
  <c r="P173"/>
  <c r="P181"/>
  <c r="P189"/>
  <c r="P197"/>
  <c r="P276"/>
  <c r="P280"/>
  <c r="P284"/>
  <c r="P288"/>
  <c r="P292"/>
  <c r="P296"/>
  <c r="P300"/>
  <c r="P304"/>
  <c r="P308"/>
  <c r="P312"/>
  <c r="P316"/>
  <c r="P320"/>
  <c r="P324"/>
  <c r="P328"/>
  <c r="P332"/>
  <c r="P336"/>
  <c r="P340"/>
  <c r="P344"/>
  <c r="P348"/>
  <c r="P352"/>
  <c r="P356"/>
  <c r="P360"/>
  <c r="P364"/>
  <c r="P368"/>
  <c r="P372"/>
  <c r="P25"/>
  <c r="P29"/>
  <c r="P33"/>
  <c r="P37"/>
  <c r="P41"/>
  <c r="P45"/>
  <c r="P49"/>
  <c r="P53"/>
  <c r="P57"/>
  <c r="P61"/>
  <c r="P67"/>
  <c r="P75"/>
  <c r="P83"/>
  <c r="P89"/>
  <c r="P93"/>
  <c r="P70"/>
  <c r="P78"/>
  <c r="P86"/>
  <c r="P95"/>
  <c r="P205"/>
  <c r="P209"/>
  <c r="P213"/>
  <c r="P217"/>
  <c r="P221"/>
  <c r="P225"/>
  <c r="P229"/>
  <c r="P233"/>
  <c r="P237"/>
  <c r="P241"/>
  <c r="P245"/>
  <c r="P249"/>
  <c r="P253"/>
  <c r="P257"/>
  <c r="P261"/>
  <c r="P265"/>
  <c r="P269"/>
  <c r="CY380"/>
  <c r="CC380"/>
  <c r="BG380"/>
  <c r="CY378"/>
  <c r="CC378"/>
  <c r="BG378"/>
  <c r="CY376"/>
  <c r="CC376"/>
  <c r="BG376"/>
  <c r="CY374"/>
  <c r="CC374"/>
  <c r="BG374"/>
  <c r="CY372"/>
  <c r="BG372"/>
  <c r="CC372"/>
  <c r="Q372"/>
  <c r="CY370"/>
  <c r="BG370"/>
  <c r="CC370"/>
  <c r="CY368"/>
  <c r="BG368"/>
  <c r="CC368"/>
  <c r="Q368"/>
  <c r="CY366"/>
  <c r="BG366"/>
  <c r="CC366"/>
  <c r="CY364"/>
  <c r="BG364"/>
  <c r="CC364"/>
  <c r="Q364"/>
  <c r="CY362"/>
  <c r="BG362"/>
  <c r="CC362"/>
  <c r="CY360"/>
  <c r="BG360"/>
  <c r="CC360"/>
  <c r="Q360"/>
  <c r="CY358"/>
  <c r="BG358"/>
  <c r="CC358"/>
  <c r="CY356"/>
  <c r="BG356"/>
  <c r="CC356"/>
  <c r="Q356"/>
  <c r="CY354"/>
  <c r="BG354"/>
  <c r="CC354"/>
  <c r="CY352"/>
  <c r="BG352"/>
  <c r="CC352"/>
  <c r="Q352"/>
  <c r="CY350"/>
  <c r="BG350"/>
  <c r="CC350"/>
  <c r="CY348"/>
  <c r="BG348"/>
  <c r="CC348"/>
  <c r="Q348"/>
  <c r="CY346"/>
  <c r="BG346"/>
  <c r="CC346"/>
  <c r="CY344"/>
  <c r="BG344"/>
  <c r="CC344"/>
  <c r="Q344"/>
  <c r="CY342"/>
  <c r="BG342"/>
  <c r="CC342"/>
  <c r="CY340"/>
  <c r="BG340"/>
  <c r="CC340"/>
  <c r="Q340"/>
  <c r="CY338"/>
  <c r="BG338"/>
  <c r="CC338"/>
  <c r="CY336"/>
  <c r="BG336"/>
  <c r="CC336"/>
  <c r="Q336"/>
  <c r="CY334"/>
  <c r="BG334"/>
  <c r="CC334"/>
  <c r="CY332"/>
  <c r="BG332"/>
  <c r="CC332"/>
  <c r="Q332"/>
  <c r="CY330"/>
  <c r="BG330"/>
  <c r="CC330"/>
  <c r="CY328"/>
  <c r="BG328"/>
  <c r="CC328"/>
  <c r="Q328"/>
  <c r="CY326"/>
  <c r="BG326"/>
  <c r="CC326"/>
  <c r="CY324"/>
  <c r="BG324"/>
  <c r="CC324"/>
  <c r="Q324"/>
  <c r="CY322"/>
  <c r="BG322"/>
  <c r="CC322"/>
  <c r="CY320"/>
  <c r="BG320"/>
  <c r="CC320"/>
  <c r="Q320"/>
  <c r="CY318"/>
  <c r="BG318"/>
  <c r="CC318"/>
  <c r="CY316"/>
  <c r="BG316"/>
  <c r="CC316"/>
  <c r="Q316"/>
  <c r="CY314"/>
  <c r="BG314"/>
  <c r="CC314"/>
  <c r="CY312"/>
  <c r="BG312"/>
  <c r="CC312"/>
  <c r="Q312"/>
  <c r="CY310"/>
  <c r="BG310"/>
  <c r="CC310"/>
  <c r="CY308"/>
  <c r="BG308"/>
  <c r="CC308"/>
  <c r="Q308"/>
  <c r="CY306"/>
  <c r="BG306"/>
  <c r="CC306"/>
  <c r="CY304"/>
  <c r="BG304"/>
  <c r="CC304"/>
  <c r="Q304"/>
  <c r="CY302"/>
  <c r="BG302"/>
  <c r="CC302"/>
  <c r="CY300"/>
  <c r="BG300"/>
  <c r="CC300"/>
  <c r="Q300"/>
  <c r="CY298"/>
  <c r="BG298"/>
  <c r="CC298"/>
  <c r="CY296"/>
  <c r="BG296"/>
  <c r="CC296"/>
  <c r="Q296"/>
  <c r="CY294"/>
  <c r="BG294"/>
  <c r="CC294"/>
  <c r="CY292"/>
  <c r="BG292"/>
  <c r="CC292"/>
  <c r="Q292"/>
  <c r="CY290"/>
  <c r="BG290"/>
  <c r="CC290"/>
  <c r="CY288"/>
  <c r="BG288"/>
  <c r="CC288"/>
  <c r="Q288"/>
  <c r="CY286"/>
  <c r="BG286"/>
  <c r="CC286"/>
  <c r="CY284"/>
  <c r="BG284"/>
  <c r="CC284"/>
  <c r="Q284"/>
  <c r="CY282"/>
  <c r="BG282"/>
  <c r="CC282"/>
  <c r="CY280"/>
  <c r="BG280"/>
  <c r="CC280"/>
  <c r="Q280"/>
  <c r="CY278"/>
  <c r="BG278"/>
  <c r="CC278"/>
  <c r="CY276"/>
  <c r="BG276"/>
  <c r="CC276"/>
  <c r="Q276"/>
  <c r="CY274"/>
  <c r="BG274"/>
  <c r="CC274"/>
  <c r="CY272"/>
  <c r="BG272"/>
  <c r="CC272"/>
  <c r="Q272"/>
  <c r="CY270"/>
  <c r="BG270"/>
  <c r="CC270"/>
  <c r="CY268"/>
  <c r="BG268"/>
  <c r="CC268"/>
  <c r="Q268"/>
  <c r="CY266"/>
  <c r="BG266"/>
  <c r="CC266"/>
  <c r="CY264"/>
  <c r="BG264"/>
  <c r="CC264"/>
  <c r="Q264"/>
  <c r="CY262"/>
  <c r="BG262"/>
  <c r="CC262"/>
  <c r="CY260"/>
  <c r="BG260"/>
  <c r="CC260"/>
  <c r="Q260"/>
  <c r="CY258"/>
  <c r="BG258"/>
  <c r="CC258"/>
  <c r="CY256"/>
  <c r="BG256"/>
  <c r="CC256"/>
  <c r="Q256"/>
  <c r="CY254"/>
  <c r="BG254"/>
  <c r="CC254"/>
  <c r="CY252"/>
  <c r="BG252"/>
  <c r="CC252"/>
  <c r="Q252"/>
  <c r="CY250"/>
  <c r="BG250"/>
  <c r="CC250"/>
  <c r="CY248"/>
  <c r="BG248"/>
  <c r="CC248"/>
  <c r="Q248"/>
  <c r="CY246"/>
  <c r="BG246"/>
  <c r="CC246"/>
  <c r="CY244"/>
  <c r="BG244"/>
  <c r="CC244"/>
  <c r="Q244"/>
  <c r="CY242"/>
  <c r="BG242"/>
  <c r="CC242"/>
  <c r="CY240"/>
  <c r="BG240"/>
  <c r="CC240"/>
  <c r="Q240"/>
  <c r="CY238"/>
  <c r="BG238"/>
  <c r="CC238"/>
  <c r="CY236"/>
  <c r="BG236"/>
  <c r="CC236"/>
  <c r="Q236"/>
  <c r="CY234"/>
  <c r="BG234"/>
  <c r="CC234"/>
  <c r="CY232"/>
  <c r="BG232"/>
  <c r="CC232"/>
  <c r="Q232"/>
  <c r="CY230"/>
  <c r="BG230"/>
  <c r="CC230"/>
  <c r="CY228"/>
  <c r="BG228"/>
  <c r="CC228"/>
  <c r="Q228"/>
  <c r="CY226"/>
  <c r="BG226"/>
  <c r="CC226"/>
  <c r="CY224"/>
  <c r="BG224"/>
  <c r="CC224"/>
  <c r="Q224"/>
  <c r="CY222"/>
  <c r="BG222"/>
  <c r="CC222"/>
  <c r="CY220"/>
  <c r="BG220"/>
  <c r="CC220"/>
  <c r="Q220"/>
  <c r="CY218"/>
  <c r="BG218"/>
  <c r="CC218"/>
  <c r="CY216"/>
  <c r="BG216"/>
  <c r="CC216"/>
  <c r="Q216"/>
  <c r="CY214"/>
  <c r="BG214"/>
  <c r="CC214"/>
  <c r="CY212"/>
  <c r="BG212"/>
  <c r="CC212"/>
  <c r="Q212"/>
  <c r="CY210"/>
  <c r="BG210"/>
  <c r="CC210"/>
  <c r="CY208"/>
  <c r="BG208"/>
  <c r="CC208"/>
  <c r="Q208"/>
  <c r="CY206"/>
  <c r="BG206"/>
  <c r="CC206"/>
  <c r="CY204"/>
  <c r="BG204"/>
  <c r="CC204"/>
  <c r="Q204"/>
  <c r="CY202"/>
  <c r="BG202"/>
  <c r="CC202"/>
  <c r="CY200"/>
  <c r="BG200"/>
  <c r="CC200"/>
  <c r="Q200"/>
  <c r="CY198"/>
  <c r="BG198"/>
  <c r="CC198"/>
  <c r="CY196"/>
  <c r="BG196"/>
  <c r="CC196"/>
  <c r="Q196"/>
  <c r="CY194"/>
  <c r="BG194"/>
  <c r="CC194"/>
  <c r="CY192"/>
  <c r="BG192"/>
  <c r="CC192"/>
  <c r="Q192"/>
  <c r="CY190"/>
  <c r="BG190"/>
  <c r="CC190"/>
  <c r="CY188"/>
  <c r="BG188"/>
  <c r="CC188"/>
  <c r="Q188"/>
  <c r="CY186"/>
  <c r="BG186"/>
  <c r="CC186"/>
  <c r="CY184"/>
  <c r="BG184"/>
  <c r="CC184"/>
  <c r="Q184"/>
  <c r="CY182"/>
  <c r="BG182"/>
  <c r="CC182"/>
  <c r="CY180"/>
  <c r="BG180"/>
  <c r="CC180"/>
  <c r="Q180"/>
  <c r="CY178"/>
  <c r="BG178"/>
  <c r="CC178"/>
  <c r="CY176"/>
  <c r="BG176"/>
  <c r="CC176"/>
  <c r="Q176"/>
  <c r="CY174"/>
  <c r="BG174"/>
  <c r="CC174"/>
  <c r="CY172"/>
  <c r="BG172"/>
  <c r="CC172"/>
  <c r="Q172"/>
  <c r="CY170"/>
  <c r="BG170"/>
  <c r="CC170"/>
  <c r="CY168"/>
  <c r="BG168"/>
  <c r="CC168"/>
  <c r="Q168"/>
  <c r="CY166"/>
  <c r="BG166"/>
  <c r="CC166"/>
  <c r="CY164"/>
  <c r="BG164"/>
  <c r="CC164"/>
  <c r="Q164"/>
  <c r="CY162"/>
  <c r="BG162"/>
  <c r="CC162"/>
  <c r="CY160"/>
  <c r="BG160"/>
  <c r="CC160"/>
  <c r="Q160"/>
  <c r="CY158"/>
  <c r="BG158"/>
  <c r="CC158"/>
  <c r="CY156"/>
  <c r="BG156"/>
  <c r="CC156"/>
  <c r="Q156"/>
  <c r="CY154"/>
  <c r="BG154"/>
  <c r="CC154"/>
  <c r="CY152"/>
  <c r="BG152"/>
  <c r="CC152"/>
  <c r="Q152"/>
  <c r="CY150"/>
  <c r="BG150"/>
  <c r="CC150"/>
  <c r="CY148"/>
  <c r="BG148"/>
  <c r="CC148"/>
  <c r="Q148"/>
  <c r="CY146"/>
  <c r="BG146"/>
  <c r="CC146"/>
  <c r="CY144"/>
  <c r="BG144"/>
  <c r="CC144"/>
  <c r="Q144"/>
  <c r="CY142"/>
  <c r="BG142"/>
  <c r="CC142"/>
  <c r="CY140"/>
  <c r="BG140"/>
  <c r="CC140"/>
  <c r="Q140"/>
  <c r="CY138"/>
  <c r="BG138"/>
  <c r="CC138"/>
  <c r="CY136"/>
  <c r="BG136"/>
  <c r="CC136"/>
  <c r="Q136"/>
  <c r="CY134"/>
  <c r="BG134"/>
  <c r="CC134"/>
  <c r="CY132"/>
  <c r="BG132"/>
  <c r="CC132"/>
  <c r="Q132"/>
  <c r="CY130"/>
  <c r="BG130"/>
  <c r="CC130"/>
  <c r="CY128"/>
  <c r="BG128"/>
  <c r="CC128"/>
  <c r="Q128"/>
  <c r="CY126"/>
  <c r="BG126"/>
  <c r="CC126"/>
  <c r="CY124"/>
  <c r="BG124"/>
  <c r="CC124"/>
  <c r="Q124"/>
  <c r="CY122"/>
  <c r="BG122"/>
  <c r="CC122"/>
  <c r="CY120"/>
  <c r="BG120"/>
  <c r="CC120"/>
  <c r="Q120"/>
  <c r="CY118"/>
  <c r="BG118"/>
  <c r="CC118"/>
  <c r="CY116"/>
  <c r="BG116"/>
  <c r="CC116"/>
  <c r="Q116"/>
  <c r="CY114"/>
  <c r="BG114"/>
  <c r="CC114"/>
  <c r="CY112"/>
  <c r="BG112"/>
  <c r="CC112"/>
  <c r="Q112"/>
  <c r="CY110"/>
  <c r="BG110"/>
  <c r="CC110"/>
  <c r="CY108"/>
  <c r="BG108"/>
  <c r="CC108"/>
  <c r="Q108"/>
  <c r="CY106"/>
  <c r="BG106"/>
  <c r="CC106"/>
  <c r="CY104"/>
  <c r="BG104"/>
  <c r="CC104"/>
  <c r="Q104"/>
  <c r="CY102"/>
  <c r="BG102"/>
  <c r="CC102"/>
  <c r="CY100"/>
  <c r="BG100"/>
  <c r="CC100"/>
  <c r="Q100"/>
  <c r="CY98"/>
  <c r="BG98"/>
  <c r="CC98"/>
  <c r="CY96"/>
  <c r="BG96"/>
  <c r="CC96"/>
  <c r="Q96"/>
  <c r="CC94"/>
  <c r="CY94"/>
  <c r="BG94"/>
  <c r="CC92"/>
  <c r="CY92"/>
  <c r="BG92"/>
  <c r="CC90"/>
  <c r="CY90"/>
  <c r="BG90"/>
  <c r="CC88"/>
  <c r="CY88"/>
  <c r="BG88"/>
  <c r="CC86"/>
  <c r="CY86"/>
  <c r="BG86"/>
  <c r="CC84"/>
  <c r="CY84"/>
  <c r="BG84"/>
  <c r="CC82"/>
  <c r="CY82"/>
  <c r="BG82"/>
  <c r="CC80"/>
  <c r="CY80"/>
  <c r="BG80"/>
  <c r="CC78"/>
  <c r="CY78"/>
  <c r="BG78"/>
  <c r="CC76"/>
  <c r="CY76"/>
  <c r="BG76"/>
  <c r="CC74"/>
  <c r="CY74"/>
  <c r="BG74"/>
  <c r="CC72"/>
  <c r="CY72"/>
  <c r="BG72"/>
  <c r="CC70"/>
  <c r="CY70"/>
  <c r="BG70"/>
  <c r="CC68"/>
  <c r="CY68"/>
  <c r="BG68"/>
  <c r="CC66"/>
  <c r="CY66"/>
  <c r="BG66"/>
  <c r="CC64"/>
  <c r="CY64"/>
  <c r="BG64"/>
  <c r="CC62"/>
  <c r="CY62"/>
  <c r="BG62"/>
  <c r="CC60"/>
  <c r="CY60"/>
  <c r="BG60"/>
  <c r="CC58"/>
  <c r="CY58"/>
  <c r="BG58"/>
  <c r="CC56"/>
  <c r="CY56"/>
  <c r="BG56"/>
  <c r="CC54"/>
  <c r="CY54"/>
  <c r="BG54"/>
  <c r="CC52"/>
  <c r="CY52"/>
  <c r="BG52"/>
  <c r="CC50"/>
  <c r="CY50"/>
  <c r="BG50"/>
  <c r="CC48"/>
  <c r="CY48"/>
  <c r="BG48"/>
  <c r="CC46"/>
  <c r="CY46"/>
  <c r="BG46"/>
  <c r="CC44"/>
  <c r="CY44"/>
  <c r="BG44"/>
  <c r="CC42"/>
  <c r="CY42"/>
  <c r="BG42"/>
  <c r="CC40"/>
  <c r="CY40"/>
  <c r="BG40"/>
  <c r="CC38"/>
  <c r="CY38"/>
  <c r="BG38"/>
  <c r="CC36"/>
  <c r="CY36"/>
  <c r="BG36"/>
  <c r="CC34"/>
  <c r="CY34"/>
  <c r="BG34"/>
  <c r="CC32"/>
  <c r="CY32"/>
  <c r="BG32"/>
  <c r="CC30"/>
  <c r="CY30"/>
  <c r="BG30"/>
  <c r="CC28"/>
  <c r="CY28"/>
  <c r="BG28"/>
  <c r="CC26"/>
  <c r="CY26"/>
  <c r="BG26"/>
  <c r="CC21"/>
  <c r="BG21"/>
  <c r="CY21"/>
  <c r="CC23"/>
  <c r="CY23"/>
  <c r="BG23"/>
  <c r="CC19"/>
  <c r="BG19"/>
  <c r="AL19"/>
  <c r="AM20"/>
  <c r="AM21"/>
  <c r="AM22"/>
  <c r="AM23"/>
  <c r="AM24"/>
  <c r="AM25"/>
  <c r="AM26"/>
  <c r="AM27"/>
  <c r="AM28"/>
  <c r="AM29"/>
  <c r="AM30"/>
  <c r="AM31"/>
  <c r="AM32"/>
  <c r="AM33"/>
  <c r="AM34"/>
  <c r="AM35"/>
  <c r="AM36"/>
  <c r="AM37"/>
  <c r="AM38"/>
  <c r="AM39"/>
  <c r="AM40"/>
  <c r="AM41"/>
  <c r="AM42"/>
  <c r="AM43"/>
  <c r="AM44"/>
  <c r="AM45"/>
  <c r="AM46"/>
  <c r="AM47"/>
  <c r="AM48"/>
  <c r="AM49"/>
  <c r="AM50"/>
  <c r="AM51"/>
  <c r="AM52"/>
  <c r="AM53"/>
  <c r="AM54"/>
  <c r="AM55"/>
  <c r="AM56"/>
  <c r="AM57"/>
  <c r="AM58"/>
  <c r="AM59"/>
  <c r="AM60"/>
  <c r="AM61"/>
  <c r="AM62"/>
  <c r="AM63"/>
  <c r="AM65"/>
  <c r="AM67"/>
  <c r="AM69"/>
  <c r="AM71"/>
  <c r="AM73"/>
  <c r="AM75"/>
  <c r="AM77"/>
  <c r="AM79"/>
  <c r="AM81"/>
  <c r="AM83"/>
  <c r="AM85"/>
  <c r="AM86"/>
  <c r="AM87"/>
  <c r="AM88"/>
  <c r="AM89"/>
  <c r="AM90"/>
  <c r="AM91"/>
  <c r="AM92"/>
  <c r="AM64"/>
  <c r="AM66"/>
  <c r="AM68"/>
  <c r="AM70"/>
  <c r="AM72"/>
  <c r="AM74"/>
  <c r="AM76"/>
  <c r="AM78"/>
  <c r="AM80"/>
  <c r="AM82"/>
  <c r="AM84"/>
  <c r="AM94"/>
  <c r="AM96"/>
  <c r="AM98"/>
  <c r="AM100"/>
  <c r="AM102"/>
  <c r="AM104"/>
  <c r="AM106"/>
  <c r="AM108"/>
  <c r="AM110"/>
  <c r="AM112"/>
  <c r="AM114"/>
  <c r="AM93"/>
  <c r="AM95"/>
  <c r="AM97"/>
  <c r="AM99"/>
  <c r="AM101"/>
  <c r="AM103"/>
  <c r="AM105"/>
  <c r="AM107"/>
  <c r="AM109"/>
  <c r="AM111"/>
  <c r="AM113"/>
  <c r="AM115"/>
  <c r="AM116"/>
  <c r="AM117"/>
  <c r="AM118"/>
  <c r="AM119"/>
  <c r="AM120"/>
  <c r="AM121"/>
  <c r="AM122"/>
  <c r="AM123"/>
  <c r="AM124"/>
  <c r="AM125"/>
  <c r="AM126"/>
  <c r="AM127"/>
  <c r="AM128"/>
  <c r="AM129"/>
  <c r="AM130"/>
  <c r="AM131"/>
  <c r="AM132"/>
  <c r="AM133"/>
  <c r="AM134"/>
  <c r="AM135"/>
  <c r="AM136"/>
  <c r="AM137"/>
  <c r="AM138"/>
  <c r="AM139"/>
  <c r="AM140"/>
  <c r="AM141"/>
  <c r="AM142"/>
  <c r="AM143"/>
  <c r="AM144"/>
  <c r="AM145"/>
  <c r="AM146"/>
  <c r="AM147"/>
  <c r="AM148"/>
  <c r="AM149"/>
  <c r="AM150"/>
  <c r="AM151"/>
  <c r="AM152"/>
  <c r="AM154"/>
  <c r="AM156"/>
  <c r="AM158"/>
  <c r="AM160"/>
  <c r="AM162"/>
  <c r="AM164"/>
  <c r="AM166"/>
  <c r="AM168"/>
  <c r="AM170"/>
  <c r="AM172"/>
  <c r="AM174"/>
  <c r="AM176"/>
  <c r="AM178"/>
  <c r="AM180"/>
  <c r="AM182"/>
  <c r="AM184"/>
  <c r="AM186"/>
  <c r="AM188"/>
  <c r="AM190"/>
  <c r="AM192"/>
  <c r="AM194"/>
  <c r="AM196"/>
  <c r="AM198"/>
  <c r="AM200"/>
  <c r="AM201"/>
  <c r="AM202"/>
  <c r="AM203"/>
  <c r="AM204"/>
  <c r="AM205"/>
  <c r="AM206"/>
  <c r="AM207"/>
  <c r="AM208"/>
  <c r="AM209"/>
  <c r="AM210"/>
  <c r="AM211"/>
  <c r="AM212"/>
  <c r="AM213"/>
  <c r="AM214"/>
  <c r="AM215"/>
  <c r="AM216"/>
  <c r="AM217"/>
  <c r="AM218"/>
  <c r="AM219"/>
  <c r="AM220"/>
  <c r="AM221"/>
  <c r="AM222"/>
  <c r="AM223"/>
  <c r="AM224"/>
  <c r="AM225"/>
  <c r="AM226"/>
  <c r="AM227"/>
  <c r="AM228"/>
  <c r="AM229"/>
  <c r="AM230"/>
  <c r="AM231"/>
  <c r="AM232"/>
  <c r="AM233"/>
  <c r="AM234"/>
  <c r="AM235"/>
  <c r="AM236"/>
  <c r="AM237"/>
  <c r="AM238"/>
  <c r="AM239"/>
  <c r="AM240"/>
  <c r="AM241"/>
  <c r="AM242"/>
  <c r="AM243"/>
  <c r="AM244"/>
  <c r="AM245"/>
  <c r="AM246"/>
  <c r="AM247"/>
  <c r="AM248"/>
  <c r="AM249"/>
  <c r="AM250"/>
  <c r="AM251"/>
  <c r="AM252"/>
  <c r="AM253"/>
  <c r="AM254"/>
  <c r="AM255"/>
  <c r="AM256"/>
  <c r="AM257"/>
  <c r="AM258"/>
  <c r="AM259"/>
  <c r="AM260"/>
  <c r="AM261"/>
  <c r="AM262"/>
  <c r="AM263"/>
  <c r="AM264"/>
  <c r="AM265"/>
  <c r="AM266"/>
  <c r="AM267"/>
  <c r="AM268"/>
  <c r="AM269"/>
  <c r="AM270"/>
  <c r="AM271"/>
  <c r="AM272"/>
  <c r="AM273"/>
  <c r="AM153"/>
  <c r="AM155"/>
  <c r="AM157"/>
  <c r="AM159"/>
  <c r="AM161"/>
  <c r="AM163"/>
  <c r="AM165"/>
  <c r="AM167"/>
  <c r="AM169"/>
  <c r="AM171"/>
  <c r="AM173"/>
  <c r="AM175"/>
  <c r="AM177"/>
  <c r="AM179"/>
  <c r="AM181"/>
  <c r="AM183"/>
  <c r="AM185"/>
  <c r="AM187"/>
  <c r="AM189"/>
  <c r="AM191"/>
  <c r="AM193"/>
  <c r="AM195"/>
  <c r="AM197"/>
  <c r="AM199"/>
  <c r="AM274"/>
  <c r="AM275"/>
  <c r="AM276"/>
  <c r="AM277"/>
  <c r="AM278"/>
  <c r="AM279"/>
  <c r="AM280"/>
  <c r="AM281"/>
  <c r="AM282"/>
  <c r="AM283"/>
  <c r="AM284"/>
  <c r="AM285"/>
  <c r="AM286"/>
  <c r="AM287"/>
  <c r="AM288"/>
  <c r="AM289"/>
  <c r="AM290"/>
  <c r="AM291"/>
  <c r="AM292"/>
  <c r="AM293"/>
  <c r="AM294"/>
  <c r="AM295"/>
  <c r="AM296"/>
  <c r="AM297"/>
  <c r="AM298"/>
  <c r="AM299"/>
  <c r="AM300"/>
  <c r="AM301"/>
  <c r="AM302"/>
  <c r="AM303"/>
  <c r="AM304"/>
  <c r="AM305"/>
  <c r="AM306"/>
  <c r="AM307"/>
  <c r="AM308"/>
  <c r="AM309"/>
  <c r="AM310"/>
  <c r="AM311"/>
  <c r="AM312"/>
  <c r="AM313"/>
  <c r="AM314"/>
  <c r="AM315"/>
  <c r="AM316"/>
  <c r="AM317"/>
  <c r="AM318"/>
  <c r="AM319"/>
  <c r="AM320"/>
  <c r="AM321"/>
  <c r="AM322"/>
  <c r="AM323"/>
  <c r="AM324"/>
  <c r="AM325"/>
  <c r="AM326"/>
  <c r="AM327"/>
  <c r="AM328"/>
  <c r="AM329"/>
  <c r="AM330"/>
  <c r="AM331"/>
  <c r="AM332"/>
  <c r="AM333"/>
  <c r="AM334"/>
  <c r="AM335"/>
  <c r="AM336"/>
  <c r="AM337"/>
  <c r="AM338"/>
  <c r="AM339"/>
  <c r="AM340"/>
  <c r="AM341"/>
  <c r="AM342"/>
  <c r="AM343"/>
  <c r="AM344"/>
  <c r="AM345"/>
  <c r="AM346"/>
  <c r="AM347"/>
  <c r="AM348"/>
  <c r="AM349"/>
  <c r="AM350"/>
  <c r="AM351"/>
  <c r="AM352"/>
  <c r="AM353"/>
  <c r="AM354"/>
  <c r="AM355"/>
  <c r="AM356"/>
  <c r="AM357"/>
  <c r="AM358"/>
  <c r="AM359"/>
  <c r="AM360"/>
  <c r="AM361"/>
  <c r="AM362"/>
  <c r="AM363"/>
  <c r="AM364"/>
  <c r="AM365"/>
  <c r="AM366"/>
  <c r="AM367"/>
  <c r="AM368"/>
  <c r="AM369"/>
  <c r="AM370"/>
  <c r="AM371"/>
  <c r="AM372"/>
  <c r="AM373"/>
  <c r="AM374"/>
  <c r="AM375"/>
  <c r="AM376"/>
  <c r="AM377"/>
  <c r="AM378"/>
  <c r="AM379"/>
  <c r="AM380"/>
  <c r="CZ381"/>
  <c r="R12" a="1"/>
  <c r="R12"/>
  <c r="R11" a="1"/>
  <c r="R11"/>
  <c r="Q46" i="4"/>
  <c r="R45"/>
  <c r="P102" i="3"/>
  <c r="P110"/>
  <c r="P97"/>
  <c r="P105"/>
  <c r="P113"/>
  <c r="P142"/>
  <c r="P34" i="4"/>
  <c r="Q74" i="3"/>
  <c r="Q82"/>
  <c r="Q376"/>
  <c r="Q98"/>
  <c r="Q102"/>
  <c r="Q106"/>
  <c r="Q110"/>
  <c r="Q114"/>
  <c r="Q118"/>
  <c r="Q122"/>
  <c r="Q126"/>
  <c r="Q130"/>
  <c r="Q134"/>
  <c r="Q138"/>
  <c r="Q142"/>
  <c r="Q146"/>
  <c r="Q150"/>
  <c r="Q154"/>
  <c r="Q158"/>
  <c r="Q162"/>
  <c r="Q166"/>
  <c r="Q206"/>
  <c r="Q210"/>
  <c r="Q214"/>
  <c r="Q218"/>
  <c r="Q222"/>
  <c r="Q226"/>
  <c r="Q230"/>
  <c r="Q234"/>
  <c r="Q254"/>
  <c r="Q258"/>
  <c r="Q262"/>
  <c r="Q290"/>
  <c r="Q294"/>
  <c r="Q298"/>
  <c r="Q322"/>
  <c r="Q326"/>
  <c r="Q330"/>
  <c r="Q334"/>
  <c r="Q338"/>
  <c r="Q342"/>
  <c r="Q346"/>
  <c r="Q350"/>
  <c r="Q354"/>
  <c r="Q358"/>
  <c r="Q362"/>
  <c r="Q119"/>
  <c r="Q123"/>
  <c r="Q127"/>
  <c r="Q131"/>
  <c r="Q135"/>
  <c r="Q139"/>
  <c r="Q143"/>
  <c r="Q147"/>
  <c r="Q151"/>
  <c r="Q155"/>
  <c r="Q159"/>
  <c r="Q163"/>
  <c r="Q167"/>
  <c r="Q171"/>
  <c r="Q175"/>
  <c r="Q179"/>
  <c r="Q183"/>
  <c r="Q187"/>
  <c r="Q191"/>
  <c r="Q195"/>
  <c r="Q199"/>
  <c r="Q203"/>
  <c r="Q219"/>
  <c r="Q223"/>
  <c r="Q231"/>
  <c r="Q235"/>
  <c r="Q239"/>
  <c r="Q243"/>
  <c r="Q255"/>
  <c r="Q170"/>
  <c r="Q174"/>
  <c r="Q178"/>
  <c r="Q182"/>
  <c r="Q186"/>
  <c r="Q190"/>
  <c r="Q194"/>
  <c r="Q198"/>
  <c r="Q202"/>
  <c r="Q238"/>
  <c r="Q242"/>
  <c r="Q246"/>
  <c r="Q250"/>
  <c r="Q266"/>
  <c r="Q270"/>
  <c r="Q274"/>
  <c r="Q278"/>
  <c r="Q282"/>
  <c r="Q286"/>
  <c r="Q302"/>
  <c r="Q306"/>
  <c r="Q310"/>
  <c r="Q314"/>
  <c r="Q318"/>
  <c r="Q366"/>
  <c r="Q370"/>
  <c r="Q99"/>
  <c r="Q103"/>
  <c r="Q107"/>
  <c r="Q111"/>
  <c r="Q115"/>
  <c r="Q207"/>
  <c r="Q211"/>
  <c r="Q215"/>
  <c r="Q247"/>
  <c r="Q251"/>
  <c r="Q259"/>
  <c r="Q263"/>
  <c r="Q275"/>
  <c r="Q66" i="4"/>
  <c r="Q22" i="3"/>
  <c r="Q25"/>
  <c r="Q29"/>
  <c r="Q33"/>
  <c r="Q37"/>
  <c r="Q41"/>
  <c r="Q45"/>
  <c r="Q49"/>
  <c r="Q53"/>
  <c r="Q57"/>
  <c r="Q61"/>
  <c r="Q65"/>
  <c r="Q69"/>
  <c r="Q73"/>
  <c r="Q77"/>
  <c r="Q81"/>
  <c r="Q85"/>
  <c r="Q89"/>
  <c r="Q93"/>
  <c r="Q23"/>
  <c r="Q26"/>
  <c r="Q30"/>
  <c r="Q34"/>
  <c r="Q38"/>
  <c r="Q42"/>
  <c r="Q46"/>
  <c r="Q50"/>
  <c r="Q54"/>
  <c r="Q58"/>
  <c r="Q62"/>
  <c r="Q66"/>
  <c r="Q70"/>
  <c r="Q78"/>
  <c r="Q86"/>
  <c r="Q90"/>
  <c r="Q94"/>
  <c r="Q380"/>
  <c r="Q375"/>
  <c r="Q379"/>
  <c r="CZ379"/>
  <c r="BH379"/>
  <c r="CD379"/>
  <c r="R379"/>
  <c r="CZ375"/>
  <c r="BH375"/>
  <c r="CD375"/>
  <c r="R375"/>
  <c r="CZ371"/>
  <c r="BH371"/>
  <c r="CD371"/>
  <c r="R371"/>
  <c r="CZ367"/>
  <c r="BH367"/>
  <c r="CD367"/>
  <c r="R367"/>
  <c r="CZ363"/>
  <c r="BH363"/>
  <c r="CD363"/>
  <c r="R363"/>
  <c r="CZ359"/>
  <c r="BH359"/>
  <c r="CD359"/>
  <c r="R359"/>
  <c r="CZ355"/>
  <c r="BH355"/>
  <c r="CD355"/>
  <c r="R355"/>
  <c r="CZ353"/>
  <c r="BH353"/>
  <c r="CD353"/>
  <c r="R353"/>
  <c r="CZ349"/>
  <c r="BH349"/>
  <c r="CD349"/>
  <c r="R349"/>
  <c r="CZ347"/>
  <c r="BH347"/>
  <c r="CD347"/>
  <c r="R347"/>
  <c r="CZ345"/>
  <c r="BH345"/>
  <c r="CD345"/>
  <c r="R345"/>
  <c r="CZ343"/>
  <c r="BH343"/>
  <c r="CD343"/>
  <c r="R343"/>
  <c r="CZ341"/>
  <c r="BH341"/>
  <c r="CD341"/>
  <c r="R341"/>
  <c r="CZ339"/>
  <c r="BH339"/>
  <c r="CD339"/>
  <c r="R339"/>
  <c r="CZ337"/>
  <c r="BH337"/>
  <c r="CD337"/>
  <c r="R337"/>
  <c r="CZ335"/>
  <c r="BH335"/>
  <c r="CD335"/>
  <c r="R335"/>
  <c r="CZ333"/>
  <c r="BH333"/>
  <c r="CD333"/>
  <c r="R333"/>
  <c r="CZ331"/>
  <c r="BH331"/>
  <c r="CD331"/>
  <c r="R331"/>
  <c r="CZ329"/>
  <c r="BH329"/>
  <c r="CD329"/>
  <c r="R329"/>
  <c r="CZ327"/>
  <c r="BH327"/>
  <c r="CD327"/>
  <c r="R327"/>
  <c r="CZ325"/>
  <c r="BH325"/>
  <c r="CD325"/>
  <c r="R325"/>
  <c r="CZ323"/>
  <c r="BH323"/>
  <c r="CD323"/>
  <c r="R323"/>
  <c r="CZ321"/>
  <c r="BH321"/>
  <c r="CD321"/>
  <c r="R321"/>
  <c r="CZ319"/>
  <c r="BH319"/>
  <c r="CD319"/>
  <c r="R319"/>
  <c r="CZ317"/>
  <c r="BH317"/>
  <c r="CD317"/>
  <c r="R317"/>
  <c r="CZ315"/>
  <c r="BH315"/>
  <c r="CD315"/>
  <c r="R315"/>
  <c r="CZ313"/>
  <c r="BH313"/>
  <c r="CD313"/>
  <c r="R313"/>
  <c r="CZ311"/>
  <c r="BH311"/>
  <c r="CD311"/>
  <c r="R311"/>
  <c r="CZ309"/>
  <c r="BH309"/>
  <c r="CD309"/>
  <c r="R309"/>
  <c r="CZ307"/>
  <c r="BH307"/>
  <c r="CD307"/>
  <c r="R307"/>
  <c r="CZ305"/>
  <c r="BH305"/>
  <c r="CD305"/>
  <c r="R305"/>
  <c r="CZ303"/>
  <c r="BH303"/>
  <c r="CD303"/>
  <c r="R303"/>
  <c r="CZ301"/>
  <c r="BH301"/>
  <c r="CD301"/>
  <c r="R301"/>
  <c r="CZ299"/>
  <c r="BH299"/>
  <c r="CD299"/>
  <c r="R299"/>
  <c r="CZ297"/>
  <c r="BH297"/>
  <c r="CD297"/>
  <c r="R297"/>
  <c r="CZ295"/>
  <c r="BH295"/>
  <c r="CD295"/>
  <c r="R295"/>
  <c r="CZ293"/>
  <c r="BH293"/>
  <c r="CD293"/>
  <c r="R293"/>
  <c r="CZ291"/>
  <c r="BH291"/>
  <c r="CD291"/>
  <c r="R291"/>
  <c r="CZ289"/>
  <c r="BH289"/>
  <c r="CD289"/>
  <c r="R289"/>
  <c r="CZ287"/>
  <c r="BH287"/>
  <c r="CD287"/>
  <c r="R287"/>
  <c r="CZ285"/>
  <c r="BH285"/>
  <c r="CD285"/>
  <c r="R285"/>
  <c r="CZ283"/>
  <c r="BH283"/>
  <c r="CD283"/>
  <c r="R283"/>
  <c r="CZ281"/>
  <c r="BH281"/>
  <c r="CD281"/>
  <c r="R281"/>
  <c r="CZ279"/>
  <c r="BH279"/>
  <c r="CD279"/>
  <c r="R279"/>
  <c r="CZ277"/>
  <c r="BH277"/>
  <c r="CD277"/>
  <c r="R277"/>
  <c r="CZ275"/>
  <c r="BH275"/>
  <c r="CD275"/>
  <c r="R275"/>
  <c r="CZ198"/>
  <c r="BH198"/>
  <c r="CD198"/>
  <c r="R198"/>
  <c r="CZ194"/>
  <c r="BH194"/>
  <c r="CD194"/>
  <c r="R194"/>
  <c r="CZ190"/>
  <c r="BH190"/>
  <c r="CD190"/>
  <c r="R190"/>
  <c r="CZ186"/>
  <c r="BH186"/>
  <c r="CD186"/>
  <c r="R186"/>
  <c r="CZ182"/>
  <c r="BH182"/>
  <c r="CD182"/>
  <c r="R182"/>
  <c r="CZ178"/>
  <c r="BH178"/>
  <c r="CD178"/>
  <c r="R178"/>
  <c r="CZ174"/>
  <c r="BH174"/>
  <c r="CD174"/>
  <c r="R174"/>
  <c r="CZ170"/>
  <c r="BH170"/>
  <c r="CD170"/>
  <c r="R170"/>
  <c r="CZ166"/>
  <c r="BH166"/>
  <c r="CD166"/>
  <c r="R166"/>
  <c r="CZ162"/>
  <c r="BH162"/>
  <c r="CD162"/>
  <c r="R162"/>
  <c r="CZ158"/>
  <c r="BH158"/>
  <c r="CD158"/>
  <c r="R158"/>
  <c r="CZ154"/>
  <c r="BH154"/>
  <c r="CD154"/>
  <c r="R154"/>
  <c r="CZ273"/>
  <c r="BH273"/>
  <c r="CD273"/>
  <c r="R273"/>
  <c r="CZ271"/>
  <c r="BH271"/>
  <c r="CD271"/>
  <c r="R271"/>
  <c r="CZ269"/>
  <c r="BH269"/>
  <c r="CD269"/>
  <c r="R269"/>
  <c r="BH267"/>
  <c r="CZ267"/>
  <c r="CD267"/>
  <c r="CZ265"/>
  <c r="BH265"/>
  <c r="CD265"/>
  <c r="R265"/>
  <c r="BH263"/>
  <c r="CZ263"/>
  <c r="CD263"/>
  <c r="CZ261"/>
  <c r="BH261"/>
  <c r="CD261"/>
  <c r="R261"/>
  <c r="BH259"/>
  <c r="CZ259"/>
  <c r="CD259"/>
  <c r="CZ257"/>
  <c r="BH257"/>
  <c r="CD257"/>
  <c r="R257"/>
  <c r="BH255"/>
  <c r="CZ255"/>
  <c r="CD255"/>
  <c r="CZ253"/>
  <c r="BH253"/>
  <c r="CD253"/>
  <c r="R253"/>
  <c r="BH251"/>
  <c r="CZ251"/>
  <c r="CD251"/>
  <c r="CZ249"/>
  <c r="BH249"/>
  <c r="CD249"/>
  <c r="R249"/>
  <c r="BH247"/>
  <c r="CZ247"/>
  <c r="CD247"/>
  <c r="CZ245"/>
  <c r="BH245"/>
  <c r="CD245"/>
  <c r="R245"/>
  <c r="BH243"/>
  <c r="CZ243"/>
  <c r="CD243"/>
  <c r="CZ241"/>
  <c r="BH241"/>
  <c r="CD241"/>
  <c r="R241"/>
  <c r="BH239"/>
  <c r="CZ239"/>
  <c r="CD239"/>
  <c r="CZ237"/>
  <c r="BH237"/>
  <c r="CD237"/>
  <c r="R237"/>
  <c r="BH235"/>
  <c r="CZ235"/>
  <c r="CD235"/>
  <c r="CZ233"/>
  <c r="BH233"/>
  <c r="CD233"/>
  <c r="R233"/>
  <c r="BH231"/>
  <c r="CZ231"/>
  <c r="CD231"/>
  <c r="CZ229"/>
  <c r="BH229"/>
  <c r="CD229"/>
  <c r="R229"/>
  <c r="BH227"/>
  <c r="CZ227"/>
  <c r="CD227"/>
  <c r="CZ225"/>
  <c r="BH225"/>
  <c r="CD225"/>
  <c r="R225"/>
  <c r="BH223"/>
  <c r="CZ223"/>
  <c r="CD223"/>
  <c r="CZ221"/>
  <c r="BH221"/>
  <c r="CD221"/>
  <c r="R221"/>
  <c r="BH219"/>
  <c r="CZ219"/>
  <c r="CD219"/>
  <c r="CZ217"/>
  <c r="BH217"/>
  <c r="CD217"/>
  <c r="R217"/>
  <c r="BH215"/>
  <c r="CZ215"/>
  <c r="CD215"/>
  <c r="CZ213"/>
  <c r="BH213"/>
  <c r="CD213"/>
  <c r="R213"/>
  <c r="BH211"/>
  <c r="CZ211"/>
  <c r="CD211"/>
  <c r="CZ209"/>
  <c r="BH209"/>
  <c r="CD209"/>
  <c r="R209"/>
  <c r="BH207"/>
  <c r="CZ207"/>
  <c r="CD207"/>
  <c r="CZ205"/>
  <c r="BH205"/>
  <c r="CD205"/>
  <c r="R205"/>
  <c r="BH203"/>
  <c r="CZ203"/>
  <c r="CD203"/>
  <c r="CZ201"/>
  <c r="BH201"/>
  <c r="CD201"/>
  <c r="R201"/>
  <c r="CZ197"/>
  <c r="BH197"/>
  <c r="CD197"/>
  <c r="R197"/>
  <c r="CZ193"/>
  <c r="BH193"/>
  <c r="CD193"/>
  <c r="R193"/>
  <c r="CZ189"/>
  <c r="BH189"/>
  <c r="CD189"/>
  <c r="R189"/>
  <c r="CZ185"/>
  <c r="BH185"/>
  <c r="CD185"/>
  <c r="R185"/>
  <c r="CZ181"/>
  <c r="BH181"/>
  <c r="CD181"/>
  <c r="R181"/>
  <c r="CZ177"/>
  <c r="BH177"/>
  <c r="CD177"/>
  <c r="R177"/>
  <c r="CZ173"/>
  <c r="BH173"/>
  <c r="CD173"/>
  <c r="R173"/>
  <c r="CZ169"/>
  <c r="BH169"/>
  <c r="CD169"/>
  <c r="R169"/>
  <c r="CZ165"/>
  <c r="BH165"/>
  <c r="CD165"/>
  <c r="R165"/>
  <c r="CZ161"/>
  <c r="BH161"/>
  <c r="CD161"/>
  <c r="R161"/>
  <c r="CZ157"/>
  <c r="BH157"/>
  <c r="CD157"/>
  <c r="R157"/>
  <c r="CZ153"/>
  <c r="BH153"/>
  <c r="CD153"/>
  <c r="R153"/>
  <c r="CZ151"/>
  <c r="BH151"/>
  <c r="CD151"/>
  <c r="R151"/>
  <c r="CZ149"/>
  <c r="BH149"/>
  <c r="CD149"/>
  <c r="R149"/>
  <c r="CZ147"/>
  <c r="BH147"/>
  <c r="CD147"/>
  <c r="R147"/>
  <c r="CZ145"/>
  <c r="BH145"/>
  <c r="CD145"/>
  <c r="R145"/>
  <c r="CZ143"/>
  <c r="BH143"/>
  <c r="CD143"/>
  <c r="R143"/>
  <c r="CZ141"/>
  <c r="BH141"/>
  <c r="CD141"/>
  <c r="R141"/>
  <c r="CZ139"/>
  <c r="BH139"/>
  <c r="CD139"/>
  <c r="R139"/>
  <c r="CZ137"/>
  <c r="BH137"/>
  <c r="CD137"/>
  <c r="R137"/>
  <c r="CZ135"/>
  <c r="BH135"/>
  <c r="CD135"/>
  <c r="R135"/>
  <c r="CZ133"/>
  <c r="BH133"/>
  <c r="CD133"/>
  <c r="R133"/>
  <c r="CZ131"/>
  <c r="BH131"/>
  <c r="CD131"/>
  <c r="R131"/>
  <c r="CZ129"/>
  <c r="BH129"/>
  <c r="CD129"/>
  <c r="R129"/>
  <c r="CZ127"/>
  <c r="BH127"/>
  <c r="CD127"/>
  <c r="R127"/>
  <c r="CZ125"/>
  <c r="BH125"/>
  <c r="CD125"/>
  <c r="R125"/>
  <c r="CZ123"/>
  <c r="BH123"/>
  <c r="CD123"/>
  <c r="R123"/>
  <c r="CZ121"/>
  <c r="BH121"/>
  <c r="CD121"/>
  <c r="R121"/>
  <c r="CZ119"/>
  <c r="BH119"/>
  <c r="CD119"/>
  <c r="R119"/>
  <c r="CZ117"/>
  <c r="BH117"/>
  <c r="CD117"/>
  <c r="R117"/>
  <c r="CZ114"/>
  <c r="BH114"/>
  <c r="CD114"/>
  <c r="R114"/>
  <c r="CZ110"/>
  <c r="BH110"/>
  <c r="CD110"/>
  <c r="R110"/>
  <c r="CZ106"/>
  <c r="BH106"/>
  <c r="CD106"/>
  <c r="R106"/>
  <c r="CZ102"/>
  <c r="BH102"/>
  <c r="CD102"/>
  <c r="R102"/>
  <c r="CZ98"/>
  <c r="BH98"/>
  <c r="CD98"/>
  <c r="R98"/>
  <c r="CD94"/>
  <c r="CZ94"/>
  <c r="BH94"/>
  <c r="CZ113"/>
  <c r="BH113"/>
  <c r="CD113"/>
  <c r="R113"/>
  <c r="CZ109"/>
  <c r="BH109"/>
  <c r="CD109"/>
  <c r="R109"/>
  <c r="CZ105"/>
  <c r="BH105"/>
  <c r="CD105"/>
  <c r="R105"/>
  <c r="CZ101"/>
  <c r="BH101"/>
  <c r="CD101"/>
  <c r="R101"/>
  <c r="CZ97"/>
  <c r="BH97"/>
  <c r="CD97"/>
  <c r="R97"/>
  <c r="CD85"/>
  <c r="CZ85"/>
  <c r="BH85"/>
  <c r="CD81"/>
  <c r="CZ81"/>
  <c r="BH81"/>
  <c r="CD77"/>
  <c r="CZ77"/>
  <c r="BH77"/>
  <c r="CD73"/>
  <c r="CZ73"/>
  <c r="BH73"/>
  <c r="CD69"/>
  <c r="CZ69"/>
  <c r="BH69"/>
  <c r="CD65"/>
  <c r="CZ65"/>
  <c r="BH65"/>
  <c r="CD92"/>
  <c r="CZ92"/>
  <c r="BH92"/>
  <c r="CD90"/>
  <c r="CZ90"/>
  <c r="BH90"/>
  <c r="CD88"/>
  <c r="CZ88"/>
  <c r="BH88"/>
  <c r="CD86"/>
  <c r="CZ86"/>
  <c r="BH86"/>
  <c r="CD82"/>
  <c r="CZ82"/>
  <c r="BH82"/>
  <c r="CD78"/>
  <c r="CZ78"/>
  <c r="BH78"/>
  <c r="CD74"/>
  <c r="CZ74"/>
  <c r="BH74"/>
  <c r="CD70"/>
  <c r="CZ70"/>
  <c r="BH70"/>
  <c r="CD66"/>
  <c r="CZ66"/>
  <c r="BH66"/>
  <c r="CD63"/>
  <c r="CZ63"/>
  <c r="BH63"/>
  <c r="CD61"/>
  <c r="CZ61"/>
  <c r="BH61"/>
  <c r="CD59"/>
  <c r="CZ59"/>
  <c r="BH59"/>
  <c r="CD57"/>
  <c r="CZ57"/>
  <c r="BH57"/>
  <c r="CD55"/>
  <c r="CZ55"/>
  <c r="BH55"/>
  <c r="CD53"/>
  <c r="CZ53"/>
  <c r="BH53"/>
  <c r="CD51"/>
  <c r="CZ51"/>
  <c r="BH51"/>
  <c r="CD49"/>
  <c r="CZ49"/>
  <c r="BH49"/>
  <c r="CD47"/>
  <c r="CZ47"/>
  <c r="BH47"/>
  <c r="CD45"/>
  <c r="CZ45"/>
  <c r="BH45"/>
  <c r="CD43"/>
  <c r="CZ43"/>
  <c r="BH43"/>
  <c r="CD41"/>
  <c r="CZ41"/>
  <c r="BH41"/>
  <c r="CD39"/>
  <c r="CZ39"/>
  <c r="BH39"/>
  <c r="CD37"/>
  <c r="CZ37"/>
  <c r="BH37"/>
  <c r="CD35"/>
  <c r="CZ35"/>
  <c r="BH35"/>
  <c r="CD33"/>
  <c r="CZ33"/>
  <c r="BH33"/>
  <c r="CD31"/>
  <c r="CZ31"/>
  <c r="BH31"/>
  <c r="CD29"/>
  <c r="CZ29"/>
  <c r="BH29"/>
  <c r="CD27"/>
  <c r="CZ27"/>
  <c r="BH27"/>
  <c r="CD25"/>
  <c r="CZ25"/>
  <c r="BH25"/>
  <c r="CD23"/>
  <c r="CZ23"/>
  <c r="BH23"/>
  <c r="CD21"/>
  <c r="CZ21"/>
  <c r="BH21"/>
  <c r="Q13"/>
  <c r="Q14"/>
  <c r="T8"/>
  <c r="T9"/>
  <c r="T10"/>
  <c r="T7"/>
  <c r="P35" i="4"/>
  <c r="P38"/>
  <c r="R46"/>
  <c r="S45"/>
  <c r="CZ377" i="3"/>
  <c r="BH377"/>
  <c r="CD377"/>
  <c r="R377"/>
  <c r="CZ373"/>
  <c r="BH373"/>
  <c r="CD373"/>
  <c r="R373"/>
  <c r="CZ369"/>
  <c r="BH369"/>
  <c r="CD369"/>
  <c r="R369"/>
  <c r="CZ365"/>
  <c r="BH365"/>
  <c r="CD365"/>
  <c r="R365"/>
  <c r="CZ361"/>
  <c r="BH361"/>
  <c r="CD361"/>
  <c r="R361"/>
  <c r="CZ357"/>
  <c r="BH357"/>
  <c r="CD357"/>
  <c r="R357"/>
  <c r="CZ351"/>
  <c r="BH351"/>
  <c r="CD351"/>
  <c r="R351"/>
  <c r="CZ380"/>
  <c r="BH380"/>
  <c r="CD380"/>
  <c r="R380"/>
  <c r="CZ378"/>
  <c r="BH378"/>
  <c r="CD378"/>
  <c r="R378"/>
  <c r="CZ376"/>
  <c r="BH376"/>
  <c r="CD376"/>
  <c r="R376"/>
  <c r="CZ374"/>
  <c r="BH374"/>
  <c r="CD374"/>
  <c r="R374"/>
  <c r="BH372"/>
  <c r="CZ372"/>
  <c r="CD372"/>
  <c r="BH370"/>
  <c r="CZ370"/>
  <c r="CD370"/>
  <c r="BH368"/>
  <c r="CZ368"/>
  <c r="CD368"/>
  <c r="BH366"/>
  <c r="CZ366"/>
  <c r="CD366"/>
  <c r="BH364"/>
  <c r="CZ364"/>
  <c r="CD364"/>
  <c r="BH362"/>
  <c r="CZ362"/>
  <c r="CD362"/>
  <c r="BH360"/>
  <c r="CZ360"/>
  <c r="CD360"/>
  <c r="BH358"/>
  <c r="CZ358"/>
  <c r="CD358"/>
  <c r="BH356"/>
  <c r="CZ356"/>
  <c r="CD356"/>
  <c r="BH354"/>
  <c r="CZ354"/>
  <c r="CD354"/>
  <c r="BH352"/>
  <c r="CZ352"/>
  <c r="CD352"/>
  <c r="BH350"/>
  <c r="CZ350"/>
  <c r="CD350"/>
  <c r="BH348"/>
  <c r="CZ348"/>
  <c r="CD348"/>
  <c r="BH346"/>
  <c r="CZ346"/>
  <c r="CD346"/>
  <c r="BH344"/>
  <c r="CZ344"/>
  <c r="CD344"/>
  <c r="BH342"/>
  <c r="CZ342"/>
  <c r="CD342"/>
  <c r="BH340"/>
  <c r="CZ340"/>
  <c r="CD340"/>
  <c r="BH338"/>
  <c r="CZ338"/>
  <c r="CD338"/>
  <c r="BH336"/>
  <c r="CZ336"/>
  <c r="CD336"/>
  <c r="BH334"/>
  <c r="CZ334"/>
  <c r="CD334"/>
  <c r="BH332"/>
  <c r="CZ332"/>
  <c r="CD332"/>
  <c r="BH330"/>
  <c r="CZ330"/>
  <c r="CD330"/>
  <c r="BH328"/>
  <c r="CZ328"/>
  <c r="CD328"/>
  <c r="BH326"/>
  <c r="CZ326"/>
  <c r="CD326"/>
  <c r="BH324"/>
  <c r="CZ324"/>
  <c r="CD324"/>
  <c r="BH322"/>
  <c r="CZ322"/>
  <c r="CD322"/>
  <c r="BH320"/>
  <c r="CZ320"/>
  <c r="CD320"/>
  <c r="BH318"/>
  <c r="CZ318"/>
  <c r="CD318"/>
  <c r="BH316"/>
  <c r="CZ316"/>
  <c r="CD316"/>
  <c r="BH314"/>
  <c r="CZ314"/>
  <c r="CD314"/>
  <c r="BH312"/>
  <c r="CZ312"/>
  <c r="CD312"/>
  <c r="BH310"/>
  <c r="CZ310"/>
  <c r="CD310"/>
  <c r="BH308"/>
  <c r="CZ308"/>
  <c r="CD308"/>
  <c r="BH306"/>
  <c r="CZ306"/>
  <c r="CD306"/>
  <c r="BH304"/>
  <c r="CZ304"/>
  <c r="CD304"/>
  <c r="BH302"/>
  <c r="CZ302"/>
  <c r="CD302"/>
  <c r="BH300"/>
  <c r="CZ300"/>
  <c r="CD300"/>
  <c r="BH298"/>
  <c r="CZ298"/>
  <c r="CD298"/>
  <c r="BH296"/>
  <c r="CZ296"/>
  <c r="CD296"/>
  <c r="BH294"/>
  <c r="CZ294"/>
  <c r="CD294"/>
  <c r="BH292"/>
  <c r="CZ292"/>
  <c r="CD292"/>
  <c r="BH290"/>
  <c r="CZ290"/>
  <c r="CD290"/>
  <c r="BH288"/>
  <c r="CZ288"/>
  <c r="CD288"/>
  <c r="BH286"/>
  <c r="CZ286"/>
  <c r="CD286"/>
  <c r="BH284"/>
  <c r="CZ284"/>
  <c r="CD284"/>
  <c r="BH282"/>
  <c r="CZ282"/>
  <c r="CD282"/>
  <c r="BH280"/>
  <c r="CZ280"/>
  <c r="CD280"/>
  <c r="BH278"/>
  <c r="CZ278"/>
  <c r="CD278"/>
  <c r="BH276"/>
  <c r="CZ276"/>
  <c r="CD276"/>
  <c r="CZ200"/>
  <c r="BH200"/>
  <c r="CD200"/>
  <c r="R200"/>
  <c r="CZ196"/>
  <c r="BH196"/>
  <c r="CD196"/>
  <c r="R196"/>
  <c r="CZ192"/>
  <c r="BH192"/>
  <c r="CD192"/>
  <c r="R192"/>
  <c r="CZ188"/>
  <c r="BH188"/>
  <c r="CD188"/>
  <c r="R188"/>
  <c r="CZ184"/>
  <c r="BH184"/>
  <c r="CD184"/>
  <c r="R184"/>
  <c r="CZ180"/>
  <c r="BH180"/>
  <c r="CD180"/>
  <c r="R180"/>
  <c r="CZ176"/>
  <c r="BH176"/>
  <c r="CD176"/>
  <c r="R176"/>
  <c r="CZ172"/>
  <c r="BH172"/>
  <c r="CD172"/>
  <c r="R172"/>
  <c r="CZ168"/>
  <c r="BH168"/>
  <c r="CD168"/>
  <c r="R168"/>
  <c r="CZ164"/>
  <c r="BH164"/>
  <c r="CD164"/>
  <c r="R164"/>
  <c r="CZ160"/>
  <c r="BH160"/>
  <c r="CD160"/>
  <c r="R160"/>
  <c r="CZ156"/>
  <c r="BH156"/>
  <c r="CD156"/>
  <c r="R156"/>
  <c r="BH274"/>
  <c r="CZ274"/>
  <c r="CD274"/>
  <c r="BH272"/>
  <c r="CZ272"/>
  <c r="CD272"/>
  <c r="CZ270"/>
  <c r="BH270"/>
  <c r="CD270"/>
  <c r="R270"/>
  <c r="CZ268"/>
  <c r="BH268"/>
  <c r="CD268"/>
  <c r="R268"/>
  <c r="CZ266"/>
  <c r="BH266"/>
  <c r="CD266"/>
  <c r="R266"/>
  <c r="CZ264"/>
  <c r="BH264"/>
  <c r="CD264"/>
  <c r="R264"/>
  <c r="CZ262"/>
  <c r="BH262"/>
  <c r="CD262"/>
  <c r="R262"/>
  <c r="CZ260"/>
  <c r="BH260"/>
  <c r="CD260"/>
  <c r="R260"/>
  <c r="CZ258"/>
  <c r="BH258"/>
  <c r="CD258"/>
  <c r="R258"/>
  <c r="CZ256"/>
  <c r="BH256"/>
  <c r="CD256"/>
  <c r="R256"/>
  <c r="CZ254"/>
  <c r="BH254"/>
  <c r="CD254"/>
  <c r="R254"/>
  <c r="CZ252"/>
  <c r="BH252"/>
  <c r="CD252"/>
  <c r="R252"/>
  <c r="CZ250"/>
  <c r="BH250"/>
  <c r="CD250"/>
  <c r="R250"/>
  <c r="CZ248"/>
  <c r="BH248"/>
  <c r="CD248"/>
  <c r="R248"/>
  <c r="CZ246"/>
  <c r="BH246"/>
  <c r="CD246"/>
  <c r="R246"/>
  <c r="CZ244"/>
  <c r="BH244"/>
  <c r="CD244"/>
  <c r="R244"/>
  <c r="CZ242"/>
  <c r="BH242"/>
  <c r="CD242"/>
  <c r="R242"/>
  <c r="CZ240"/>
  <c r="BH240"/>
  <c r="CD240"/>
  <c r="R240"/>
  <c r="CZ238"/>
  <c r="BH238"/>
  <c r="CD238"/>
  <c r="R238"/>
  <c r="CZ236"/>
  <c r="BH236"/>
  <c r="CD236"/>
  <c r="R236"/>
  <c r="CZ234"/>
  <c r="BH234"/>
  <c r="CD234"/>
  <c r="R234"/>
  <c r="CZ232"/>
  <c r="BH232"/>
  <c r="CD232"/>
  <c r="R232"/>
  <c r="CZ230"/>
  <c r="BH230"/>
  <c r="CD230"/>
  <c r="R230"/>
  <c r="CZ228"/>
  <c r="BH228"/>
  <c r="CD228"/>
  <c r="R228"/>
  <c r="CZ226"/>
  <c r="BH226"/>
  <c r="CD226"/>
  <c r="R226"/>
  <c r="CZ224"/>
  <c r="BH224"/>
  <c r="CD224"/>
  <c r="R224"/>
  <c r="CZ222"/>
  <c r="BH222"/>
  <c r="CD222"/>
  <c r="R222"/>
  <c r="CZ220"/>
  <c r="BH220"/>
  <c r="CD220"/>
  <c r="R220"/>
  <c r="CZ218"/>
  <c r="BH218"/>
  <c r="CD218"/>
  <c r="R218"/>
  <c r="CZ216"/>
  <c r="BH216"/>
  <c r="CD216"/>
  <c r="R216"/>
  <c r="CZ214"/>
  <c r="BH214"/>
  <c r="CD214"/>
  <c r="R214"/>
  <c r="CZ212"/>
  <c r="BH212"/>
  <c r="CD212"/>
  <c r="R212"/>
  <c r="CZ210"/>
  <c r="BH210"/>
  <c r="CD210"/>
  <c r="R210"/>
  <c r="CZ208"/>
  <c r="BH208"/>
  <c r="CD208"/>
  <c r="R208"/>
  <c r="CZ206"/>
  <c r="BH206"/>
  <c r="CD206"/>
  <c r="R206"/>
  <c r="CZ204"/>
  <c r="BH204"/>
  <c r="CD204"/>
  <c r="R204"/>
  <c r="CZ202"/>
  <c r="BH202"/>
  <c r="CD202"/>
  <c r="R202"/>
  <c r="BH199"/>
  <c r="CZ199"/>
  <c r="CD199"/>
  <c r="BH195"/>
  <c r="CZ195"/>
  <c r="CD195"/>
  <c r="BH191"/>
  <c r="CZ191"/>
  <c r="CD191"/>
  <c r="BH187"/>
  <c r="CZ187"/>
  <c r="CD187"/>
  <c r="BH183"/>
  <c r="CZ183"/>
  <c r="CD183"/>
  <c r="BH179"/>
  <c r="CZ179"/>
  <c r="CD179"/>
  <c r="BH175"/>
  <c r="CZ175"/>
  <c r="CD175"/>
  <c r="BH171"/>
  <c r="CZ171"/>
  <c r="CD171"/>
  <c r="BH167"/>
  <c r="CZ167"/>
  <c r="CD167"/>
  <c r="CZ163"/>
  <c r="BH163"/>
  <c r="CD163"/>
  <c r="R163"/>
  <c r="CZ159"/>
  <c r="BH159"/>
  <c r="CD159"/>
  <c r="R159"/>
  <c r="CZ155"/>
  <c r="BH155"/>
  <c r="CD155"/>
  <c r="R155"/>
  <c r="CZ152"/>
  <c r="BH152"/>
  <c r="CD152"/>
  <c r="R152"/>
  <c r="CZ150"/>
  <c r="BH150"/>
  <c r="CD150"/>
  <c r="R150"/>
  <c r="CZ148"/>
  <c r="BH148"/>
  <c r="CD148"/>
  <c r="R148"/>
  <c r="CZ146"/>
  <c r="BH146"/>
  <c r="CD146"/>
  <c r="R146"/>
  <c r="CZ144"/>
  <c r="BH144"/>
  <c r="CD144"/>
  <c r="R144"/>
  <c r="CZ142"/>
  <c r="BH142"/>
  <c r="CD142"/>
  <c r="R142"/>
  <c r="CZ140"/>
  <c r="BH140"/>
  <c r="CD140"/>
  <c r="R140"/>
  <c r="CZ138"/>
  <c r="BH138"/>
  <c r="CD138"/>
  <c r="R138"/>
  <c r="CZ136"/>
  <c r="BH136"/>
  <c r="CD136"/>
  <c r="R136"/>
  <c r="CZ134"/>
  <c r="BH134"/>
  <c r="CD134"/>
  <c r="R134"/>
  <c r="CZ132"/>
  <c r="BH132"/>
  <c r="CD132"/>
  <c r="R132"/>
  <c r="CZ130"/>
  <c r="BH130"/>
  <c r="CD130"/>
  <c r="R130"/>
  <c r="CZ128"/>
  <c r="BH128"/>
  <c r="CD128"/>
  <c r="R128"/>
  <c r="CZ126"/>
  <c r="BH126"/>
  <c r="CD126"/>
  <c r="R126"/>
  <c r="CZ124"/>
  <c r="BH124"/>
  <c r="CD124"/>
  <c r="R124"/>
  <c r="CZ122"/>
  <c r="BH122"/>
  <c r="CD122"/>
  <c r="R122"/>
  <c r="CZ120"/>
  <c r="BH120"/>
  <c r="CD120"/>
  <c r="R120"/>
  <c r="CZ118"/>
  <c r="BH118"/>
  <c r="CD118"/>
  <c r="R118"/>
  <c r="CZ116"/>
  <c r="BH116"/>
  <c r="CD116"/>
  <c r="R116"/>
  <c r="CZ112"/>
  <c r="BH112"/>
  <c r="CD112"/>
  <c r="R112"/>
  <c r="CZ108"/>
  <c r="BH108"/>
  <c r="CD108"/>
  <c r="R108"/>
  <c r="CZ104"/>
  <c r="BH104"/>
  <c r="CD104"/>
  <c r="R104"/>
  <c r="CZ100"/>
  <c r="BH100"/>
  <c r="CD100"/>
  <c r="R100"/>
  <c r="CZ96"/>
  <c r="BH96"/>
  <c r="CD96"/>
  <c r="R96"/>
  <c r="CZ115"/>
  <c r="BH115"/>
  <c r="CD115"/>
  <c r="R115"/>
  <c r="CZ111"/>
  <c r="BH111"/>
  <c r="CD111"/>
  <c r="R111"/>
  <c r="CZ107"/>
  <c r="BH107"/>
  <c r="CD107"/>
  <c r="R107"/>
  <c r="CZ103"/>
  <c r="BH103"/>
  <c r="CD103"/>
  <c r="R103"/>
  <c r="CZ99"/>
  <c r="BH99"/>
  <c r="CD99"/>
  <c r="R99"/>
  <c r="CD95"/>
  <c r="CZ95"/>
  <c r="BH95"/>
  <c r="CD83"/>
  <c r="CZ83"/>
  <c r="BH83"/>
  <c r="CD79"/>
  <c r="CZ79"/>
  <c r="BH79"/>
  <c r="CD75"/>
  <c r="CZ75"/>
  <c r="BH75"/>
  <c r="CD71"/>
  <c r="CZ71"/>
  <c r="BH71"/>
  <c r="CD67"/>
  <c r="CZ67"/>
  <c r="BH67"/>
  <c r="CD93"/>
  <c r="CZ93"/>
  <c r="BH93"/>
  <c r="CD91"/>
  <c r="CZ91"/>
  <c r="BH91"/>
  <c r="CD89"/>
  <c r="CZ89"/>
  <c r="BH89"/>
  <c r="CD87"/>
  <c r="CZ87"/>
  <c r="BH87"/>
  <c r="CD84"/>
  <c r="CZ84"/>
  <c r="BH84"/>
  <c r="CD80"/>
  <c r="CZ80"/>
  <c r="BH80"/>
  <c r="CD76"/>
  <c r="CZ76"/>
  <c r="BH76"/>
  <c r="CD72"/>
  <c r="CZ72"/>
  <c r="BH72"/>
  <c r="CD68"/>
  <c r="CZ68"/>
  <c r="BH68"/>
  <c r="CD64"/>
  <c r="CZ64"/>
  <c r="BH64"/>
  <c r="CD62"/>
  <c r="CZ62"/>
  <c r="BH62"/>
  <c r="CD60"/>
  <c r="CZ60"/>
  <c r="BH60"/>
  <c r="CD58"/>
  <c r="CZ58"/>
  <c r="BH58"/>
  <c r="CD56"/>
  <c r="CZ56"/>
  <c r="BH56"/>
  <c r="CD54"/>
  <c r="CZ54"/>
  <c r="BH54"/>
  <c r="CD52"/>
  <c r="CZ52"/>
  <c r="BH52"/>
  <c r="CD50"/>
  <c r="CZ50"/>
  <c r="BH50"/>
  <c r="CD48"/>
  <c r="CZ48"/>
  <c r="BH48"/>
  <c r="CD46"/>
  <c r="CZ46"/>
  <c r="BH46"/>
  <c r="CD44"/>
  <c r="CZ44"/>
  <c r="BH44"/>
  <c r="CD42"/>
  <c r="CZ42"/>
  <c r="BH42"/>
  <c r="CD40"/>
  <c r="CZ40"/>
  <c r="BH40"/>
  <c r="CD38"/>
  <c r="CZ38"/>
  <c r="BH38"/>
  <c r="CD36"/>
  <c r="CZ36"/>
  <c r="BH36"/>
  <c r="CD34"/>
  <c r="CZ34"/>
  <c r="BH34"/>
  <c r="CD32"/>
  <c r="CZ32"/>
  <c r="BH32"/>
  <c r="CD30"/>
  <c r="CZ30"/>
  <c r="BH30"/>
  <c r="CD28"/>
  <c r="CZ28"/>
  <c r="BH28"/>
  <c r="CD26"/>
  <c r="CZ26"/>
  <c r="BH26"/>
  <c r="CD24"/>
  <c r="CZ24"/>
  <c r="BH24"/>
  <c r="CD22"/>
  <c r="CZ22"/>
  <c r="BH22"/>
  <c r="BH19"/>
  <c r="AM19"/>
  <c r="CD19"/>
  <c r="DA19"/>
  <c r="S19"/>
  <c r="AN21"/>
  <c r="AN22"/>
  <c r="AN23"/>
  <c r="AN20"/>
  <c r="AN24"/>
  <c r="AN25"/>
  <c r="AN26"/>
  <c r="AN27"/>
  <c r="AN28"/>
  <c r="AN29"/>
  <c r="AN30"/>
  <c r="AN31"/>
  <c r="AN32"/>
  <c r="AN33"/>
  <c r="AN34"/>
  <c r="AN35"/>
  <c r="AN36"/>
  <c r="AN37"/>
  <c r="AN38"/>
  <c r="AN39"/>
  <c r="AN40"/>
  <c r="AN41"/>
  <c r="AN42"/>
  <c r="AN43"/>
  <c r="AN44"/>
  <c r="AN45"/>
  <c r="AN46"/>
  <c r="AN47"/>
  <c r="AN48"/>
  <c r="AN49"/>
  <c r="AN50"/>
  <c r="AN51"/>
  <c r="AN52"/>
  <c r="AN53"/>
  <c r="AN54"/>
  <c r="AN55"/>
  <c r="AN56"/>
  <c r="AN57"/>
  <c r="AN58"/>
  <c r="AN59"/>
  <c r="AN60"/>
  <c r="AN61"/>
  <c r="AN62"/>
  <c r="AN63"/>
  <c r="AN64"/>
  <c r="AN65"/>
  <c r="AN66"/>
  <c r="AN67"/>
  <c r="AN68"/>
  <c r="AN69"/>
  <c r="AN70"/>
  <c r="AN71"/>
  <c r="AN72"/>
  <c r="AN73"/>
  <c r="AN74"/>
  <c r="AN75"/>
  <c r="AN76"/>
  <c r="AN77"/>
  <c r="AN78"/>
  <c r="AN79"/>
  <c r="AN80"/>
  <c r="AN81"/>
  <c r="AN82"/>
  <c r="AN83"/>
  <c r="AN84"/>
  <c r="AN85"/>
  <c r="AN86"/>
  <c r="AN87"/>
  <c r="AN88"/>
  <c r="AN89"/>
  <c r="AN90"/>
  <c r="AN91"/>
  <c r="AN92"/>
  <c r="AN93"/>
  <c r="AN94"/>
  <c r="AN95"/>
  <c r="AN96"/>
  <c r="AN97"/>
  <c r="AN98"/>
  <c r="AN99"/>
  <c r="AN100"/>
  <c r="AN101"/>
  <c r="AN102"/>
  <c r="AN103"/>
  <c r="AN104"/>
  <c r="AN105"/>
  <c r="AN106"/>
  <c r="AN107"/>
  <c r="AN108"/>
  <c r="AN109"/>
  <c r="AN110"/>
  <c r="AN111"/>
  <c r="AN112"/>
  <c r="AN113"/>
  <c r="AN114"/>
  <c r="AN115"/>
  <c r="AN116"/>
  <c r="AN117"/>
  <c r="AN118"/>
  <c r="AN119"/>
  <c r="AN120"/>
  <c r="AN121"/>
  <c r="AN122"/>
  <c r="AN123"/>
  <c r="AN124"/>
  <c r="AN125"/>
  <c r="AN126"/>
  <c r="AN127"/>
  <c r="AN128"/>
  <c r="AN129"/>
  <c r="AN130"/>
  <c r="AN131"/>
  <c r="AN132"/>
  <c r="AN133"/>
  <c r="AN134"/>
  <c r="AN135"/>
  <c r="AN136"/>
  <c r="AN137"/>
  <c r="AN138"/>
  <c r="AN139"/>
  <c r="AN140"/>
  <c r="AN141"/>
  <c r="AN142"/>
  <c r="AN143"/>
  <c r="AN144"/>
  <c r="AN145"/>
  <c r="AN146"/>
  <c r="AN147"/>
  <c r="AN148"/>
  <c r="AN149"/>
  <c r="AN150"/>
  <c r="AN151"/>
  <c r="AN152"/>
  <c r="AN153"/>
  <c r="AN154"/>
  <c r="AN155"/>
  <c r="AN156"/>
  <c r="AN157"/>
  <c r="AN158"/>
  <c r="AN159"/>
  <c r="AN160"/>
  <c r="AN161"/>
  <c r="AN162"/>
  <c r="AN163"/>
  <c r="AN164"/>
  <c r="AN165"/>
  <c r="AN166"/>
  <c r="AN167"/>
  <c r="AN168"/>
  <c r="AN169"/>
  <c r="AN170"/>
  <c r="AN171"/>
  <c r="AN172"/>
  <c r="AN173"/>
  <c r="AN174"/>
  <c r="AN175"/>
  <c r="AN176"/>
  <c r="AN177"/>
  <c r="AN178"/>
  <c r="AN179"/>
  <c r="AN180"/>
  <c r="AN181"/>
  <c r="AN182"/>
  <c r="AN183"/>
  <c r="AN184"/>
  <c r="AN185"/>
  <c r="AN186"/>
  <c r="AN187"/>
  <c r="AN188"/>
  <c r="AN189"/>
  <c r="AN190"/>
  <c r="AN191"/>
  <c r="AN192"/>
  <c r="AN193"/>
  <c r="AN194"/>
  <c r="AN195"/>
  <c r="AN196"/>
  <c r="AN197"/>
  <c r="AN198"/>
  <c r="AN199"/>
  <c r="AN200"/>
  <c r="AN201"/>
  <c r="AN202"/>
  <c r="AN203"/>
  <c r="AN204"/>
  <c r="AN205"/>
  <c r="AN206"/>
  <c r="AN207"/>
  <c r="AN208"/>
  <c r="AN209"/>
  <c r="AN210"/>
  <c r="AN211"/>
  <c r="AN212"/>
  <c r="AN213"/>
  <c r="AN214"/>
  <c r="AN215"/>
  <c r="AN216"/>
  <c r="AN217"/>
  <c r="AN218"/>
  <c r="AN219"/>
  <c r="AN220"/>
  <c r="AN221"/>
  <c r="AN222"/>
  <c r="AN223"/>
  <c r="AN224"/>
  <c r="AN225"/>
  <c r="AN226"/>
  <c r="AN227"/>
  <c r="AN228"/>
  <c r="AN229"/>
  <c r="AN230"/>
  <c r="AN231"/>
  <c r="AN232"/>
  <c r="AN233"/>
  <c r="AN234"/>
  <c r="AN235"/>
  <c r="AN236"/>
  <c r="AN237"/>
  <c r="AN238"/>
  <c r="AN239"/>
  <c r="AN240"/>
  <c r="AN241"/>
  <c r="AN242"/>
  <c r="AN243"/>
  <c r="AN244"/>
  <c r="AN245"/>
  <c r="AN246"/>
  <c r="AN247"/>
  <c r="AN248"/>
  <c r="AN249"/>
  <c r="AN250"/>
  <c r="AN251"/>
  <c r="AN252"/>
  <c r="AN253"/>
  <c r="AN254"/>
  <c r="AN255"/>
  <c r="AN256"/>
  <c r="AN257"/>
  <c r="AN258"/>
  <c r="AN259"/>
  <c r="AN260"/>
  <c r="AN261"/>
  <c r="AN262"/>
  <c r="AN263"/>
  <c r="AN264"/>
  <c r="AN265"/>
  <c r="AN266"/>
  <c r="AN267"/>
  <c r="AN268"/>
  <c r="AN269"/>
  <c r="AN270"/>
  <c r="AN271"/>
  <c r="AN272"/>
  <c r="AN273"/>
  <c r="AN274"/>
  <c r="AN275"/>
  <c r="AN276"/>
  <c r="AN277"/>
  <c r="AN278"/>
  <c r="AN279"/>
  <c r="AN280"/>
  <c r="AN281"/>
  <c r="AN282"/>
  <c r="AN283"/>
  <c r="AN284"/>
  <c r="AN285"/>
  <c r="AN286"/>
  <c r="AN287"/>
  <c r="AN288"/>
  <c r="AN289"/>
  <c r="AN290"/>
  <c r="AN291"/>
  <c r="AN292"/>
  <c r="AN293"/>
  <c r="AN294"/>
  <c r="AN295"/>
  <c r="AN296"/>
  <c r="AN297"/>
  <c r="AN298"/>
  <c r="AN299"/>
  <c r="AN300"/>
  <c r="AN301"/>
  <c r="AN302"/>
  <c r="AN303"/>
  <c r="AN304"/>
  <c r="AN305"/>
  <c r="AN306"/>
  <c r="AN307"/>
  <c r="AN308"/>
  <c r="AN309"/>
  <c r="AN310"/>
  <c r="AN311"/>
  <c r="AN312"/>
  <c r="AN313"/>
  <c r="AN314"/>
  <c r="AN315"/>
  <c r="AN316"/>
  <c r="AN317"/>
  <c r="AN318"/>
  <c r="AN319"/>
  <c r="AN320"/>
  <c r="AN321"/>
  <c r="AN322"/>
  <c r="AN323"/>
  <c r="AN324"/>
  <c r="AN325"/>
  <c r="AN326"/>
  <c r="AN327"/>
  <c r="AN328"/>
  <c r="AN329"/>
  <c r="AN330"/>
  <c r="AN331"/>
  <c r="AN332"/>
  <c r="AN333"/>
  <c r="AN334"/>
  <c r="AN335"/>
  <c r="AN336"/>
  <c r="AN337"/>
  <c r="AN338"/>
  <c r="AN339"/>
  <c r="AN340"/>
  <c r="AN341"/>
  <c r="AN342"/>
  <c r="AN343"/>
  <c r="AN344"/>
  <c r="AN345"/>
  <c r="AN346"/>
  <c r="AN347"/>
  <c r="AN348"/>
  <c r="AN349"/>
  <c r="AN350"/>
  <c r="AN351"/>
  <c r="AN352"/>
  <c r="AN353"/>
  <c r="AN354"/>
  <c r="AN355"/>
  <c r="AN356"/>
  <c r="AN357"/>
  <c r="AN358"/>
  <c r="AN359"/>
  <c r="AN360"/>
  <c r="AN361"/>
  <c r="AN362"/>
  <c r="AN363"/>
  <c r="AN364"/>
  <c r="AN365"/>
  <c r="AN366"/>
  <c r="AN367"/>
  <c r="AN368"/>
  <c r="AN369"/>
  <c r="AN370"/>
  <c r="AN371"/>
  <c r="AN372"/>
  <c r="AN373"/>
  <c r="AN374"/>
  <c r="AN375"/>
  <c r="AN376"/>
  <c r="AN377"/>
  <c r="AN378"/>
  <c r="AN379"/>
  <c r="AN380"/>
  <c r="DA381"/>
  <c r="S12" a="1"/>
  <c r="S12"/>
  <c r="S11" a="1"/>
  <c r="S11"/>
  <c r="Q35" i="4"/>
  <c r="Q38"/>
  <c r="R31"/>
  <c r="R66"/>
  <c r="R36"/>
  <c r="R32"/>
  <c r="R34"/>
  <c r="S30"/>
  <c r="Q21" i="3"/>
  <c r="Q28"/>
  <c r="Q32"/>
  <c r="Q36"/>
  <c r="Q40"/>
  <c r="Q44"/>
  <c r="Q48"/>
  <c r="Q52"/>
  <c r="Q56"/>
  <c r="Q60"/>
  <c r="Q64"/>
  <c r="Q68"/>
  <c r="Q72"/>
  <c r="Q76"/>
  <c r="Q80"/>
  <c r="Q84"/>
  <c r="Q88"/>
  <c r="Q92"/>
  <c r="Q374"/>
  <c r="Q378"/>
  <c r="Q24"/>
  <c r="Q27"/>
  <c r="Q31"/>
  <c r="Q35"/>
  <c r="Q39"/>
  <c r="Q43"/>
  <c r="Q47"/>
  <c r="Q51"/>
  <c r="Q55"/>
  <c r="Q59"/>
  <c r="Q63"/>
  <c r="Q67"/>
  <c r="Q71"/>
  <c r="Q75"/>
  <c r="Q79"/>
  <c r="Q83"/>
  <c r="Q87"/>
  <c r="Q91"/>
  <c r="Q95"/>
  <c r="Q377"/>
  <c r="R267"/>
  <c r="R263"/>
  <c r="R24"/>
  <c r="R28"/>
  <c r="R32"/>
  <c r="R36"/>
  <c r="R40"/>
  <c r="R44"/>
  <c r="R48"/>
  <c r="R52"/>
  <c r="R56"/>
  <c r="R60"/>
  <c r="R64"/>
  <c r="R72"/>
  <c r="R80"/>
  <c r="R87"/>
  <c r="R91"/>
  <c r="R67"/>
  <c r="R75"/>
  <c r="R83"/>
  <c r="R167"/>
  <c r="R175"/>
  <c r="R183"/>
  <c r="R191"/>
  <c r="R199"/>
  <c r="R272"/>
  <c r="R276"/>
  <c r="R280"/>
  <c r="R284"/>
  <c r="R288"/>
  <c r="R292"/>
  <c r="R296"/>
  <c r="R300"/>
  <c r="R304"/>
  <c r="R308"/>
  <c r="R312"/>
  <c r="R316"/>
  <c r="R320"/>
  <c r="R324"/>
  <c r="R328"/>
  <c r="R332"/>
  <c r="R336"/>
  <c r="R340"/>
  <c r="R344"/>
  <c r="R348"/>
  <c r="R352"/>
  <c r="R356"/>
  <c r="R360"/>
  <c r="R364"/>
  <c r="R368"/>
  <c r="R372"/>
  <c r="R21"/>
  <c r="R25"/>
  <c r="R29"/>
  <c r="R33"/>
  <c r="R37"/>
  <c r="R41"/>
  <c r="R45"/>
  <c r="R49"/>
  <c r="R53"/>
  <c r="R57"/>
  <c r="R61"/>
  <c r="R66"/>
  <c r="R74"/>
  <c r="R82"/>
  <c r="R88"/>
  <c r="R92"/>
  <c r="R69"/>
  <c r="R77"/>
  <c r="R85"/>
  <c r="R94"/>
  <c r="R247"/>
  <c r="R251"/>
  <c r="R255"/>
  <c r="R259"/>
  <c r="R35" i="4"/>
  <c r="R38"/>
  <c r="S31"/>
  <c r="S36"/>
  <c r="S32"/>
  <c r="T30"/>
  <c r="DA379" i="3"/>
  <c r="CE379"/>
  <c r="S379"/>
  <c r="BI379"/>
  <c r="DA377"/>
  <c r="CE377"/>
  <c r="BI377"/>
  <c r="DA375"/>
  <c r="CE375"/>
  <c r="S375"/>
  <c r="BI375"/>
  <c r="DA373"/>
  <c r="CE373"/>
  <c r="BI373"/>
  <c r="DA371"/>
  <c r="BI371"/>
  <c r="CE371"/>
  <c r="S371"/>
  <c r="DA369"/>
  <c r="BI369"/>
  <c r="CE369"/>
  <c r="S369"/>
  <c r="DA367"/>
  <c r="BI367"/>
  <c r="CE367"/>
  <c r="S367"/>
  <c r="DA365"/>
  <c r="BI365"/>
  <c r="CE365"/>
  <c r="S365"/>
  <c r="DA363"/>
  <c r="BI363"/>
  <c r="CE363"/>
  <c r="S363"/>
  <c r="DA361"/>
  <c r="BI361"/>
  <c r="CE361"/>
  <c r="S361"/>
  <c r="DA359"/>
  <c r="BI359"/>
  <c r="CE359"/>
  <c r="S359"/>
  <c r="DA357"/>
  <c r="BI357"/>
  <c r="CE357"/>
  <c r="S357"/>
  <c r="DA355"/>
  <c r="BI355"/>
  <c r="CE355"/>
  <c r="S355"/>
  <c r="DA353"/>
  <c r="BI353"/>
  <c r="CE353"/>
  <c r="S353"/>
  <c r="DA351"/>
  <c r="BI351"/>
  <c r="CE351"/>
  <c r="S351"/>
  <c r="DA349"/>
  <c r="BI349"/>
  <c r="CE349"/>
  <c r="S349"/>
  <c r="DA347"/>
  <c r="BI347"/>
  <c r="CE347"/>
  <c r="S347"/>
  <c r="DA345"/>
  <c r="BI345"/>
  <c r="CE345"/>
  <c r="S345"/>
  <c r="DA343"/>
  <c r="BI343"/>
  <c r="CE343"/>
  <c r="S343"/>
  <c r="DA341"/>
  <c r="BI341"/>
  <c r="CE341"/>
  <c r="S341"/>
  <c r="DA339"/>
  <c r="BI339"/>
  <c r="CE339"/>
  <c r="S339"/>
  <c r="DA337"/>
  <c r="BI337"/>
  <c r="CE337"/>
  <c r="S337"/>
  <c r="DA335"/>
  <c r="BI335"/>
  <c r="CE335"/>
  <c r="S335"/>
  <c r="DA333"/>
  <c r="BI333"/>
  <c r="CE333"/>
  <c r="S333"/>
  <c r="DA331"/>
  <c r="BI331"/>
  <c r="CE331"/>
  <c r="S331"/>
  <c r="DA329"/>
  <c r="BI329"/>
  <c r="CE329"/>
  <c r="S329"/>
  <c r="DA327"/>
  <c r="BI327"/>
  <c r="CE327"/>
  <c r="S327"/>
  <c r="DA325"/>
  <c r="BI325"/>
  <c r="CE325"/>
  <c r="S325"/>
  <c r="DA323"/>
  <c r="BI323"/>
  <c r="CE323"/>
  <c r="S323"/>
  <c r="DA321"/>
  <c r="BI321"/>
  <c r="CE321"/>
  <c r="S321"/>
  <c r="DA319"/>
  <c r="BI319"/>
  <c r="CE319"/>
  <c r="S319"/>
  <c r="DA317"/>
  <c r="BI317"/>
  <c r="CE317"/>
  <c r="S317"/>
  <c r="DA315"/>
  <c r="BI315"/>
  <c r="CE315"/>
  <c r="S315"/>
  <c r="DA313"/>
  <c r="BI313"/>
  <c r="CE313"/>
  <c r="S313"/>
  <c r="DA311"/>
  <c r="BI311"/>
  <c r="CE311"/>
  <c r="S311"/>
  <c r="DA309"/>
  <c r="BI309"/>
  <c r="CE309"/>
  <c r="S309"/>
  <c r="DA307"/>
  <c r="BI307"/>
  <c r="CE307"/>
  <c r="S307"/>
  <c r="DA305"/>
  <c r="BI305"/>
  <c r="CE305"/>
  <c r="S305"/>
  <c r="DA303"/>
  <c r="BI303"/>
  <c r="CE303"/>
  <c r="S303"/>
  <c r="DA301"/>
  <c r="BI301"/>
  <c r="CE301"/>
  <c r="S301"/>
  <c r="DA299"/>
  <c r="BI299"/>
  <c r="CE299"/>
  <c r="S299"/>
  <c r="DA297"/>
  <c r="BI297"/>
  <c r="CE297"/>
  <c r="S297"/>
  <c r="DA295"/>
  <c r="BI295"/>
  <c r="CE295"/>
  <c r="S295"/>
  <c r="DA293"/>
  <c r="BI293"/>
  <c r="CE293"/>
  <c r="S293"/>
  <c r="DA291"/>
  <c r="BI291"/>
  <c r="CE291"/>
  <c r="S291"/>
  <c r="DA289"/>
  <c r="BI289"/>
  <c r="CE289"/>
  <c r="S289"/>
  <c r="DA287"/>
  <c r="BI287"/>
  <c r="CE287"/>
  <c r="S287"/>
  <c r="DA285"/>
  <c r="BI285"/>
  <c r="CE285"/>
  <c r="S285"/>
  <c r="DA283"/>
  <c r="BI283"/>
  <c r="CE283"/>
  <c r="S283"/>
  <c r="DA281"/>
  <c r="BI281"/>
  <c r="CE281"/>
  <c r="S281"/>
  <c r="DA279"/>
  <c r="BI279"/>
  <c r="CE279"/>
  <c r="S279"/>
  <c r="DA277"/>
  <c r="BI277"/>
  <c r="CE277"/>
  <c r="S277"/>
  <c r="DA275"/>
  <c r="BI275"/>
  <c r="CE275"/>
  <c r="S275"/>
  <c r="DA273"/>
  <c r="BI273"/>
  <c r="CE273"/>
  <c r="S273"/>
  <c r="DA271"/>
  <c r="BI271"/>
  <c r="CE271"/>
  <c r="S271"/>
  <c r="DA269"/>
  <c r="BI269"/>
  <c r="CE269"/>
  <c r="S269"/>
  <c r="DA267"/>
  <c r="BI267"/>
  <c r="CE267"/>
  <c r="S267"/>
  <c r="DA265"/>
  <c r="BI265"/>
  <c r="CE265"/>
  <c r="S265"/>
  <c r="DA263"/>
  <c r="BI263"/>
  <c r="CE263"/>
  <c r="S263"/>
  <c r="DA261"/>
  <c r="BI261"/>
  <c r="CE261"/>
  <c r="S261"/>
  <c r="DA259"/>
  <c r="BI259"/>
  <c r="CE259"/>
  <c r="S259"/>
  <c r="DA257"/>
  <c r="BI257"/>
  <c r="CE257"/>
  <c r="S257"/>
  <c r="DA255"/>
  <c r="BI255"/>
  <c r="CE255"/>
  <c r="S255"/>
  <c r="DA253"/>
  <c r="BI253"/>
  <c r="CE253"/>
  <c r="S253"/>
  <c r="DA251"/>
  <c r="BI251"/>
  <c r="CE251"/>
  <c r="S251"/>
  <c r="DA249"/>
  <c r="BI249"/>
  <c r="CE249"/>
  <c r="S249"/>
  <c r="DA247"/>
  <c r="BI247"/>
  <c r="CE247"/>
  <c r="S247"/>
  <c r="DA245"/>
  <c r="BI245"/>
  <c r="CE245"/>
  <c r="S245"/>
  <c r="DA243"/>
  <c r="BI243"/>
  <c r="CE243"/>
  <c r="S243"/>
  <c r="DA241"/>
  <c r="BI241"/>
  <c r="CE241"/>
  <c r="S241"/>
  <c r="DA239"/>
  <c r="BI239"/>
  <c r="CE239"/>
  <c r="S239"/>
  <c r="DA237"/>
  <c r="BI237"/>
  <c r="CE237"/>
  <c r="S237"/>
  <c r="DA235"/>
  <c r="BI235"/>
  <c r="CE235"/>
  <c r="S235"/>
  <c r="DA233"/>
  <c r="BI233"/>
  <c r="CE233"/>
  <c r="S233"/>
  <c r="DA231"/>
  <c r="BI231"/>
  <c r="CE231"/>
  <c r="S231"/>
  <c r="DA229"/>
  <c r="BI229"/>
  <c r="CE229"/>
  <c r="S229"/>
  <c r="DA227"/>
  <c r="BI227"/>
  <c r="CE227"/>
  <c r="S227"/>
  <c r="DA225"/>
  <c r="BI225"/>
  <c r="CE225"/>
  <c r="S225"/>
  <c r="DA223"/>
  <c r="BI223"/>
  <c r="CE223"/>
  <c r="S223"/>
  <c r="DA221"/>
  <c r="BI221"/>
  <c r="CE221"/>
  <c r="S221"/>
  <c r="DA219"/>
  <c r="BI219"/>
  <c r="CE219"/>
  <c r="S219"/>
  <c r="DA217"/>
  <c r="BI217"/>
  <c r="CE217"/>
  <c r="S217"/>
  <c r="DA215"/>
  <c r="BI215"/>
  <c r="CE215"/>
  <c r="S215"/>
  <c r="DA213"/>
  <c r="BI213"/>
  <c r="CE213"/>
  <c r="S213"/>
  <c r="DA211"/>
  <c r="BI211"/>
  <c r="CE211"/>
  <c r="S211"/>
  <c r="DA209"/>
  <c r="BI209"/>
  <c r="CE209"/>
  <c r="S209"/>
  <c r="DA207"/>
  <c r="BI207"/>
  <c r="CE207"/>
  <c r="S207"/>
  <c r="DA205"/>
  <c r="BI205"/>
  <c r="CE205"/>
  <c r="S205"/>
  <c r="DA203"/>
  <c r="BI203"/>
  <c r="CE203"/>
  <c r="S203"/>
  <c r="DA201"/>
  <c r="BI201"/>
  <c r="CE201"/>
  <c r="S201"/>
  <c r="DA199"/>
  <c r="BI199"/>
  <c r="CE199"/>
  <c r="S199"/>
  <c r="DA197"/>
  <c r="BI197"/>
  <c r="CE197"/>
  <c r="S197"/>
  <c r="DA195"/>
  <c r="BI195"/>
  <c r="CE195"/>
  <c r="S195"/>
  <c r="DA193"/>
  <c r="BI193"/>
  <c r="CE193"/>
  <c r="S193"/>
  <c r="DA191"/>
  <c r="BI191"/>
  <c r="CE191"/>
  <c r="S191"/>
  <c r="DA189"/>
  <c r="BI189"/>
  <c r="CE189"/>
  <c r="S189"/>
  <c r="DA187"/>
  <c r="BI187"/>
  <c r="CE187"/>
  <c r="S187"/>
  <c r="DA185"/>
  <c r="BI185"/>
  <c r="CE185"/>
  <c r="S185"/>
  <c r="DA183"/>
  <c r="BI183"/>
  <c r="CE183"/>
  <c r="S183"/>
  <c r="DA181"/>
  <c r="BI181"/>
  <c r="CE181"/>
  <c r="S181"/>
  <c r="DA179"/>
  <c r="BI179"/>
  <c r="CE179"/>
  <c r="S179"/>
  <c r="DA177"/>
  <c r="BI177"/>
  <c r="CE177"/>
  <c r="S177"/>
  <c r="DA175"/>
  <c r="BI175"/>
  <c r="CE175"/>
  <c r="S175"/>
  <c r="DA173"/>
  <c r="BI173"/>
  <c r="CE173"/>
  <c r="S173"/>
  <c r="DA171"/>
  <c r="BI171"/>
  <c r="CE171"/>
  <c r="S171"/>
  <c r="DA169"/>
  <c r="BI169"/>
  <c r="CE169"/>
  <c r="S169"/>
  <c r="DA167"/>
  <c r="BI167"/>
  <c r="CE167"/>
  <c r="S167"/>
  <c r="DA165"/>
  <c r="BI165"/>
  <c r="CE165"/>
  <c r="S165"/>
  <c r="DA163"/>
  <c r="BI163"/>
  <c r="CE163"/>
  <c r="S163"/>
  <c r="DA161"/>
  <c r="BI161"/>
  <c r="CE161"/>
  <c r="S161"/>
  <c r="DA159"/>
  <c r="BI159"/>
  <c r="CE159"/>
  <c r="S159"/>
  <c r="DA157"/>
  <c r="BI157"/>
  <c r="CE157"/>
  <c r="S157"/>
  <c r="DA155"/>
  <c r="BI155"/>
  <c r="CE155"/>
  <c r="S155"/>
  <c r="DA153"/>
  <c r="BI153"/>
  <c r="CE153"/>
  <c r="S153"/>
  <c r="DA151"/>
  <c r="BI151"/>
  <c r="CE151"/>
  <c r="S151"/>
  <c r="DA149"/>
  <c r="BI149"/>
  <c r="CE149"/>
  <c r="S149"/>
  <c r="DA147"/>
  <c r="BI147"/>
  <c r="CE147"/>
  <c r="S147"/>
  <c r="DA145"/>
  <c r="BI145"/>
  <c r="CE145"/>
  <c r="S145"/>
  <c r="DA143"/>
  <c r="BI143"/>
  <c r="CE143"/>
  <c r="S143"/>
  <c r="DA141"/>
  <c r="BI141"/>
  <c r="CE141"/>
  <c r="S141"/>
  <c r="DA139"/>
  <c r="BI139"/>
  <c r="CE139"/>
  <c r="S139"/>
  <c r="DA137"/>
  <c r="BI137"/>
  <c r="CE137"/>
  <c r="S137"/>
  <c r="DA135"/>
  <c r="BI135"/>
  <c r="CE135"/>
  <c r="S135"/>
  <c r="DA133"/>
  <c r="BI133"/>
  <c r="CE133"/>
  <c r="S133"/>
  <c r="DA131"/>
  <c r="BI131"/>
  <c r="CE131"/>
  <c r="S131"/>
  <c r="DA129"/>
  <c r="BI129"/>
  <c r="CE129"/>
  <c r="S129"/>
  <c r="DA127"/>
  <c r="BI127"/>
  <c r="CE127"/>
  <c r="S127"/>
  <c r="DA125"/>
  <c r="BI125"/>
  <c r="CE125"/>
  <c r="S125"/>
  <c r="DA123"/>
  <c r="BI123"/>
  <c r="CE123"/>
  <c r="S123"/>
  <c r="DA121"/>
  <c r="BI121"/>
  <c r="CE121"/>
  <c r="S121"/>
  <c r="DA119"/>
  <c r="BI119"/>
  <c r="CE119"/>
  <c r="S119"/>
  <c r="DA117"/>
  <c r="BI117"/>
  <c r="CE117"/>
  <c r="S117"/>
  <c r="DA115"/>
  <c r="BI115"/>
  <c r="CE115"/>
  <c r="S115"/>
  <c r="DA113"/>
  <c r="BI113"/>
  <c r="CE113"/>
  <c r="S113"/>
  <c r="DA111"/>
  <c r="BI111"/>
  <c r="CE111"/>
  <c r="S111"/>
  <c r="DA109"/>
  <c r="BI109"/>
  <c r="CE109"/>
  <c r="S109"/>
  <c r="DA107"/>
  <c r="BI107"/>
  <c r="CE107"/>
  <c r="S107"/>
  <c r="DA105"/>
  <c r="BI105"/>
  <c r="CE105"/>
  <c r="S105"/>
  <c r="DA103"/>
  <c r="BI103"/>
  <c r="CE103"/>
  <c r="S103"/>
  <c r="DA101"/>
  <c r="BI101"/>
  <c r="CE101"/>
  <c r="S101"/>
  <c r="DA99"/>
  <c r="BI99"/>
  <c r="CE99"/>
  <c r="S99"/>
  <c r="DA97"/>
  <c r="BI97"/>
  <c r="CE97"/>
  <c r="S97"/>
  <c r="CE95"/>
  <c r="DA95"/>
  <c r="BI95"/>
  <c r="CE93"/>
  <c r="DA93"/>
  <c r="S93"/>
  <c r="BI93"/>
  <c r="CE91"/>
  <c r="DA91"/>
  <c r="BI91"/>
  <c r="CE89"/>
  <c r="DA89"/>
  <c r="S89"/>
  <c r="BI89"/>
  <c r="CE87"/>
  <c r="DA87"/>
  <c r="BI87"/>
  <c r="CE85"/>
  <c r="DA85"/>
  <c r="S85"/>
  <c r="BI85"/>
  <c r="CE83"/>
  <c r="DA83"/>
  <c r="BI83"/>
  <c r="CE81"/>
  <c r="DA81"/>
  <c r="S81"/>
  <c r="BI81"/>
  <c r="CE79"/>
  <c r="DA79"/>
  <c r="BI79"/>
  <c r="CE77"/>
  <c r="DA77"/>
  <c r="S77"/>
  <c r="BI77"/>
  <c r="CE75"/>
  <c r="DA75"/>
  <c r="BI75"/>
  <c r="CE73"/>
  <c r="DA73"/>
  <c r="S73"/>
  <c r="BI73"/>
  <c r="CE71"/>
  <c r="DA71"/>
  <c r="BI71"/>
  <c r="CE69"/>
  <c r="DA69"/>
  <c r="S69"/>
  <c r="BI69"/>
  <c r="CE67"/>
  <c r="DA67"/>
  <c r="BI67"/>
  <c r="CE65"/>
  <c r="DA65"/>
  <c r="S65"/>
  <c r="BI65"/>
  <c r="CE63"/>
  <c r="DA63"/>
  <c r="BI63"/>
  <c r="CE61"/>
  <c r="DA61"/>
  <c r="S61"/>
  <c r="BI61"/>
  <c r="CE59"/>
  <c r="DA59"/>
  <c r="BI59"/>
  <c r="CE57"/>
  <c r="DA57"/>
  <c r="S57"/>
  <c r="BI57"/>
  <c r="CE55"/>
  <c r="DA55"/>
  <c r="BI55"/>
  <c r="CE53"/>
  <c r="DA53"/>
  <c r="S53"/>
  <c r="BI53"/>
  <c r="CE51"/>
  <c r="DA51"/>
  <c r="BI51"/>
  <c r="CE49"/>
  <c r="DA49"/>
  <c r="S49"/>
  <c r="BI49"/>
  <c r="CE47"/>
  <c r="DA47"/>
  <c r="BI47"/>
  <c r="CE45"/>
  <c r="DA45"/>
  <c r="S45"/>
  <c r="BI45"/>
  <c r="CE43"/>
  <c r="DA43"/>
  <c r="BI43"/>
  <c r="CE41"/>
  <c r="DA41"/>
  <c r="S41"/>
  <c r="BI41"/>
  <c r="CE39"/>
  <c r="DA39"/>
  <c r="BI39"/>
  <c r="CE37"/>
  <c r="DA37"/>
  <c r="S37"/>
  <c r="BI37"/>
  <c r="CE35"/>
  <c r="DA35"/>
  <c r="BI35"/>
  <c r="CE33"/>
  <c r="DA33"/>
  <c r="S33"/>
  <c r="BI33"/>
  <c r="CE31"/>
  <c r="DA31"/>
  <c r="BI31"/>
  <c r="CE29"/>
  <c r="DA29"/>
  <c r="S29"/>
  <c r="BI29"/>
  <c r="CE27"/>
  <c r="DA27"/>
  <c r="BI27"/>
  <c r="CE25"/>
  <c r="DA25"/>
  <c r="S25"/>
  <c r="BI25"/>
  <c r="CE24"/>
  <c r="DA24"/>
  <c r="BI24"/>
  <c r="CE22"/>
  <c r="DA22"/>
  <c r="S22"/>
  <c r="BI22"/>
  <c r="AO20"/>
  <c r="AO21"/>
  <c r="AO22"/>
  <c r="AO23"/>
  <c r="AO24"/>
  <c r="AO25"/>
  <c r="AO26"/>
  <c r="AO27"/>
  <c r="AO28"/>
  <c r="AO29"/>
  <c r="AO30"/>
  <c r="AO31"/>
  <c r="AO32"/>
  <c r="AO33"/>
  <c r="AO34"/>
  <c r="AO35"/>
  <c r="AO36"/>
  <c r="AO37"/>
  <c r="AO38"/>
  <c r="AO39"/>
  <c r="AO40"/>
  <c r="AO41"/>
  <c r="AO42"/>
  <c r="AO43"/>
  <c r="AO44"/>
  <c r="AO45"/>
  <c r="AO46"/>
  <c r="AO47"/>
  <c r="AO48"/>
  <c r="AO49"/>
  <c r="AO50"/>
  <c r="AO51"/>
  <c r="AO52"/>
  <c r="AO53"/>
  <c r="AO54"/>
  <c r="AO55"/>
  <c r="AO56"/>
  <c r="AO57"/>
  <c r="AO58"/>
  <c r="AO59"/>
  <c r="AO60"/>
  <c r="AO61"/>
  <c r="AO62"/>
  <c r="AO64"/>
  <c r="AO66"/>
  <c r="AO68"/>
  <c r="AO70"/>
  <c r="AO72"/>
  <c r="AO74"/>
  <c r="AO76"/>
  <c r="AO78"/>
  <c r="AO80"/>
  <c r="AO82"/>
  <c r="AO84"/>
  <c r="AO86"/>
  <c r="AO87"/>
  <c r="AO88"/>
  <c r="AO89"/>
  <c r="AO90"/>
  <c r="AO91"/>
  <c r="AO92"/>
  <c r="AO63"/>
  <c r="AO65"/>
  <c r="AO67"/>
  <c r="AO69"/>
  <c r="AO71"/>
  <c r="AO73"/>
  <c r="AO75"/>
  <c r="AO77"/>
  <c r="AO79"/>
  <c r="AO81"/>
  <c r="AO83"/>
  <c r="AO85"/>
  <c r="AO93"/>
  <c r="AO95"/>
  <c r="AO97"/>
  <c r="AO99"/>
  <c r="AO101"/>
  <c r="AO103"/>
  <c r="AO105"/>
  <c r="AO107"/>
  <c r="AO109"/>
  <c r="AO111"/>
  <c r="AO113"/>
  <c r="AO94"/>
  <c r="AO96"/>
  <c r="AO98"/>
  <c r="AO100"/>
  <c r="AO102"/>
  <c r="AO104"/>
  <c r="AO106"/>
  <c r="AO108"/>
  <c r="AO110"/>
  <c r="AO112"/>
  <c r="AO114"/>
  <c r="AO115"/>
  <c r="AO116"/>
  <c r="AO117"/>
  <c r="AO118"/>
  <c r="AO119"/>
  <c r="AO120"/>
  <c r="AO121"/>
  <c r="AO122"/>
  <c r="AO123"/>
  <c r="AO124"/>
  <c r="AO125"/>
  <c r="AO126"/>
  <c r="AO127"/>
  <c r="AO128"/>
  <c r="AO129"/>
  <c r="AO130"/>
  <c r="AO131"/>
  <c r="AO132"/>
  <c r="AO133"/>
  <c r="AO134"/>
  <c r="AO135"/>
  <c r="AO136"/>
  <c r="AO137"/>
  <c r="AO138"/>
  <c r="AO139"/>
  <c r="AO140"/>
  <c r="AO141"/>
  <c r="AO142"/>
  <c r="AO143"/>
  <c r="AO144"/>
  <c r="AO145"/>
  <c r="AO146"/>
  <c r="AO147"/>
  <c r="AO148"/>
  <c r="AO149"/>
  <c r="AO150"/>
  <c r="AO151"/>
  <c r="AO153"/>
  <c r="AO155"/>
  <c r="AO157"/>
  <c r="AO159"/>
  <c r="AO161"/>
  <c r="AO163"/>
  <c r="AO165"/>
  <c r="AO167"/>
  <c r="AO169"/>
  <c r="AO171"/>
  <c r="AO173"/>
  <c r="AO175"/>
  <c r="AO177"/>
  <c r="AO179"/>
  <c r="AO181"/>
  <c r="AO183"/>
  <c r="AO185"/>
  <c r="AO187"/>
  <c r="AO189"/>
  <c r="AO191"/>
  <c r="AO193"/>
  <c r="AO195"/>
  <c r="AO197"/>
  <c r="AO199"/>
  <c r="AO201"/>
  <c r="AO202"/>
  <c r="AO203"/>
  <c r="AO204"/>
  <c r="AO205"/>
  <c r="AO206"/>
  <c r="AO207"/>
  <c r="AO208"/>
  <c r="AO209"/>
  <c r="AO210"/>
  <c r="AO211"/>
  <c r="AO212"/>
  <c r="AO213"/>
  <c r="AO214"/>
  <c r="AO215"/>
  <c r="AO216"/>
  <c r="AO217"/>
  <c r="AO218"/>
  <c r="AO219"/>
  <c r="AO220"/>
  <c r="AO221"/>
  <c r="AO222"/>
  <c r="AO223"/>
  <c r="AO224"/>
  <c r="AO225"/>
  <c r="AO226"/>
  <c r="AO227"/>
  <c r="AO228"/>
  <c r="AO229"/>
  <c r="AO230"/>
  <c r="AO231"/>
  <c r="AO232"/>
  <c r="AO233"/>
  <c r="AO234"/>
  <c r="AO235"/>
  <c r="AO236"/>
  <c r="AO237"/>
  <c r="AO238"/>
  <c r="AO239"/>
  <c r="AO240"/>
  <c r="AO241"/>
  <c r="AO242"/>
  <c r="AO243"/>
  <c r="AO244"/>
  <c r="AO245"/>
  <c r="AO246"/>
  <c r="AO247"/>
  <c r="AO248"/>
  <c r="AO249"/>
  <c r="AO250"/>
  <c r="AO251"/>
  <c r="AO252"/>
  <c r="AO253"/>
  <c r="AO254"/>
  <c r="AO255"/>
  <c r="AO256"/>
  <c r="AO257"/>
  <c r="AO258"/>
  <c r="AO259"/>
  <c r="AO260"/>
  <c r="AO261"/>
  <c r="AO262"/>
  <c r="AO263"/>
  <c r="AO264"/>
  <c r="AO265"/>
  <c r="AO266"/>
  <c r="AO267"/>
  <c r="AO268"/>
  <c r="AO269"/>
  <c r="AO270"/>
  <c r="AO271"/>
  <c r="AO272"/>
  <c r="AO273"/>
  <c r="AO152"/>
  <c r="AO154"/>
  <c r="AO156"/>
  <c r="AO158"/>
  <c r="AO160"/>
  <c r="AO162"/>
  <c r="AO164"/>
  <c r="AO166"/>
  <c r="AO168"/>
  <c r="AO170"/>
  <c r="AO172"/>
  <c r="AO174"/>
  <c r="AO176"/>
  <c r="AO178"/>
  <c r="AO180"/>
  <c r="AO182"/>
  <c r="AO184"/>
  <c r="AO186"/>
  <c r="AO188"/>
  <c r="AO190"/>
  <c r="AO192"/>
  <c r="AO194"/>
  <c r="AO196"/>
  <c r="AO198"/>
  <c r="AO200"/>
  <c r="AO274"/>
  <c r="AO275"/>
  <c r="AO276"/>
  <c r="AO277"/>
  <c r="AO278"/>
  <c r="AO279"/>
  <c r="AO280"/>
  <c r="AO281"/>
  <c r="AO282"/>
  <c r="AO283"/>
  <c r="AO284"/>
  <c r="AO285"/>
  <c r="AO286"/>
  <c r="AO287"/>
  <c r="AO288"/>
  <c r="AO289"/>
  <c r="AO290"/>
  <c r="AO291"/>
  <c r="AO292"/>
  <c r="AO293"/>
  <c r="AO294"/>
  <c r="AO295"/>
  <c r="AO296"/>
  <c r="AO297"/>
  <c r="AO298"/>
  <c r="AO299"/>
  <c r="AO300"/>
  <c r="AO301"/>
  <c r="AO302"/>
  <c r="AO303"/>
  <c r="AO304"/>
  <c r="AO305"/>
  <c r="AO306"/>
  <c r="AO307"/>
  <c r="AO308"/>
  <c r="AO309"/>
  <c r="AO310"/>
  <c r="AO311"/>
  <c r="AO312"/>
  <c r="AO313"/>
  <c r="AO314"/>
  <c r="AO315"/>
  <c r="AO316"/>
  <c r="AO317"/>
  <c r="AO318"/>
  <c r="AO319"/>
  <c r="AO320"/>
  <c r="AO321"/>
  <c r="AO322"/>
  <c r="AO323"/>
  <c r="AO324"/>
  <c r="AO325"/>
  <c r="AO326"/>
  <c r="AO327"/>
  <c r="AO328"/>
  <c r="AO329"/>
  <c r="AO330"/>
  <c r="AO331"/>
  <c r="AO332"/>
  <c r="AO333"/>
  <c r="AO334"/>
  <c r="AO335"/>
  <c r="AO336"/>
  <c r="AO337"/>
  <c r="AO338"/>
  <c r="AO339"/>
  <c r="AO340"/>
  <c r="AO341"/>
  <c r="AO342"/>
  <c r="AO343"/>
  <c r="AO344"/>
  <c r="AO345"/>
  <c r="AO346"/>
  <c r="AO347"/>
  <c r="AO348"/>
  <c r="AO349"/>
  <c r="AO350"/>
  <c r="AO351"/>
  <c r="AO352"/>
  <c r="AO353"/>
  <c r="AO354"/>
  <c r="AO355"/>
  <c r="AO356"/>
  <c r="AO357"/>
  <c r="AO358"/>
  <c r="AO359"/>
  <c r="AO360"/>
  <c r="AO361"/>
  <c r="AO362"/>
  <c r="AO363"/>
  <c r="AO364"/>
  <c r="AO365"/>
  <c r="AO366"/>
  <c r="AO367"/>
  <c r="AO368"/>
  <c r="AO369"/>
  <c r="AO370"/>
  <c r="AO371"/>
  <c r="AO372"/>
  <c r="AO373"/>
  <c r="AO374"/>
  <c r="AO375"/>
  <c r="AO376"/>
  <c r="AO377"/>
  <c r="AO378"/>
  <c r="AO379"/>
  <c r="AO380"/>
  <c r="DB381"/>
  <c r="T12" a="1"/>
  <c r="T12"/>
  <c r="T11" a="1"/>
  <c r="T11"/>
  <c r="R22"/>
  <c r="R26"/>
  <c r="R30"/>
  <c r="R34"/>
  <c r="R38"/>
  <c r="R42"/>
  <c r="R46"/>
  <c r="R50"/>
  <c r="R54"/>
  <c r="R58"/>
  <c r="R62"/>
  <c r="R68"/>
  <c r="R76"/>
  <c r="R84"/>
  <c r="R89"/>
  <c r="R93"/>
  <c r="R71"/>
  <c r="R79"/>
  <c r="R95"/>
  <c r="R171"/>
  <c r="R179"/>
  <c r="R187"/>
  <c r="R195"/>
  <c r="R274"/>
  <c r="R278"/>
  <c r="R282"/>
  <c r="R286"/>
  <c r="R290"/>
  <c r="R294"/>
  <c r="R298"/>
  <c r="R302"/>
  <c r="R306"/>
  <c r="R310"/>
  <c r="R314"/>
  <c r="R318"/>
  <c r="R322"/>
  <c r="R326"/>
  <c r="R330"/>
  <c r="R334"/>
  <c r="R338"/>
  <c r="R342"/>
  <c r="R346"/>
  <c r="R350"/>
  <c r="R354"/>
  <c r="R358"/>
  <c r="R362"/>
  <c r="R366"/>
  <c r="R370"/>
  <c r="S34" i="4"/>
  <c r="U8" i="3"/>
  <c r="U9"/>
  <c r="U7"/>
  <c r="U10"/>
  <c r="DA380"/>
  <c r="CE380"/>
  <c r="BI380"/>
  <c r="DA378"/>
  <c r="CE378"/>
  <c r="BI378"/>
  <c r="DA376"/>
  <c r="CE376"/>
  <c r="S376"/>
  <c r="BI376"/>
  <c r="DA374"/>
  <c r="CE374"/>
  <c r="BI374"/>
  <c r="DA372"/>
  <c r="BI372"/>
  <c r="CE372"/>
  <c r="S372"/>
  <c r="DA370"/>
  <c r="BI370"/>
  <c r="CE370"/>
  <c r="S370"/>
  <c r="DA368"/>
  <c r="BI368"/>
  <c r="CE368"/>
  <c r="S368"/>
  <c r="DA366"/>
  <c r="BI366"/>
  <c r="CE366"/>
  <c r="S366"/>
  <c r="DA364"/>
  <c r="BI364"/>
  <c r="CE364"/>
  <c r="S364"/>
  <c r="DA362"/>
  <c r="BI362"/>
  <c r="CE362"/>
  <c r="S362"/>
  <c r="DA360"/>
  <c r="BI360"/>
  <c r="CE360"/>
  <c r="S360"/>
  <c r="DA358"/>
  <c r="BI358"/>
  <c r="CE358"/>
  <c r="S358"/>
  <c r="DA356"/>
  <c r="BI356"/>
  <c r="CE356"/>
  <c r="S356"/>
  <c r="DA354"/>
  <c r="BI354"/>
  <c r="CE354"/>
  <c r="S354"/>
  <c r="DA352"/>
  <c r="BI352"/>
  <c r="CE352"/>
  <c r="S352"/>
  <c r="DA350"/>
  <c r="BI350"/>
  <c r="CE350"/>
  <c r="S350"/>
  <c r="DA348"/>
  <c r="BI348"/>
  <c r="CE348"/>
  <c r="S348"/>
  <c r="DA346"/>
  <c r="BI346"/>
  <c r="CE346"/>
  <c r="S346"/>
  <c r="DA344"/>
  <c r="BI344"/>
  <c r="CE344"/>
  <c r="S344"/>
  <c r="DA342"/>
  <c r="BI342"/>
  <c r="CE342"/>
  <c r="S342"/>
  <c r="DA340"/>
  <c r="BI340"/>
  <c r="CE340"/>
  <c r="S340"/>
  <c r="DA338"/>
  <c r="BI338"/>
  <c r="CE338"/>
  <c r="S338"/>
  <c r="DA336"/>
  <c r="BI336"/>
  <c r="CE336"/>
  <c r="S336"/>
  <c r="DA334"/>
  <c r="BI334"/>
  <c r="CE334"/>
  <c r="S334"/>
  <c r="DA332"/>
  <c r="BI332"/>
  <c r="CE332"/>
  <c r="S332"/>
  <c r="DA330"/>
  <c r="BI330"/>
  <c r="CE330"/>
  <c r="S330"/>
  <c r="DA328"/>
  <c r="BI328"/>
  <c r="CE328"/>
  <c r="S328"/>
  <c r="DA326"/>
  <c r="BI326"/>
  <c r="CE326"/>
  <c r="S326"/>
  <c r="DA324"/>
  <c r="BI324"/>
  <c r="CE324"/>
  <c r="S324"/>
  <c r="DA322"/>
  <c r="BI322"/>
  <c r="CE322"/>
  <c r="S322"/>
  <c r="DA320"/>
  <c r="BI320"/>
  <c r="CE320"/>
  <c r="S320"/>
  <c r="DA318"/>
  <c r="BI318"/>
  <c r="CE318"/>
  <c r="S318"/>
  <c r="DA316"/>
  <c r="BI316"/>
  <c r="CE316"/>
  <c r="S316"/>
  <c r="DA314"/>
  <c r="BI314"/>
  <c r="CE314"/>
  <c r="S314"/>
  <c r="DA312"/>
  <c r="BI312"/>
  <c r="CE312"/>
  <c r="S312"/>
  <c r="DA310"/>
  <c r="BI310"/>
  <c r="CE310"/>
  <c r="S310"/>
  <c r="DA308"/>
  <c r="BI308"/>
  <c r="CE308"/>
  <c r="S308"/>
  <c r="DA306"/>
  <c r="BI306"/>
  <c r="CE306"/>
  <c r="S306"/>
  <c r="DA304"/>
  <c r="BI304"/>
  <c r="CE304"/>
  <c r="S304"/>
  <c r="DA302"/>
  <c r="BI302"/>
  <c r="CE302"/>
  <c r="S302"/>
  <c r="DA300"/>
  <c r="BI300"/>
  <c r="CE300"/>
  <c r="S300"/>
  <c r="DA298"/>
  <c r="BI298"/>
  <c r="CE298"/>
  <c r="S298"/>
  <c r="DA296"/>
  <c r="BI296"/>
  <c r="CE296"/>
  <c r="S296"/>
  <c r="DA294"/>
  <c r="BI294"/>
  <c r="CE294"/>
  <c r="S294"/>
  <c r="DA292"/>
  <c r="BI292"/>
  <c r="CE292"/>
  <c r="S292"/>
  <c r="DA290"/>
  <c r="BI290"/>
  <c r="CE290"/>
  <c r="S290"/>
  <c r="DA288"/>
  <c r="BI288"/>
  <c r="CE288"/>
  <c r="S288"/>
  <c r="DA286"/>
  <c r="BI286"/>
  <c r="CE286"/>
  <c r="S286"/>
  <c r="DA284"/>
  <c r="BI284"/>
  <c r="CE284"/>
  <c r="S284"/>
  <c r="DA282"/>
  <c r="BI282"/>
  <c r="CE282"/>
  <c r="S282"/>
  <c r="DA280"/>
  <c r="BI280"/>
  <c r="CE280"/>
  <c r="S280"/>
  <c r="DA278"/>
  <c r="BI278"/>
  <c r="CE278"/>
  <c r="S278"/>
  <c r="DA276"/>
  <c r="BI276"/>
  <c r="CE276"/>
  <c r="S276"/>
  <c r="DA274"/>
  <c r="BI274"/>
  <c r="CE274"/>
  <c r="S274"/>
  <c r="DA272"/>
  <c r="BI272"/>
  <c r="CE272"/>
  <c r="S272"/>
  <c r="DA270"/>
  <c r="BI270"/>
  <c r="CE270"/>
  <c r="S270"/>
  <c r="DA268"/>
  <c r="BI268"/>
  <c r="CE268"/>
  <c r="S268"/>
  <c r="DA266"/>
  <c r="BI266"/>
  <c r="CE266"/>
  <c r="S266"/>
  <c r="DA264"/>
  <c r="BI264"/>
  <c r="CE264"/>
  <c r="S264"/>
  <c r="DA262"/>
  <c r="BI262"/>
  <c r="CE262"/>
  <c r="S262"/>
  <c r="DA260"/>
  <c r="BI260"/>
  <c r="CE260"/>
  <c r="S260"/>
  <c r="DA258"/>
  <c r="BI258"/>
  <c r="CE258"/>
  <c r="S258"/>
  <c r="DA256"/>
  <c r="BI256"/>
  <c r="CE256"/>
  <c r="S256"/>
  <c r="DA254"/>
  <c r="BI254"/>
  <c r="CE254"/>
  <c r="S254"/>
  <c r="DA252"/>
  <c r="BI252"/>
  <c r="CE252"/>
  <c r="S252"/>
  <c r="DA250"/>
  <c r="BI250"/>
  <c r="CE250"/>
  <c r="S250"/>
  <c r="DA248"/>
  <c r="BI248"/>
  <c r="CE248"/>
  <c r="S248"/>
  <c r="DA246"/>
  <c r="BI246"/>
  <c r="CE246"/>
  <c r="S246"/>
  <c r="DA244"/>
  <c r="BI244"/>
  <c r="CE244"/>
  <c r="S244"/>
  <c r="DA242"/>
  <c r="BI242"/>
  <c r="CE242"/>
  <c r="S242"/>
  <c r="DA240"/>
  <c r="BI240"/>
  <c r="CE240"/>
  <c r="S240"/>
  <c r="DA238"/>
  <c r="BI238"/>
  <c r="CE238"/>
  <c r="S238"/>
  <c r="DA236"/>
  <c r="BI236"/>
  <c r="CE236"/>
  <c r="S236"/>
  <c r="DA234"/>
  <c r="BI234"/>
  <c r="CE234"/>
  <c r="S234"/>
  <c r="DA232"/>
  <c r="BI232"/>
  <c r="CE232"/>
  <c r="S232"/>
  <c r="DA230"/>
  <c r="BI230"/>
  <c r="CE230"/>
  <c r="S230"/>
  <c r="DA228"/>
  <c r="BI228"/>
  <c r="CE228"/>
  <c r="S228"/>
  <c r="DA226"/>
  <c r="BI226"/>
  <c r="CE226"/>
  <c r="S226"/>
  <c r="DA224"/>
  <c r="BI224"/>
  <c r="CE224"/>
  <c r="S224"/>
  <c r="DA222"/>
  <c r="BI222"/>
  <c r="CE222"/>
  <c r="S222"/>
  <c r="DA220"/>
  <c r="BI220"/>
  <c r="CE220"/>
  <c r="S220"/>
  <c r="DA218"/>
  <c r="BI218"/>
  <c r="CE218"/>
  <c r="S218"/>
  <c r="DA216"/>
  <c r="BI216"/>
  <c r="CE216"/>
  <c r="S216"/>
  <c r="DA214"/>
  <c r="BI214"/>
  <c r="CE214"/>
  <c r="S214"/>
  <c r="DA212"/>
  <c r="BI212"/>
  <c r="CE212"/>
  <c r="S212"/>
  <c r="DA210"/>
  <c r="BI210"/>
  <c r="CE210"/>
  <c r="S210"/>
  <c r="DA208"/>
  <c r="BI208"/>
  <c r="CE208"/>
  <c r="S208"/>
  <c r="DA206"/>
  <c r="BI206"/>
  <c r="CE206"/>
  <c r="S206"/>
  <c r="DA204"/>
  <c r="BI204"/>
  <c r="CE204"/>
  <c r="S204"/>
  <c r="DA202"/>
  <c r="BI202"/>
  <c r="CE202"/>
  <c r="S202"/>
  <c r="DA200"/>
  <c r="BI200"/>
  <c r="CE200"/>
  <c r="S200"/>
  <c r="DA198"/>
  <c r="BI198"/>
  <c r="CE198"/>
  <c r="S198"/>
  <c r="DA196"/>
  <c r="BI196"/>
  <c r="CE196"/>
  <c r="S196"/>
  <c r="DA194"/>
  <c r="BI194"/>
  <c r="CE194"/>
  <c r="S194"/>
  <c r="DA192"/>
  <c r="BI192"/>
  <c r="CE192"/>
  <c r="S192"/>
  <c r="DA190"/>
  <c r="BI190"/>
  <c r="CE190"/>
  <c r="S190"/>
  <c r="DA188"/>
  <c r="BI188"/>
  <c r="CE188"/>
  <c r="S188"/>
  <c r="DA186"/>
  <c r="BI186"/>
  <c r="CE186"/>
  <c r="S186"/>
  <c r="DA184"/>
  <c r="BI184"/>
  <c r="CE184"/>
  <c r="S184"/>
  <c r="DA182"/>
  <c r="BI182"/>
  <c r="CE182"/>
  <c r="S182"/>
  <c r="DA180"/>
  <c r="BI180"/>
  <c r="CE180"/>
  <c r="S180"/>
  <c r="DA178"/>
  <c r="BI178"/>
  <c r="CE178"/>
  <c r="S178"/>
  <c r="DA176"/>
  <c r="BI176"/>
  <c r="CE176"/>
  <c r="S176"/>
  <c r="DA174"/>
  <c r="BI174"/>
  <c r="CE174"/>
  <c r="S174"/>
  <c r="DA172"/>
  <c r="BI172"/>
  <c r="CE172"/>
  <c r="S172"/>
  <c r="DA170"/>
  <c r="BI170"/>
  <c r="CE170"/>
  <c r="S170"/>
  <c r="DA168"/>
  <c r="BI168"/>
  <c r="CE168"/>
  <c r="S168"/>
  <c r="DA166"/>
  <c r="BI166"/>
  <c r="CE166"/>
  <c r="S166"/>
  <c r="DA164"/>
  <c r="BI164"/>
  <c r="CE164"/>
  <c r="S164"/>
  <c r="DA162"/>
  <c r="BI162"/>
  <c r="CE162"/>
  <c r="S162"/>
  <c r="DA160"/>
  <c r="BI160"/>
  <c r="CE160"/>
  <c r="S160"/>
  <c r="DA158"/>
  <c r="BI158"/>
  <c r="CE158"/>
  <c r="S158"/>
  <c r="DA156"/>
  <c r="BI156"/>
  <c r="CE156"/>
  <c r="S156"/>
  <c r="DA154"/>
  <c r="BI154"/>
  <c r="CE154"/>
  <c r="S154"/>
  <c r="DA152"/>
  <c r="BI152"/>
  <c r="CE152"/>
  <c r="S152"/>
  <c r="DA150"/>
  <c r="BI150"/>
  <c r="CE150"/>
  <c r="S150"/>
  <c r="DA148"/>
  <c r="BI148"/>
  <c r="CE148"/>
  <c r="S148"/>
  <c r="DA146"/>
  <c r="BI146"/>
  <c r="CE146"/>
  <c r="S146"/>
  <c r="DA144"/>
  <c r="BI144"/>
  <c r="CE144"/>
  <c r="S144"/>
  <c r="DA142"/>
  <c r="BI142"/>
  <c r="CE142"/>
  <c r="S142"/>
  <c r="DA140"/>
  <c r="BI140"/>
  <c r="CE140"/>
  <c r="S140"/>
  <c r="DA138"/>
  <c r="BI138"/>
  <c r="CE138"/>
  <c r="S138"/>
  <c r="DA136"/>
  <c r="BI136"/>
  <c r="CE136"/>
  <c r="S136"/>
  <c r="DA134"/>
  <c r="BI134"/>
  <c r="CE134"/>
  <c r="S134"/>
  <c r="DA132"/>
  <c r="BI132"/>
  <c r="CE132"/>
  <c r="S132"/>
  <c r="DA130"/>
  <c r="BI130"/>
  <c r="CE130"/>
  <c r="S130"/>
  <c r="DA128"/>
  <c r="BI128"/>
  <c r="CE128"/>
  <c r="S128"/>
  <c r="DA126"/>
  <c r="BI126"/>
  <c r="CE126"/>
  <c r="S126"/>
  <c r="DA124"/>
  <c r="BI124"/>
  <c r="CE124"/>
  <c r="S124"/>
  <c r="DA122"/>
  <c r="BI122"/>
  <c r="CE122"/>
  <c r="S122"/>
  <c r="DA120"/>
  <c r="BI120"/>
  <c r="CE120"/>
  <c r="S120"/>
  <c r="DA118"/>
  <c r="BI118"/>
  <c r="CE118"/>
  <c r="S118"/>
  <c r="DA116"/>
  <c r="BI116"/>
  <c r="CE116"/>
  <c r="S116"/>
  <c r="DA114"/>
  <c r="BI114"/>
  <c r="CE114"/>
  <c r="S114"/>
  <c r="DA112"/>
  <c r="BI112"/>
  <c r="CE112"/>
  <c r="S112"/>
  <c r="DA110"/>
  <c r="BI110"/>
  <c r="CE110"/>
  <c r="S110"/>
  <c r="DA108"/>
  <c r="BI108"/>
  <c r="CE108"/>
  <c r="S108"/>
  <c r="DA106"/>
  <c r="BI106"/>
  <c r="CE106"/>
  <c r="S106"/>
  <c r="DA104"/>
  <c r="BI104"/>
  <c r="CE104"/>
  <c r="S104"/>
  <c r="DA102"/>
  <c r="BI102"/>
  <c r="CE102"/>
  <c r="S102"/>
  <c r="DA100"/>
  <c r="BI100"/>
  <c r="CE100"/>
  <c r="S100"/>
  <c r="DA98"/>
  <c r="BI98"/>
  <c r="CE98"/>
  <c r="S98"/>
  <c r="DA96"/>
  <c r="BI96"/>
  <c r="CE96"/>
  <c r="S96"/>
  <c r="CE94"/>
  <c r="DA94"/>
  <c r="BI94"/>
  <c r="CE92"/>
  <c r="DA92"/>
  <c r="BI92"/>
  <c r="CE90"/>
  <c r="DA90"/>
  <c r="BI90"/>
  <c r="CE88"/>
  <c r="DA88"/>
  <c r="BI88"/>
  <c r="CE86"/>
  <c r="DA86"/>
  <c r="BI86"/>
  <c r="CE84"/>
  <c r="DA84"/>
  <c r="BI84"/>
  <c r="CE82"/>
  <c r="DA82"/>
  <c r="BI82"/>
  <c r="CE80"/>
  <c r="DA80"/>
  <c r="BI80"/>
  <c r="CE78"/>
  <c r="DA78"/>
  <c r="BI78"/>
  <c r="CE76"/>
  <c r="DA76"/>
  <c r="BI76"/>
  <c r="CE74"/>
  <c r="DA74"/>
  <c r="BI74"/>
  <c r="CE72"/>
  <c r="DA72"/>
  <c r="BI72"/>
  <c r="CE70"/>
  <c r="DA70"/>
  <c r="BI70"/>
  <c r="CE68"/>
  <c r="DA68"/>
  <c r="BI68"/>
  <c r="CE66"/>
  <c r="DA66"/>
  <c r="BI66"/>
  <c r="CE64"/>
  <c r="DA64"/>
  <c r="BI64"/>
  <c r="CE62"/>
  <c r="DA62"/>
  <c r="BI62"/>
  <c r="CE60"/>
  <c r="DA60"/>
  <c r="BI60"/>
  <c r="CE58"/>
  <c r="DA58"/>
  <c r="BI58"/>
  <c r="CE56"/>
  <c r="DA56"/>
  <c r="BI56"/>
  <c r="CE54"/>
  <c r="DA54"/>
  <c r="BI54"/>
  <c r="CE52"/>
  <c r="DA52"/>
  <c r="BI52"/>
  <c r="CE50"/>
  <c r="DA50"/>
  <c r="BI50"/>
  <c r="CE48"/>
  <c r="DA48"/>
  <c r="BI48"/>
  <c r="CE46"/>
  <c r="DA46"/>
  <c r="BI46"/>
  <c r="CE44"/>
  <c r="DA44"/>
  <c r="BI44"/>
  <c r="CE42"/>
  <c r="DA42"/>
  <c r="BI42"/>
  <c r="CE40"/>
  <c r="DA40"/>
  <c r="BI40"/>
  <c r="CE38"/>
  <c r="DA38"/>
  <c r="BI38"/>
  <c r="CE36"/>
  <c r="DA36"/>
  <c r="BI36"/>
  <c r="CE34"/>
  <c r="DA34"/>
  <c r="BI34"/>
  <c r="CE32"/>
  <c r="DA32"/>
  <c r="BI32"/>
  <c r="CE30"/>
  <c r="DA30"/>
  <c r="BI30"/>
  <c r="CE28"/>
  <c r="DA28"/>
  <c r="BI28"/>
  <c r="CE26"/>
  <c r="DA26"/>
  <c r="BI26"/>
  <c r="CE21"/>
  <c r="BI21"/>
  <c r="DA21"/>
  <c r="CE23"/>
  <c r="DA23"/>
  <c r="BI23"/>
  <c r="CE19"/>
  <c r="BI19"/>
  <c r="AN19"/>
  <c r="R13"/>
  <c r="R14"/>
  <c r="S46" i="4"/>
  <c r="T45"/>
  <c r="T19" i="3"/>
  <c r="DB19"/>
  <c r="R23"/>
  <c r="R27"/>
  <c r="R31"/>
  <c r="R35"/>
  <c r="R39"/>
  <c r="R43"/>
  <c r="R47"/>
  <c r="R51"/>
  <c r="R55"/>
  <c r="R59"/>
  <c r="R63"/>
  <c r="R70"/>
  <c r="R78"/>
  <c r="R86"/>
  <c r="R90"/>
  <c r="R65"/>
  <c r="R73"/>
  <c r="R81"/>
  <c r="R203"/>
  <c r="R207"/>
  <c r="R211"/>
  <c r="R215"/>
  <c r="R219"/>
  <c r="R223"/>
  <c r="R227"/>
  <c r="R231"/>
  <c r="R235"/>
  <c r="R239"/>
  <c r="R243"/>
  <c r="S23"/>
  <c r="S26"/>
  <c r="S30"/>
  <c r="S34"/>
  <c r="S38"/>
  <c r="S42"/>
  <c r="S46"/>
  <c r="S50"/>
  <c r="S54"/>
  <c r="S58"/>
  <c r="S62"/>
  <c r="S66"/>
  <c r="S70"/>
  <c r="S74"/>
  <c r="S78"/>
  <c r="S82"/>
  <c r="S86"/>
  <c r="S66" i="4"/>
  <c r="S90" i="3"/>
  <c r="S94"/>
  <c r="S380"/>
  <c r="T46" i="4"/>
  <c r="U45"/>
  <c r="U46"/>
  <c r="DC19" i="3"/>
  <c r="U19"/>
  <c r="AP21"/>
  <c r="AP22"/>
  <c r="AP23"/>
  <c r="AP20"/>
  <c r="AP24"/>
  <c r="AP25"/>
  <c r="AP26"/>
  <c r="AP27"/>
  <c r="AP28"/>
  <c r="AP29"/>
  <c r="AP30"/>
  <c r="AP31"/>
  <c r="AP32"/>
  <c r="AP33"/>
  <c r="AP34"/>
  <c r="AP35"/>
  <c r="AP36"/>
  <c r="AP37"/>
  <c r="AP38"/>
  <c r="AP39"/>
  <c r="AP40"/>
  <c r="AP41"/>
  <c r="AP42"/>
  <c r="AP43"/>
  <c r="AP44"/>
  <c r="AP45"/>
  <c r="AP46"/>
  <c r="AP47"/>
  <c r="AP48"/>
  <c r="AP49"/>
  <c r="AP50"/>
  <c r="AP51"/>
  <c r="AP52"/>
  <c r="AP53"/>
  <c r="AP54"/>
  <c r="AP55"/>
  <c r="AP56"/>
  <c r="AP57"/>
  <c r="AP58"/>
  <c r="AP59"/>
  <c r="AP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110"/>
  <c r="AP111"/>
  <c r="AP112"/>
  <c r="AP113"/>
  <c r="AP114"/>
  <c r="AP115"/>
  <c r="AP116"/>
  <c r="AP117"/>
  <c r="AP118"/>
  <c r="AP119"/>
  <c r="AP120"/>
  <c r="AP121"/>
  <c r="AP122"/>
  <c r="AP123"/>
  <c r="AP124"/>
  <c r="AP125"/>
  <c r="AP126"/>
  <c r="AP127"/>
  <c r="AP128"/>
  <c r="AP129"/>
  <c r="AP130"/>
  <c r="AP131"/>
  <c r="AP132"/>
  <c r="AP133"/>
  <c r="AP134"/>
  <c r="AP135"/>
  <c r="AP136"/>
  <c r="AP137"/>
  <c r="AP138"/>
  <c r="AP139"/>
  <c r="AP140"/>
  <c r="AP141"/>
  <c r="AP142"/>
  <c r="AP143"/>
  <c r="AP144"/>
  <c r="AP145"/>
  <c r="AP146"/>
  <c r="AP147"/>
  <c r="AP148"/>
  <c r="AP149"/>
  <c r="AP150"/>
  <c r="AP151"/>
  <c r="AP152"/>
  <c r="AP153"/>
  <c r="AP154"/>
  <c r="AP155"/>
  <c r="AP156"/>
  <c r="AP157"/>
  <c r="AP158"/>
  <c r="AP159"/>
  <c r="AP160"/>
  <c r="AP161"/>
  <c r="AP162"/>
  <c r="AP163"/>
  <c r="AP164"/>
  <c r="AP165"/>
  <c r="AP166"/>
  <c r="AP167"/>
  <c r="AP168"/>
  <c r="AP169"/>
  <c r="AP170"/>
  <c r="AP171"/>
  <c r="AP172"/>
  <c r="AP173"/>
  <c r="AP174"/>
  <c r="AP175"/>
  <c r="AP176"/>
  <c r="AP177"/>
  <c r="AP178"/>
  <c r="AP179"/>
  <c r="AP180"/>
  <c r="AP181"/>
  <c r="AP182"/>
  <c r="AP183"/>
  <c r="AP184"/>
  <c r="AP185"/>
  <c r="AP186"/>
  <c r="AP187"/>
  <c r="AP188"/>
  <c r="AP189"/>
  <c r="AP190"/>
  <c r="AP191"/>
  <c r="AP192"/>
  <c r="AP193"/>
  <c r="AP194"/>
  <c r="AP195"/>
  <c r="AP196"/>
  <c r="AP197"/>
  <c r="AP198"/>
  <c r="AP199"/>
  <c r="AP200"/>
  <c r="AP201"/>
  <c r="AP202"/>
  <c r="AP203"/>
  <c r="AP204"/>
  <c r="AP205"/>
  <c r="AP206"/>
  <c r="AP207"/>
  <c r="AP208"/>
  <c r="AP209"/>
  <c r="AP210"/>
  <c r="AP211"/>
  <c r="AP212"/>
  <c r="AP213"/>
  <c r="AP214"/>
  <c r="AP215"/>
  <c r="AP216"/>
  <c r="AP217"/>
  <c r="AP218"/>
  <c r="AP219"/>
  <c r="AP220"/>
  <c r="AP221"/>
  <c r="AP222"/>
  <c r="AP223"/>
  <c r="AP224"/>
  <c r="AP225"/>
  <c r="AP226"/>
  <c r="AP227"/>
  <c r="AP228"/>
  <c r="AP229"/>
  <c r="AP230"/>
  <c r="AP231"/>
  <c r="AP232"/>
  <c r="AP233"/>
  <c r="AP234"/>
  <c r="AP235"/>
  <c r="AP236"/>
  <c r="AP237"/>
  <c r="AP238"/>
  <c r="AP239"/>
  <c r="AP240"/>
  <c r="AP241"/>
  <c r="AP242"/>
  <c r="AP243"/>
  <c r="AP244"/>
  <c r="AP245"/>
  <c r="AP246"/>
  <c r="AP247"/>
  <c r="AP248"/>
  <c r="AP249"/>
  <c r="AP250"/>
  <c r="AP251"/>
  <c r="AP252"/>
  <c r="AP253"/>
  <c r="AP254"/>
  <c r="AP255"/>
  <c r="AP256"/>
  <c r="AP257"/>
  <c r="AP258"/>
  <c r="AP259"/>
  <c r="AP260"/>
  <c r="AP261"/>
  <c r="AP262"/>
  <c r="AP263"/>
  <c r="AP264"/>
  <c r="AP265"/>
  <c r="AP266"/>
  <c r="AP267"/>
  <c r="AP268"/>
  <c r="AP269"/>
  <c r="AP270"/>
  <c r="AP271"/>
  <c r="AP272"/>
  <c r="AP273"/>
  <c r="AP274"/>
  <c r="AP275"/>
  <c r="AP276"/>
  <c r="AP277"/>
  <c r="AP278"/>
  <c r="AP279"/>
  <c r="AP280"/>
  <c r="AP281"/>
  <c r="AP282"/>
  <c r="AP283"/>
  <c r="AP284"/>
  <c r="AP285"/>
  <c r="AP286"/>
  <c r="AP287"/>
  <c r="AP288"/>
  <c r="AP289"/>
  <c r="AP290"/>
  <c r="AP291"/>
  <c r="AP292"/>
  <c r="AP293"/>
  <c r="AP294"/>
  <c r="AP295"/>
  <c r="AP296"/>
  <c r="AP297"/>
  <c r="AP298"/>
  <c r="AP299"/>
  <c r="AP300"/>
  <c r="AP301"/>
  <c r="AP302"/>
  <c r="AP303"/>
  <c r="AP304"/>
  <c r="AP305"/>
  <c r="AP306"/>
  <c r="AP307"/>
  <c r="AP308"/>
  <c r="AP309"/>
  <c r="AP310"/>
  <c r="AP311"/>
  <c r="AP312"/>
  <c r="AP313"/>
  <c r="AP314"/>
  <c r="AP315"/>
  <c r="AP316"/>
  <c r="AP317"/>
  <c r="AP318"/>
  <c r="AP319"/>
  <c r="AP320"/>
  <c r="AP321"/>
  <c r="AP322"/>
  <c r="AP323"/>
  <c r="AP324"/>
  <c r="AP325"/>
  <c r="AP326"/>
  <c r="AP327"/>
  <c r="AP328"/>
  <c r="AP329"/>
  <c r="AP330"/>
  <c r="AP331"/>
  <c r="AP332"/>
  <c r="AP333"/>
  <c r="AP334"/>
  <c r="AP335"/>
  <c r="AP336"/>
  <c r="AP337"/>
  <c r="AP338"/>
  <c r="AP339"/>
  <c r="AP340"/>
  <c r="AP341"/>
  <c r="AP342"/>
  <c r="AP343"/>
  <c r="AP344"/>
  <c r="AP345"/>
  <c r="AP346"/>
  <c r="AP347"/>
  <c r="AP348"/>
  <c r="AP349"/>
  <c r="AP350"/>
  <c r="AP351"/>
  <c r="AP352"/>
  <c r="AP353"/>
  <c r="AP354"/>
  <c r="AP355"/>
  <c r="AP356"/>
  <c r="AP357"/>
  <c r="AP358"/>
  <c r="AP359"/>
  <c r="AP360"/>
  <c r="AP361"/>
  <c r="AP362"/>
  <c r="AP363"/>
  <c r="AP364"/>
  <c r="AP365"/>
  <c r="AP366"/>
  <c r="AP367"/>
  <c r="AP368"/>
  <c r="AP369"/>
  <c r="AP370"/>
  <c r="AP371"/>
  <c r="AP372"/>
  <c r="AP373"/>
  <c r="AP374"/>
  <c r="AP375"/>
  <c r="AP376"/>
  <c r="AP377"/>
  <c r="AP378"/>
  <c r="AP379"/>
  <c r="AP380"/>
  <c r="DC381"/>
  <c r="U12" a="1"/>
  <c r="U12"/>
  <c r="U11" a="1"/>
  <c r="U11"/>
  <c r="S35" i="4"/>
  <c r="S38"/>
  <c r="DB379" i="3"/>
  <c r="BJ379"/>
  <c r="CF379"/>
  <c r="T379"/>
  <c r="DB377"/>
  <c r="BJ377"/>
  <c r="CF377"/>
  <c r="T377"/>
  <c r="DB375"/>
  <c r="BJ375"/>
  <c r="CF375"/>
  <c r="T375"/>
  <c r="DB373"/>
  <c r="BJ373"/>
  <c r="CF373"/>
  <c r="T373"/>
  <c r="DB371"/>
  <c r="BJ371"/>
  <c r="CF371"/>
  <c r="T371"/>
  <c r="DB369"/>
  <c r="BJ369"/>
  <c r="CF369"/>
  <c r="T369"/>
  <c r="DB367"/>
  <c r="BJ367"/>
  <c r="CF367"/>
  <c r="T367"/>
  <c r="DB365"/>
  <c r="BJ365"/>
  <c r="CF365"/>
  <c r="T365"/>
  <c r="DB363"/>
  <c r="BJ363"/>
  <c r="CF363"/>
  <c r="T363"/>
  <c r="DB361"/>
  <c r="BJ361"/>
  <c r="CF361"/>
  <c r="T361"/>
  <c r="DB359"/>
  <c r="BJ359"/>
  <c r="CF359"/>
  <c r="T359"/>
  <c r="DB357"/>
  <c r="BJ357"/>
  <c r="CF357"/>
  <c r="T357"/>
  <c r="DB355"/>
  <c r="BJ355"/>
  <c r="CF355"/>
  <c r="T355"/>
  <c r="DB353"/>
  <c r="BJ353"/>
  <c r="CF353"/>
  <c r="T353"/>
  <c r="DB351"/>
  <c r="BJ351"/>
  <c r="CF351"/>
  <c r="T351"/>
  <c r="DB349"/>
  <c r="BJ349"/>
  <c r="CF349"/>
  <c r="T349"/>
  <c r="DB347"/>
  <c r="BJ347"/>
  <c r="CF347"/>
  <c r="T347"/>
  <c r="DB345"/>
  <c r="BJ345"/>
  <c r="CF345"/>
  <c r="T345"/>
  <c r="DB343"/>
  <c r="BJ343"/>
  <c r="CF343"/>
  <c r="T343"/>
  <c r="DB341"/>
  <c r="BJ341"/>
  <c r="CF341"/>
  <c r="T341"/>
  <c r="DB339"/>
  <c r="BJ339"/>
  <c r="CF339"/>
  <c r="T339"/>
  <c r="DB337"/>
  <c r="BJ337"/>
  <c r="CF337"/>
  <c r="T337"/>
  <c r="DB335"/>
  <c r="BJ335"/>
  <c r="CF335"/>
  <c r="T335"/>
  <c r="DB333"/>
  <c r="BJ333"/>
  <c r="CF333"/>
  <c r="T333"/>
  <c r="DB331"/>
  <c r="BJ331"/>
  <c r="CF331"/>
  <c r="T331"/>
  <c r="DB329"/>
  <c r="BJ329"/>
  <c r="CF329"/>
  <c r="T329"/>
  <c r="DB327"/>
  <c r="BJ327"/>
  <c r="CF327"/>
  <c r="T327"/>
  <c r="DB325"/>
  <c r="BJ325"/>
  <c r="CF325"/>
  <c r="T325"/>
  <c r="DB323"/>
  <c r="BJ323"/>
  <c r="CF323"/>
  <c r="T323"/>
  <c r="DB321"/>
  <c r="BJ321"/>
  <c r="CF321"/>
  <c r="T321"/>
  <c r="DB319"/>
  <c r="BJ319"/>
  <c r="CF319"/>
  <c r="T319"/>
  <c r="DB317"/>
  <c r="BJ317"/>
  <c r="CF317"/>
  <c r="T317"/>
  <c r="DB315"/>
  <c r="BJ315"/>
  <c r="CF315"/>
  <c r="T315"/>
  <c r="DB313"/>
  <c r="BJ313"/>
  <c r="CF313"/>
  <c r="T313"/>
  <c r="DB311"/>
  <c r="BJ311"/>
  <c r="CF311"/>
  <c r="T311"/>
  <c r="DB309"/>
  <c r="BJ309"/>
  <c r="CF309"/>
  <c r="T309"/>
  <c r="DB307"/>
  <c r="BJ307"/>
  <c r="CF307"/>
  <c r="T307"/>
  <c r="DB305"/>
  <c r="BJ305"/>
  <c r="CF305"/>
  <c r="T305"/>
  <c r="DB303"/>
  <c r="BJ303"/>
  <c r="CF303"/>
  <c r="T303"/>
  <c r="DB301"/>
  <c r="BJ301"/>
  <c r="CF301"/>
  <c r="T301"/>
  <c r="DB299"/>
  <c r="BJ299"/>
  <c r="CF299"/>
  <c r="T299"/>
  <c r="DB297"/>
  <c r="BJ297"/>
  <c r="CF297"/>
  <c r="T297"/>
  <c r="DB295"/>
  <c r="BJ295"/>
  <c r="CF295"/>
  <c r="T295"/>
  <c r="DB293"/>
  <c r="BJ293"/>
  <c r="CF293"/>
  <c r="T293"/>
  <c r="DB291"/>
  <c r="BJ291"/>
  <c r="CF291"/>
  <c r="T291"/>
  <c r="DB289"/>
  <c r="BJ289"/>
  <c r="CF289"/>
  <c r="T289"/>
  <c r="DB287"/>
  <c r="BJ287"/>
  <c r="CF287"/>
  <c r="T287"/>
  <c r="DB285"/>
  <c r="BJ285"/>
  <c r="CF285"/>
  <c r="T285"/>
  <c r="DB283"/>
  <c r="BJ283"/>
  <c r="CF283"/>
  <c r="T283"/>
  <c r="DB281"/>
  <c r="BJ281"/>
  <c r="CF281"/>
  <c r="T281"/>
  <c r="DB279"/>
  <c r="BJ279"/>
  <c r="CF279"/>
  <c r="T279"/>
  <c r="DB277"/>
  <c r="BJ277"/>
  <c r="CF277"/>
  <c r="T277"/>
  <c r="DB275"/>
  <c r="BJ275"/>
  <c r="CF275"/>
  <c r="T275"/>
  <c r="DB199"/>
  <c r="BJ199"/>
  <c r="CF199"/>
  <c r="T199"/>
  <c r="DB195"/>
  <c r="BJ195"/>
  <c r="CF195"/>
  <c r="T195"/>
  <c r="DB191"/>
  <c r="BJ191"/>
  <c r="CF191"/>
  <c r="T191"/>
  <c r="DB187"/>
  <c r="BJ187"/>
  <c r="CF187"/>
  <c r="T187"/>
  <c r="DB183"/>
  <c r="BJ183"/>
  <c r="CF183"/>
  <c r="T183"/>
  <c r="DB179"/>
  <c r="BJ179"/>
  <c r="CF179"/>
  <c r="T179"/>
  <c r="DB175"/>
  <c r="BJ175"/>
  <c r="CF175"/>
  <c r="T175"/>
  <c r="DB171"/>
  <c r="BJ171"/>
  <c r="CF171"/>
  <c r="T171"/>
  <c r="DB167"/>
  <c r="BJ167"/>
  <c r="CF167"/>
  <c r="T167"/>
  <c r="DB163"/>
  <c r="BJ163"/>
  <c r="CF163"/>
  <c r="T163"/>
  <c r="DB159"/>
  <c r="BJ159"/>
  <c r="CF159"/>
  <c r="T159"/>
  <c r="DB155"/>
  <c r="BJ155"/>
  <c r="CF155"/>
  <c r="T155"/>
  <c r="BJ274"/>
  <c r="DB274"/>
  <c r="CF274"/>
  <c r="BJ272"/>
  <c r="DB272"/>
  <c r="CF272"/>
  <c r="DB270"/>
  <c r="BJ270"/>
  <c r="CF270"/>
  <c r="T270"/>
  <c r="DB268"/>
  <c r="BJ268"/>
  <c r="CF268"/>
  <c r="T268"/>
  <c r="DB266"/>
  <c r="BJ266"/>
  <c r="CF266"/>
  <c r="T266"/>
  <c r="DB264"/>
  <c r="BJ264"/>
  <c r="CF264"/>
  <c r="T264"/>
  <c r="DB262"/>
  <c r="BJ262"/>
  <c r="CF262"/>
  <c r="T262"/>
  <c r="DB260"/>
  <c r="BJ260"/>
  <c r="CF260"/>
  <c r="T260"/>
  <c r="DB258"/>
  <c r="BJ258"/>
  <c r="CF258"/>
  <c r="T258"/>
  <c r="DB256"/>
  <c r="BJ256"/>
  <c r="CF256"/>
  <c r="T256"/>
  <c r="DB254"/>
  <c r="BJ254"/>
  <c r="CF254"/>
  <c r="T254"/>
  <c r="DB252"/>
  <c r="BJ252"/>
  <c r="CF252"/>
  <c r="T252"/>
  <c r="DB250"/>
  <c r="BJ250"/>
  <c r="CF250"/>
  <c r="T250"/>
  <c r="DB248"/>
  <c r="BJ248"/>
  <c r="CF248"/>
  <c r="T248"/>
  <c r="DB246"/>
  <c r="BJ246"/>
  <c r="CF246"/>
  <c r="T246"/>
  <c r="DB244"/>
  <c r="BJ244"/>
  <c r="CF244"/>
  <c r="T244"/>
  <c r="DB242"/>
  <c r="BJ242"/>
  <c r="CF242"/>
  <c r="T242"/>
  <c r="DB240"/>
  <c r="BJ240"/>
  <c r="CF240"/>
  <c r="T240"/>
  <c r="DB238"/>
  <c r="BJ238"/>
  <c r="CF238"/>
  <c r="T238"/>
  <c r="DB236"/>
  <c r="BJ236"/>
  <c r="CF236"/>
  <c r="T236"/>
  <c r="DB234"/>
  <c r="BJ234"/>
  <c r="CF234"/>
  <c r="T234"/>
  <c r="DB232"/>
  <c r="BJ232"/>
  <c r="CF232"/>
  <c r="T232"/>
  <c r="DB230"/>
  <c r="BJ230"/>
  <c r="CF230"/>
  <c r="T230"/>
  <c r="DB228"/>
  <c r="BJ228"/>
  <c r="CF228"/>
  <c r="T228"/>
  <c r="DB226"/>
  <c r="BJ226"/>
  <c r="CF226"/>
  <c r="T226"/>
  <c r="DB224"/>
  <c r="BJ224"/>
  <c r="CF224"/>
  <c r="T224"/>
  <c r="DB222"/>
  <c r="BJ222"/>
  <c r="CF222"/>
  <c r="T222"/>
  <c r="DB220"/>
  <c r="BJ220"/>
  <c r="CF220"/>
  <c r="T220"/>
  <c r="DB218"/>
  <c r="BJ218"/>
  <c r="CF218"/>
  <c r="T218"/>
  <c r="DB216"/>
  <c r="BJ216"/>
  <c r="CF216"/>
  <c r="T216"/>
  <c r="DB214"/>
  <c r="BJ214"/>
  <c r="CF214"/>
  <c r="T214"/>
  <c r="DB212"/>
  <c r="BJ212"/>
  <c r="CF212"/>
  <c r="T212"/>
  <c r="DB210"/>
  <c r="BJ210"/>
  <c r="CF210"/>
  <c r="T210"/>
  <c r="DB208"/>
  <c r="BJ208"/>
  <c r="CF208"/>
  <c r="T208"/>
  <c r="DB206"/>
  <c r="BJ206"/>
  <c r="CF206"/>
  <c r="T206"/>
  <c r="DB204"/>
  <c r="BJ204"/>
  <c r="CF204"/>
  <c r="T204"/>
  <c r="DB202"/>
  <c r="BJ202"/>
  <c r="CF202"/>
  <c r="T202"/>
  <c r="DB198"/>
  <c r="BJ198"/>
  <c r="CF198"/>
  <c r="T198"/>
  <c r="DB194"/>
  <c r="BJ194"/>
  <c r="CF194"/>
  <c r="T194"/>
  <c r="DB190"/>
  <c r="BJ190"/>
  <c r="CF190"/>
  <c r="T190"/>
  <c r="DB186"/>
  <c r="BJ186"/>
  <c r="CF186"/>
  <c r="T186"/>
  <c r="DB182"/>
  <c r="BJ182"/>
  <c r="CF182"/>
  <c r="T182"/>
  <c r="DB178"/>
  <c r="BJ178"/>
  <c r="CF178"/>
  <c r="T178"/>
  <c r="DB174"/>
  <c r="BJ174"/>
  <c r="CF174"/>
  <c r="T174"/>
  <c r="DB170"/>
  <c r="BJ170"/>
  <c r="CF170"/>
  <c r="T170"/>
  <c r="DB166"/>
  <c r="BJ166"/>
  <c r="CF166"/>
  <c r="T166"/>
  <c r="DB162"/>
  <c r="BJ162"/>
  <c r="CF162"/>
  <c r="T162"/>
  <c r="DB158"/>
  <c r="BJ158"/>
  <c r="CF158"/>
  <c r="T158"/>
  <c r="DB154"/>
  <c r="BJ154"/>
  <c r="CF154"/>
  <c r="T154"/>
  <c r="DB151"/>
  <c r="BJ151"/>
  <c r="CF151"/>
  <c r="T151"/>
  <c r="DB149"/>
  <c r="BJ149"/>
  <c r="CF149"/>
  <c r="T149"/>
  <c r="DB147"/>
  <c r="BJ147"/>
  <c r="CF147"/>
  <c r="T147"/>
  <c r="DB145"/>
  <c r="BJ145"/>
  <c r="CF145"/>
  <c r="T145"/>
  <c r="DB143"/>
  <c r="BJ143"/>
  <c r="CF143"/>
  <c r="T143"/>
  <c r="DB141"/>
  <c r="BJ141"/>
  <c r="CF141"/>
  <c r="T141"/>
  <c r="DB139"/>
  <c r="BJ139"/>
  <c r="CF139"/>
  <c r="T139"/>
  <c r="DB137"/>
  <c r="BJ137"/>
  <c r="CF137"/>
  <c r="T137"/>
  <c r="DB135"/>
  <c r="BJ135"/>
  <c r="CF135"/>
  <c r="T135"/>
  <c r="DB133"/>
  <c r="BJ133"/>
  <c r="CF133"/>
  <c r="T133"/>
  <c r="DB131"/>
  <c r="BJ131"/>
  <c r="CF131"/>
  <c r="T131"/>
  <c r="DB129"/>
  <c r="BJ129"/>
  <c r="CF129"/>
  <c r="T129"/>
  <c r="DB127"/>
  <c r="BJ127"/>
  <c r="CF127"/>
  <c r="T127"/>
  <c r="DB125"/>
  <c r="BJ125"/>
  <c r="CF125"/>
  <c r="T125"/>
  <c r="DB123"/>
  <c r="BJ123"/>
  <c r="CF123"/>
  <c r="T123"/>
  <c r="DB121"/>
  <c r="BJ121"/>
  <c r="CF121"/>
  <c r="T121"/>
  <c r="DB119"/>
  <c r="BJ119"/>
  <c r="CF119"/>
  <c r="T119"/>
  <c r="DB117"/>
  <c r="BJ117"/>
  <c r="CF117"/>
  <c r="T117"/>
  <c r="DB115"/>
  <c r="BJ115"/>
  <c r="CF115"/>
  <c r="T115"/>
  <c r="DB111"/>
  <c r="BJ111"/>
  <c r="CF111"/>
  <c r="T111"/>
  <c r="DB107"/>
  <c r="BJ107"/>
  <c r="CF107"/>
  <c r="T107"/>
  <c r="DB103"/>
  <c r="BJ103"/>
  <c r="CF103"/>
  <c r="T103"/>
  <c r="DB99"/>
  <c r="BJ99"/>
  <c r="CF99"/>
  <c r="T99"/>
  <c r="CF95"/>
  <c r="DB95"/>
  <c r="BJ95"/>
  <c r="DB112"/>
  <c r="BJ112"/>
  <c r="CF112"/>
  <c r="T112"/>
  <c r="DB108"/>
  <c r="BJ108"/>
  <c r="CF108"/>
  <c r="T108"/>
  <c r="DB104"/>
  <c r="BJ104"/>
  <c r="CF104"/>
  <c r="T104"/>
  <c r="DB100"/>
  <c r="BJ100"/>
  <c r="CF100"/>
  <c r="T100"/>
  <c r="DB96"/>
  <c r="BJ96"/>
  <c r="CF96"/>
  <c r="T96"/>
  <c r="CF86"/>
  <c r="DB86"/>
  <c r="BJ86"/>
  <c r="CF82"/>
  <c r="DB82"/>
  <c r="BJ82"/>
  <c r="CF78"/>
  <c r="DB78"/>
  <c r="BJ78"/>
  <c r="CF74"/>
  <c r="DB74"/>
  <c r="T74"/>
  <c r="BJ74"/>
  <c r="CF70"/>
  <c r="DB70"/>
  <c r="BJ70"/>
  <c r="CF66"/>
  <c r="DB66"/>
  <c r="T66"/>
  <c r="BJ66"/>
  <c r="CF93"/>
  <c r="DB93"/>
  <c r="BJ93"/>
  <c r="CF91"/>
  <c r="DB91"/>
  <c r="T91"/>
  <c r="BJ91"/>
  <c r="CF89"/>
  <c r="DB89"/>
  <c r="BJ89"/>
  <c r="CF87"/>
  <c r="DB87"/>
  <c r="T87"/>
  <c r="BJ87"/>
  <c r="CF83"/>
  <c r="DB83"/>
  <c r="BJ83"/>
  <c r="CF79"/>
  <c r="DB79"/>
  <c r="T79"/>
  <c r="BJ79"/>
  <c r="CF75"/>
  <c r="DB75"/>
  <c r="BJ75"/>
  <c r="CF71"/>
  <c r="DB71"/>
  <c r="T71"/>
  <c r="BJ71"/>
  <c r="CF67"/>
  <c r="DB67"/>
  <c r="BJ67"/>
  <c r="CF63"/>
  <c r="DB63"/>
  <c r="T63"/>
  <c r="BJ63"/>
  <c r="CF61"/>
  <c r="DB61"/>
  <c r="BJ61"/>
  <c r="CF59"/>
  <c r="DB59"/>
  <c r="T59"/>
  <c r="BJ59"/>
  <c r="CF57"/>
  <c r="DB57"/>
  <c r="BJ57"/>
  <c r="CF55"/>
  <c r="DB55"/>
  <c r="T55"/>
  <c r="BJ55"/>
  <c r="CF53"/>
  <c r="DB53"/>
  <c r="BJ53"/>
  <c r="CF51"/>
  <c r="DB51"/>
  <c r="T51"/>
  <c r="BJ51"/>
  <c r="CF49"/>
  <c r="DB49"/>
  <c r="BJ49"/>
  <c r="CF47"/>
  <c r="DB47"/>
  <c r="T47"/>
  <c r="BJ47"/>
  <c r="CF45"/>
  <c r="DB45"/>
  <c r="BJ45"/>
  <c r="CF43"/>
  <c r="DB43"/>
  <c r="T43"/>
  <c r="BJ43"/>
  <c r="CF41"/>
  <c r="DB41"/>
  <c r="BJ41"/>
  <c r="CF39"/>
  <c r="DB39"/>
  <c r="T39"/>
  <c r="BJ39"/>
  <c r="CF37"/>
  <c r="DB37"/>
  <c r="BJ37"/>
  <c r="CF35"/>
  <c r="DB35"/>
  <c r="T35"/>
  <c r="BJ35"/>
  <c r="CF33"/>
  <c r="DB33"/>
  <c r="BJ33"/>
  <c r="CF31"/>
  <c r="DB31"/>
  <c r="T31"/>
  <c r="BJ31"/>
  <c r="CF29"/>
  <c r="DB29"/>
  <c r="BJ29"/>
  <c r="CF27"/>
  <c r="DB27"/>
  <c r="T27"/>
  <c r="BJ27"/>
  <c r="CF25"/>
  <c r="DB25"/>
  <c r="BJ25"/>
  <c r="CF23"/>
  <c r="DB23"/>
  <c r="T23"/>
  <c r="BJ23"/>
  <c r="CF21"/>
  <c r="DB21"/>
  <c r="BJ21"/>
  <c r="V8"/>
  <c r="V9"/>
  <c r="V10"/>
  <c r="V7"/>
  <c r="S21"/>
  <c r="S28"/>
  <c r="S32"/>
  <c r="S36"/>
  <c r="S40"/>
  <c r="S44"/>
  <c r="S48"/>
  <c r="S52"/>
  <c r="S56"/>
  <c r="S60"/>
  <c r="S64"/>
  <c r="S68"/>
  <c r="S72"/>
  <c r="S76"/>
  <c r="S80"/>
  <c r="S84"/>
  <c r="S88"/>
  <c r="S92"/>
  <c r="S374"/>
  <c r="S378"/>
  <c r="S24"/>
  <c r="S27"/>
  <c r="S31"/>
  <c r="S35"/>
  <c r="S39"/>
  <c r="S43"/>
  <c r="S47"/>
  <c r="S51"/>
  <c r="S55"/>
  <c r="S59"/>
  <c r="S63"/>
  <c r="S67"/>
  <c r="S71"/>
  <c r="S75"/>
  <c r="S79"/>
  <c r="S83"/>
  <c r="S87"/>
  <c r="S91"/>
  <c r="S95"/>
  <c r="S373"/>
  <c r="S377"/>
  <c r="BJ19"/>
  <c r="AO19"/>
  <c r="CF19"/>
  <c r="S13"/>
  <c r="S14"/>
  <c r="DB380"/>
  <c r="BJ380"/>
  <c r="CF380"/>
  <c r="T380"/>
  <c r="DB378"/>
  <c r="BJ378"/>
  <c r="CF378"/>
  <c r="T378"/>
  <c r="DB376"/>
  <c r="BJ376"/>
  <c r="CF376"/>
  <c r="T376"/>
  <c r="DB374"/>
  <c r="BJ374"/>
  <c r="CF374"/>
  <c r="T374"/>
  <c r="BJ372"/>
  <c r="DB372"/>
  <c r="CF372"/>
  <c r="T372"/>
  <c r="BJ370"/>
  <c r="DB370"/>
  <c r="CF370"/>
  <c r="BJ368"/>
  <c r="DB368"/>
  <c r="CF368"/>
  <c r="T368"/>
  <c r="BJ366"/>
  <c r="DB366"/>
  <c r="CF366"/>
  <c r="BJ364"/>
  <c r="DB364"/>
  <c r="CF364"/>
  <c r="T364"/>
  <c r="BJ362"/>
  <c r="DB362"/>
  <c r="CF362"/>
  <c r="BJ360"/>
  <c r="DB360"/>
  <c r="CF360"/>
  <c r="T360"/>
  <c r="BJ358"/>
  <c r="DB358"/>
  <c r="CF358"/>
  <c r="BJ356"/>
  <c r="DB356"/>
  <c r="CF356"/>
  <c r="T356"/>
  <c r="BJ354"/>
  <c r="DB354"/>
  <c r="CF354"/>
  <c r="BJ352"/>
  <c r="DB352"/>
  <c r="CF352"/>
  <c r="T352"/>
  <c r="BJ350"/>
  <c r="DB350"/>
  <c r="CF350"/>
  <c r="BJ348"/>
  <c r="DB348"/>
  <c r="CF348"/>
  <c r="T348"/>
  <c r="BJ346"/>
  <c r="DB346"/>
  <c r="CF346"/>
  <c r="BJ344"/>
  <c r="DB344"/>
  <c r="CF344"/>
  <c r="T344"/>
  <c r="BJ342"/>
  <c r="DB342"/>
  <c r="CF342"/>
  <c r="BJ340"/>
  <c r="DB340"/>
  <c r="CF340"/>
  <c r="T340"/>
  <c r="BJ338"/>
  <c r="DB338"/>
  <c r="CF338"/>
  <c r="BJ336"/>
  <c r="DB336"/>
  <c r="CF336"/>
  <c r="T336"/>
  <c r="BJ334"/>
  <c r="DB334"/>
  <c r="CF334"/>
  <c r="BJ332"/>
  <c r="DB332"/>
  <c r="CF332"/>
  <c r="T332"/>
  <c r="BJ330"/>
  <c r="DB330"/>
  <c r="CF330"/>
  <c r="BJ328"/>
  <c r="DB328"/>
  <c r="CF328"/>
  <c r="T328"/>
  <c r="BJ326"/>
  <c r="DB326"/>
  <c r="CF326"/>
  <c r="BJ324"/>
  <c r="DB324"/>
  <c r="CF324"/>
  <c r="T324"/>
  <c r="BJ322"/>
  <c r="DB322"/>
  <c r="CF322"/>
  <c r="BJ320"/>
  <c r="DB320"/>
  <c r="CF320"/>
  <c r="T320"/>
  <c r="BJ318"/>
  <c r="DB318"/>
  <c r="CF318"/>
  <c r="BJ316"/>
  <c r="DB316"/>
  <c r="CF316"/>
  <c r="T316"/>
  <c r="BJ314"/>
  <c r="DB314"/>
  <c r="CF314"/>
  <c r="BJ312"/>
  <c r="DB312"/>
  <c r="CF312"/>
  <c r="T312"/>
  <c r="BJ310"/>
  <c r="DB310"/>
  <c r="CF310"/>
  <c r="BJ308"/>
  <c r="DB308"/>
  <c r="CF308"/>
  <c r="T308"/>
  <c r="BJ306"/>
  <c r="DB306"/>
  <c r="CF306"/>
  <c r="BJ304"/>
  <c r="DB304"/>
  <c r="CF304"/>
  <c r="T304"/>
  <c r="BJ302"/>
  <c r="DB302"/>
  <c r="CF302"/>
  <c r="BJ300"/>
  <c r="DB300"/>
  <c r="CF300"/>
  <c r="T300"/>
  <c r="BJ298"/>
  <c r="DB298"/>
  <c r="CF298"/>
  <c r="BJ296"/>
  <c r="DB296"/>
  <c r="CF296"/>
  <c r="T296"/>
  <c r="BJ294"/>
  <c r="DB294"/>
  <c r="CF294"/>
  <c r="BJ292"/>
  <c r="DB292"/>
  <c r="CF292"/>
  <c r="T292"/>
  <c r="BJ290"/>
  <c r="DB290"/>
  <c r="CF290"/>
  <c r="BJ288"/>
  <c r="DB288"/>
  <c r="CF288"/>
  <c r="T288"/>
  <c r="BJ286"/>
  <c r="DB286"/>
  <c r="CF286"/>
  <c r="BJ284"/>
  <c r="DB284"/>
  <c r="CF284"/>
  <c r="T284"/>
  <c r="BJ282"/>
  <c r="DB282"/>
  <c r="CF282"/>
  <c r="BJ280"/>
  <c r="DB280"/>
  <c r="CF280"/>
  <c r="T280"/>
  <c r="BJ278"/>
  <c r="DB278"/>
  <c r="CF278"/>
  <c r="BJ276"/>
  <c r="DB276"/>
  <c r="CF276"/>
  <c r="T276"/>
  <c r="BJ201"/>
  <c r="DB201"/>
  <c r="CF201"/>
  <c r="BJ197"/>
  <c r="DB197"/>
  <c r="CF197"/>
  <c r="T197"/>
  <c r="BJ193"/>
  <c r="DB193"/>
  <c r="CF193"/>
  <c r="BJ189"/>
  <c r="DB189"/>
  <c r="CF189"/>
  <c r="T189"/>
  <c r="BJ185"/>
  <c r="DB185"/>
  <c r="CF185"/>
  <c r="BJ181"/>
  <c r="DB181"/>
  <c r="CF181"/>
  <c r="T181"/>
  <c r="BJ177"/>
  <c r="DB177"/>
  <c r="CF177"/>
  <c r="BJ173"/>
  <c r="DB173"/>
  <c r="CF173"/>
  <c r="T173"/>
  <c r="BJ169"/>
  <c r="DB169"/>
  <c r="CF169"/>
  <c r="BJ165"/>
  <c r="DB165"/>
  <c r="CF165"/>
  <c r="T165"/>
  <c r="DB161"/>
  <c r="BJ161"/>
  <c r="CF161"/>
  <c r="T161"/>
  <c r="DB157"/>
  <c r="BJ157"/>
  <c r="CF157"/>
  <c r="T157"/>
  <c r="DB153"/>
  <c r="BJ153"/>
  <c r="CF153"/>
  <c r="T153"/>
  <c r="DB273"/>
  <c r="BJ273"/>
  <c r="CF273"/>
  <c r="T273"/>
  <c r="DB271"/>
  <c r="BJ271"/>
  <c r="CF271"/>
  <c r="T271"/>
  <c r="BJ269"/>
  <c r="DB269"/>
  <c r="CF269"/>
  <c r="T269"/>
  <c r="DB267"/>
  <c r="BJ267"/>
  <c r="CF267"/>
  <c r="T267"/>
  <c r="BJ265"/>
  <c r="DB265"/>
  <c r="CF265"/>
  <c r="T265"/>
  <c r="DB263"/>
  <c r="BJ263"/>
  <c r="CF263"/>
  <c r="T263"/>
  <c r="BJ261"/>
  <c r="DB261"/>
  <c r="CF261"/>
  <c r="T261"/>
  <c r="DB259"/>
  <c r="BJ259"/>
  <c r="CF259"/>
  <c r="T259"/>
  <c r="BJ257"/>
  <c r="DB257"/>
  <c r="CF257"/>
  <c r="T257"/>
  <c r="DB255"/>
  <c r="BJ255"/>
  <c r="CF255"/>
  <c r="T255"/>
  <c r="BJ253"/>
  <c r="DB253"/>
  <c r="CF253"/>
  <c r="T253"/>
  <c r="DB251"/>
  <c r="BJ251"/>
  <c r="CF251"/>
  <c r="T251"/>
  <c r="BJ249"/>
  <c r="DB249"/>
  <c r="CF249"/>
  <c r="T249"/>
  <c r="DB247"/>
  <c r="BJ247"/>
  <c r="CF247"/>
  <c r="T247"/>
  <c r="BJ245"/>
  <c r="DB245"/>
  <c r="CF245"/>
  <c r="T245"/>
  <c r="DB243"/>
  <c r="BJ243"/>
  <c r="CF243"/>
  <c r="T243"/>
  <c r="BJ241"/>
  <c r="DB241"/>
  <c r="CF241"/>
  <c r="T241"/>
  <c r="DB239"/>
  <c r="BJ239"/>
  <c r="CF239"/>
  <c r="T239"/>
  <c r="BJ237"/>
  <c r="DB237"/>
  <c r="CF237"/>
  <c r="T237"/>
  <c r="DB235"/>
  <c r="BJ235"/>
  <c r="CF235"/>
  <c r="T235"/>
  <c r="BJ233"/>
  <c r="DB233"/>
  <c r="CF233"/>
  <c r="T233"/>
  <c r="DB231"/>
  <c r="BJ231"/>
  <c r="CF231"/>
  <c r="T231"/>
  <c r="BJ229"/>
  <c r="DB229"/>
  <c r="CF229"/>
  <c r="T229"/>
  <c r="DB227"/>
  <c r="BJ227"/>
  <c r="CF227"/>
  <c r="T227"/>
  <c r="BJ225"/>
  <c r="DB225"/>
  <c r="CF225"/>
  <c r="T225"/>
  <c r="DB223"/>
  <c r="BJ223"/>
  <c r="CF223"/>
  <c r="T223"/>
  <c r="BJ221"/>
  <c r="DB221"/>
  <c r="CF221"/>
  <c r="T221"/>
  <c r="DB219"/>
  <c r="BJ219"/>
  <c r="CF219"/>
  <c r="T219"/>
  <c r="BJ217"/>
  <c r="DB217"/>
  <c r="CF217"/>
  <c r="DB215"/>
  <c r="BJ215"/>
  <c r="CF215"/>
  <c r="T215"/>
  <c r="BJ213"/>
  <c r="DB213"/>
  <c r="CF213"/>
  <c r="DB211"/>
  <c r="BJ211"/>
  <c r="CF211"/>
  <c r="T211"/>
  <c r="BJ209"/>
  <c r="DB209"/>
  <c r="CF209"/>
  <c r="DB207"/>
  <c r="BJ207"/>
  <c r="CF207"/>
  <c r="T207"/>
  <c r="BJ205"/>
  <c r="DB205"/>
  <c r="CF205"/>
  <c r="DB203"/>
  <c r="BJ203"/>
  <c r="CF203"/>
  <c r="T203"/>
  <c r="DB200"/>
  <c r="BJ200"/>
  <c r="CF200"/>
  <c r="T200"/>
  <c r="DB196"/>
  <c r="BJ196"/>
  <c r="CF196"/>
  <c r="T196"/>
  <c r="DB192"/>
  <c r="BJ192"/>
  <c r="CF192"/>
  <c r="T192"/>
  <c r="DB188"/>
  <c r="BJ188"/>
  <c r="CF188"/>
  <c r="T188"/>
  <c r="DB184"/>
  <c r="BJ184"/>
  <c r="CF184"/>
  <c r="T184"/>
  <c r="DB180"/>
  <c r="BJ180"/>
  <c r="CF180"/>
  <c r="T180"/>
  <c r="DB176"/>
  <c r="BJ176"/>
  <c r="CF176"/>
  <c r="T176"/>
  <c r="DB172"/>
  <c r="BJ172"/>
  <c r="CF172"/>
  <c r="T172"/>
  <c r="DB168"/>
  <c r="BJ168"/>
  <c r="CF168"/>
  <c r="T168"/>
  <c r="DB164"/>
  <c r="BJ164"/>
  <c r="CF164"/>
  <c r="T164"/>
  <c r="DB160"/>
  <c r="BJ160"/>
  <c r="CF160"/>
  <c r="T160"/>
  <c r="DB156"/>
  <c r="BJ156"/>
  <c r="CF156"/>
  <c r="T156"/>
  <c r="DB152"/>
  <c r="BJ152"/>
  <c r="CF152"/>
  <c r="T152"/>
  <c r="DB150"/>
  <c r="BJ150"/>
  <c r="CF150"/>
  <c r="T150"/>
  <c r="DB148"/>
  <c r="BJ148"/>
  <c r="CF148"/>
  <c r="T148"/>
  <c r="DB146"/>
  <c r="BJ146"/>
  <c r="CF146"/>
  <c r="T146"/>
  <c r="DB144"/>
  <c r="BJ144"/>
  <c r="CF144"/>
  <c r="T144"/>
  <c r="DB142"/>
  <c r="BJ142"/>
  <c r="CF142"/>
  <c r="T142"/>
  <c r="DB140"/>
  <c r="BJ140"/>
  <c r="CF140"/>
  <c r="T140"/>
  <c r="DB138"/>
  <c r="BJ138"/>
  <c r="CF138"/>
  <c r="T138"/>
  <c r="DB136"/>
  <c r="BJ136"/>
  <c r="CF136"/>
  <c r="T136"/>
  <c r="DB134"/>
  <c r="BJ134"/>
  <c r="CF134"/>
  <c r="T134"/>
  <c r="DB132"/>
  <c r="BJ132"/>
  <c r="CF132"/>
  <c r="T132"/>
  <c r="DB130"/>
  <c r="BJ130"/>
  <c r="CF130"/>
  <c r="T130"/>
  <c r="DB128"/>
  <c r="BJ128"/>
  <c r="CF128"/>
  <c r="T128"/>
  <c r="DB126"/>
  <c r="BJ126"/>
  <c r="CF126"/>
  <c r="T126"/>
  <c r="DB124"/>
  <c r="BJ124"/>
  <c r="CF124"/>
  <c r="T124"/>
  <c r="DB122"/>
  <c r="BJ122"/>
  <c r="CF122"/>
  <c r="T122"/>
  <c r="DB120"/>
  <c r="BJ120"/>
  <c r="CF120"/>
  <c r="T120"/>
  <c r="DB118"/>
  <c r="BJ118"/>
  <c r="CF118"/>
  <c r="T118"/>
  <c r="DB116"/>
  <c r="BJ116"/>
  <c r="CF116"/>
  <c r="T116"/>
  <c r="DB113"/>
  <c r="BJ113"/>
  <c r="CF113"/>
  <c r="T113"/>
  <c r="DB109"/>
  <c r="BJ109"/>
  <c r="CF109"/>
  <c r="T109"/>
  <c r="DB105"/>
  <c r="BJ105"/>
  <c r="CF105"/>
  <c r="T105"/>
  <c r="DB101"/>
  <c r="BJ101"/>
  <c r="CF101"/>
  <c r="T101"/>
  <c r="DB97"/>
  <c r="BJ97"/>
  <c r="CF97"/>
  <c r="T97"/>
  <c r="DB114"/>
  <c r="BJ114"/>
  <c r="CF114"/>
  <c r="T114"/>
  <c r="DB110"/>
  <c r="BJ110"/>
  <c r="CF110"/>
  <c r="T110"/>
  <c r="DB106"/>
  <c r="BJ106"/>
  <c r="CF106"/>
  <c r="T106"/>
  <c r="DB102"/>
  <c r="BJ102"/>
  <c r="CF102"/>
  <c r="T102"/>
  <c r="DB98"/>
  <c r="BJ98"/>
  <c r="CF98"/>
  <c r="T98"/>
  <c r="CF94"/>
  <c r="DB94"/>
  <c r="BJ94"/>
  <c r="CF84"/>
  <c r="DB84"/>
  <c r="BJ84"/>
  <c r="CF80"/>
  <c r="DB80"/>
  <c r="BJ80"/>
  <c r="CF76"/>
  <c r="DB76"/>
  <c r="BJ76"/>
  <c r="CF72"/>
  <c r="DB72"/>
  <c r="BJ72"/>
  <c r="CF68"/>
  <c r="DB68"/>
  <c r="BJ68"/>
  <c r="CF64"/>
  <c r="DB64"/>
  <c r="BJ64"/>
  <c r="CF92"/>
  <c r="DB92"/>
  <c r="BJ92"/>
  <c r="CF90"/>
  <c r="DB90"/>
  <c r="BJ90"/>
  <c r="CF88"/>
  <c r="DB88"/>
  <c r="BJ88"/>
  <c r="CF85"/>
  <c r="DB85"/>
  <c r="BJ85"/>
  <c r="CF81"/>
  <c r="DB81"/>
  <c r="BJ81"/>
  <c r="CF77"/>
  <c r="DB77"/>
  <c r="BJ77"/>
  <c r="CF73"/>
  <c r="DB73"/>
  <c r="BJ73"/>
  <c r="CF69"/>
  <c r="DB69"/>
  <c r="BJ69"/>
  <c r="CF65"/>
  <c r="DB65"/>
  <c r="BJ65"/>
  <c r="CF62"/>
  <c r="DB62"/>
  <c r="BJ62"/>
  <c r="CF60"/>
  <c r="DB60"/>
  <c r="BJ60"/>
  <c r="CF58"/>
  <c r="DB58"/>
  <c r="BJ58"/>
  <c r="CF56"/>
  <c r="DB56"/>
  <c r="BJ56"/>
  <c r="CF54"/>
  <c r="DB54"/>
  <c r="BJ54"/>
  <c r="CF52"/>
  <c r="DB52"/>
  <c r="BJ52"/>
  <c r="CF50"/>
  <c r="DB50"/>
  <c r="BJ50"/>
  <c r="CF48"/>
  <c r="DB48"/>
  <c r="BJ48"/>
  <c r="CF46"/>
  <c r="DB46"/>
  <c r="BJ46"/>
  <c r="CF44"/>
  <c r="DB44"/>
  <c r="BJ44"/>
  <c r="CF42"/>
  <c r="DB42"/>
  <c r="BJ42"/>
  <c r="CF40"/>
  <c r="DB40"/>
  <c r="BJ40"/>
  <c r="CF38"/>
  <c r="DB38"/>
  <c r="BJ38"/>
  <c r="CF36"/>
  <c r="DB36"/>
  <c r="BJ36"/>
  <c r="CF34"/>
  <c r="DB34"/>
  <c r="BJ34"/>
  <c r="CF32"/>
  <c r="DB32"/>
  <c r="BJ32"/>
  <c r="CF30"/>
  <c r="DB30"/>
  <c r="BJ30"/>
  <c r="CF28"/>
  <c r="DB28"/>
  <c r="BJ28"/>
  <c r="CF26"/>
  <c r="DB26"/>
  <c r="BJ26"/>
  <c r="CF24"/>
  <c r="DB24"/>
  <c r="BJ24"/>
  <c r="CF22"/>
  <c r="DB22"/>
  <c r="BJ22"/>
  <c r="T31" i="4"/>
  <c r="T66"/>
  <c r="T36"/>
  <c r="T32"/>
  <c r="T34"/>
  <c r="U30"/>
  <c r="T213" i="3"/>
  <c r="T217"/>
  <c r="T82"/>
  <c r="T272"/>
  <c r="T22"/>
  <c r="T26"/>
  <c r="T30"/>
  <c r="T34"/>
  <c r="T38"/>
  <c r="T42"/>
  <c r="T46"/>
  <c r="T50"/>
  <c r="T54"/>
  <c r="T58"/>
  <c r="T62"/>
  <c r="T69"/>
  <c r="T77"/>
  <c r="T85"/>
  <c r="T205"/>
  <c r="T209"/>
  <c r="T64"/>
  <c r="T35" i="4"/>
  <c r="T38"/>
  <c r="U31"/>
  <c r="U66"/>
  <c r="U36"/>
  <c r="U32"/>
  <c r="V19" i="3"/>
  <c r="DD19"/>
  <c r="DC379"/>
  <c r="CG379"/>
  <c r="U379"/>
  <c r="BK379"/>
  <c r="DC377"/>
  <c r="CG377"/>
  <c r="BK377"/>
  <c r="DC375"/>
  <c r="CG375"/>
  <c r="U375"/>
  <c r="BK375"/>
  <c r="DC373"/>
  <c r="BK373"/>
  <c r="CG373"/>
  <c r="U373"/>
  <c r="DC371"/>
  <c r="BK371"/>
  <c r="CG371"/>
  <c r="U371"/>
  <c r="DC369"/>
  <c r="BK369"/>
  <c r="CG369"/>
  <c r="U369"/>
  <c r="DC367"/>
  <c r="BK367"/>
  <c r="CG367"/>
  <c r="U367"/>
  <c r="DC365"/>
  <c r="BK365"/>
  <c r="CG365"/>
  <c r="U365"/>
  <c r="DC363"/>
  <c r="BK363"/>
  <c r="CG363"/>
  <c r="U363"/>
  <c r="DC361"/>
  <c r="BK361"/>
  <c r="CG361"/>
  <c r="U361"/>
  <c r="DC359"/>
  <c r="BK359"/>
  <c r="CG359"/>
  <c r="U359"/>
  <c r="DC357"/>
  <c r="BK357"/>
  <c r="CG357"/>
  <c r="U357"/>
  <c r="DC355"/>
  <c r="BK355"/>
  <c r="CG355"/>
  <c r="U355"/>
  <c r="DC353"/>
  <c r="BK353"/>
  <c r="CG353"/>
  <c r="U353"/>
  <c r="DC351"/>
  <c r="BK351"/>
  <c r="CG351"/>
  <c r="U351"/>
  <c r="DC349"/>
  <c r="BK349"/>
  <c r="CG349"/>
  <c r="U349"/>
  <c r="DC347"/>
  <c r="BK347"/>
  <c r="CG347"/>
  <c r="U347"/>
  <c r="DC345"/>
  <c r="BK345"/>
  <c r="CG345"/>
  <c r="U345"/>
  <c r="DC343"/>
  <c r="BK343"/>
  <c r="CG343"/>
  <c r="U343"/>
  <c r="DC341"/>
  <c r="BK341"/>
  <c r="CG341"/>
  <c r="U341"/>
  <c r="DC339"/>
  <c r="BK339"/>
  <c r="CG339"/>
  <c r="U339"/>
  <c r="DC337"/>
  <c r="BK337"/>
  <c r="CG337"/>
  <c r="U337"/>
  <c r="DC335"/>
  <c r="BK335"/>
  <c r="CG335"/>
  <c r="U335"/>
  <c r="DC333"/>
  <c r="BK333"/>
  <c r="CG333"/>
  <c r="U333"/>
  <c r="DC331"/>
  <c r="BK331"/>
  <c r="CG331"/>
  <c r="U331"/>
  <c r="DC329"/>
  <c r="BK329"/>
  <c r="CG329"/>
  <c r="U329"/>
  <c r="DC327"/>
  <c r="BK327"/>
  <c r="CG327"/>
  <c r="U327"/>
  <c r="DC325"/>
  <c r="BK325"/>
  <c r="CG325"/>
  <c r="U325"/>
  <c r="DC323"/>
  <c r="BK323"/>
  <c r="CG323"/>
  <c r="U323"/>
  <c r="DC321"/>
  <c r="BK321"/>
  <c r="CG321"/>
  <c r="U321"/>
  <c r="DC319"/>
  <c r="BK319"/>
  <c r="CG319"/>
  <c r="U319"/>
  <c r="DC317"/>
  <c r="BK317"/>
  <c r="CG317"/>
  <c r="U317"/>
  <c r="DC315"/>
  <c r="BK315"/>
  <c r="CG315"/>
  <c r="U315"/>
  <c r="DC313"/>
  <c r="BK313"/>
  <c r="CG313"/>
  <c r="U313"/>
  <c r="DC311"/>
  <c r="BK311"/>
  <c r="CG311"/>
  <c r="U311"/>
  <c r="DC309"/>
  <c r="BK309"/>
  <c r="CG309"/>
  <c r="U309"/>
  <c r="DC307"/>
  <c r="BK307"/>
  <c r="CG307"/>
  <c r="U307"/>
  <c r="DC305"/>
  <c r="BK305"/>
  <c r="CG305"/>
  <c r="U305"/>
  <c r="DC303"/>
  <c r="BK303"/>
  <c r="CG303"/>
  <c r="U303"/>
  <c r="DC301"/>
  <c r="BK301"/>
  <c r="CG301"/>
  <c r="U301"/>
  <c r="DC299"/>
  <c r="BK299"/>
  <c r="CG299"/>
  <c r="U299"/>
  <c r="DC297"/>
  <c r="BK297"/>
  <c r="CG297"/>
  <c r="U297"/>
  <c r="DC295"/>
  <c r="BK295"/>
  <c r="CG295"/>
  <c r="U295"/>
  <c r="DC293"/>
  <c r="BK293"/>
  <c r="CG293"/>
  <c r="U293"/>
  <c r="DC291"/>
  <c r="BK291"/>
  <c r="CG291"/>
  <c r="U291"/>
  <c r="DC289"/>
  <c r="BK289"/>
  <c r="CG289"/>
  <c r="U289"/>
  <c r="DC287"/>
  <c r="BK287"/>
  <c r="CG287"/>
  <c r="U287"/>
  <c r="DC285"/>
  <c r="BK285"/>
  <c r="CG285"/>
  <c r="U285"/>
  <c r="DC283"/>
  <c r="BK283"/>
  <c r="CG283"/>
  <c r="U283"/>
  <c r="DC281"/>
  <c r="BK281"/>
  <c r="CG281"/>
  <c r="U281"/>
  <c r="DC279"/>
  <c r="BK279"/>
  <c r="CG279"/>
  <c r="U279"/>
  <c r="DC277"/>
  <c r="BK277"/>
  <c r="CG277"/>
  <c r="U277"/>
  <c r="DC275"/>
  <c r="BK275"/>
  <c r="CG275"/>
  <c r="U275"/>
  <c r="DC273"/>
  <c r="BK273"/>
  <c r="CG273"/>
  <c r="U273"/>
  <c r="DC271"/>
  <c r="BK271"/>
  <c r="CG271"/>
  <c r="U271"/>
  <c r="DC269"/>
  <c r="BK269"/>
  <c r="CG269"/>
  <c r="U269"/>
  <c r="DC267"/>
  <c r="BK267"/>
  <c r="CG267"/>
  <c r="U267"/>
  <c r="DC265"/>
  <c r="BK265"/>
  <c r="CG265"/>
  <c r="U265"/>
  <c r="DC263"/>
  <c r="BK263"/>
  <c r="CG263"/>
  <c r="U263"/>
  <c r="DC261"/>
  <c r="BK261"/>
  <c r="CG261"/>
  <c r="U261"/>
  <c r="DC259"/>
  <c r="BK259"/>
  <c r="CG259"/>
  <c r="U259"/>
  <c r="DC257"/>
  <c r="BK257"/>
  <c r="CG257"/>
  <c r="U257"/>
  <c r="DC255"/>
  <c r="BK255"/>
  <c r="CG255"/>
  <c r="U255"/>
  <c r="DC253"/>
  <c r="BK253"/>
  <c r="CG253"/>
  <c r="U253"/>
  <c r="DC251"/>
  <c r="BK251"/>
  <c r="CG251"/>
  <c r="U251"/>
  <c r="DC249"/>
  <c r="BK249"/>
  <c r="CG249"/>
  <c r="U249"/>
  <c r="DC247"/>
  <c r="BK247"/>
  <c r="CG247"/>
  <c r="U247"/>
  <c r="DC245"/>
  <c r="BK245"/>
  <c r="CG245"/>
  <c r="U245"/>
  <c r="DC243"/>
  <c r="BK243"/>
  <c r="CG243"/>
  <c r="U243"/>
  <c r="DC241"/>
  <c r="BK241"/>
  <c r="CG241"/>
  <c r="U241"/>
  <c r="DC239"/>
  <c r="BK239"/>
  <c r="CG239"/>
  <c r="U239"/>
  <c r="DC237"/>
  <c r="BK237"/>
  <c r="CG237"/>
  <c r="U237"/>
  <c r="DC235"/>
  <c r="BK235"/>
  <c r="CG235"/>
  <c r="U235"/>
  <c r="DC233"/>
  <c r="BK233"/>
  <c r="CG233"/>
  <c r="U233"/>
  <c r="DC231"/>
  <c r="BK231"/>
  <c r="CG231"/>
  <c r="U231"/>
  <c r="DC229"/>
  <c r="BK229"/>
  <c r="CG229"/>
  <c r="U229"/>
  <c r="DC227"/>
  <c r="BK227"/>
  <c r="CG227"/>
  <c r="U227"/>
  <c r="DC225"/>
  <c r="BK225"/>
  <c r="CG225"/>
  <c r="U225"/>
  <c r="DC223"/>
  <c r="BK223"/>
  <c r="CG223"/>
  <c r="U223"/>
  <c r="DC221"/>
  <c r="BK221"/>
  <c r="CG221"/>
  <c r="U221"/>
  <c r="DC219"/>
  <c r="BK219"/>
  <c r="CG219"/>
  <c r="U219"/>
  <c r="DC217"/>
  <c r="BK217"/>
  <c r="CG217"/>
  <c r="U217"/>
  <c r="DC215"/>
  <c r="BK215"/>
  <c r="CG215"/>
  <c r="U215"/>
  <c r="DC213"/>
  <c r="BK213"/>
  <c r="CG213"/>
  <c r="U213"/>
  <c r="DC211"/>
  <c r="BK211"/>
  <c r="CG211"/>
  <c r="U211"/>
  <c r="DC209"/>
  <c r="BK209"/>
  <c r="CG209"/>
  <c r="U209"/>
  <c r="DC207"/>
  <c r="BK207"/>
  <c r="CG207"/>
  <c r="U207"/>
  <c r="DC205"/>
  <c r="BK205"/>
  <c r="CG205"/>
  <c r="U205"/>
  <c r="DC203"/>
  <c r="BK203"/>
  <c r="CG203"/>
  <c r="U203"/>
  <c r="DC201"/>
  <c r="BK201"/>
  <c r="CG201"/>
  <c r="U201"/>
  <c r="DC199"/>
  <c r="BK199"/>
  <c r="CG199"/>
  <c r="U199"/>
  <c r="DC197"/>
  <c r="BK197"/>
  <c r="CG197"/>
  <c r="U197"/>
  <c r="DC195"/>
  <c r="BK195"/>
  <c r="CG195"/>
  <c r="U195"/>
  <c r="DC193"/>
  <c r="BK193"/>
  <c r="CG193"/>
  <c r="U193"/>
  <c r="DC191"/>
  <c r="BK191"/>
  <c r="CG191"/>
  <c r="U191"/>
  <c r="DC189"/>
  <c r="BK189"/>
  <c r="CG189"/>
  <c r="U189"/>
  <c r="DC187"/>
  <c r="BK187"/>
  <c r="CG187"/>
  <c r="U187"/>
  <c r="DC185"/>
  <c r="BK185"/>
  <c r="CG185"/>
  <c r="U185"/>
  <c r="DC183"/>
  <c r="BK183"/>
  <c r="CG183"/>
  <c r="U183"/>
  <c r="DC181"/>
  <c r="BK181"/>
  <c r="CG181"/>
  <c r="U181"/>
  <c r="DC179"/>
  <c r="BK179"/>
  <c r="CG179"/>
  <c r="U179"/>
  <c r="DC177"/>
  <c r="BK177"/>
  <c r="CG177"/>
  <c r="U177"/>
  <c r="DC175"/>
  <c r="BK175"/>
  <c r="CG175"/>
  <c r="U175"/>
  <c r="DC173"/>
  <c r="BK173"/>
  <c r="CG173"/>
  <c r="U173"/>
  <c r="DC171"/>
  <c r="BK171"/>
  <c r="CG171"/>
  <c r="U171"/>
  <c r="DC169"/>
  <c r="BK169"/>
  <c r="CG169"/>
  <c r="U169"/>
  <c r="DC167"/>
  <c r="BK167"/>
  <c r="CG167"/>
  <c r="U167"/>
  <c r="DC165"/>
  <c r="BK165"/>
  <c r="CG165"/>
  <c r="U165"/>
  <c r="DC163"/>
  <c r="BK163"/>
  <c r="CG163"/>
  <c r="U163"/>
  <c r="DC161"/>
  <c r="BK161"/>
  <c r="CG161"/>
  <c r="U161"/>
  <c r="DC159"/>
  <c r="BK159"/>
  <c r="CG159"/>
  <c r="U159"/>
  <c r="DC157"/>
  <c r="BK157"/>
  <c r="CG157"/>
  <c r="U157"/>
  <c r="DC155"/>
  <c r="BK155"/>
  <c r="CG155"/>
  <c r="U155"/>
  <c r="DC153"/>
  <c r="BK153"/>
  <c r="CG153"/>
  <c r="U153"/>
  <c r="DC151"/>
  <c r="BK151"/>
  <c r="CG151"/>
  <c r="U151"/>
  <c r="DC149"/>
  <c r="BK149"/>
  <c r="CG149"/>
  <c r="U149"/>
  <c r="DC147"/>
  <c r="BK147"/>
  <c r="CG147"/>
  <c r="U147"/>
  <c r="DC145"/>
  <c r="BK145"/>
  <c r="CG145"/>
  <c r="U145"/>
  <c r="DC143"/>
  <c r="BK143"/>
  <c r="CG143"/>
  <c r="U143"/>
  <c r="DC141"/>
  <c r="BK141"/>
  <c r="CG141"/>
  <c r="U141"/>
  <c r="DC139"/>
  <c r="BK139"/>
  <c r="CG139"/>
  <c r="U139"/>
  <c r="DC137"/>
  <c r="BK137"/>
  <c r="CG137"/>
  <c r="U137"/>
  <c r="DC135"/>
  <c r="BK135"/>
  <c r="CG135"/>
  <c r="U135"/>
  <c r="DC133"/>
  <c r="BK133"/>
  <c r="CG133"/>
  <c r="U133"/>
  <c r="DC131"/>
  <c r="BK131"/>
  <c r="CG131"/>
  <c r="U131"/>
  <c r="DC129"/>
  <c r="BK129"/>
  <c r="CG129"/>
  <c r="U129"/>
  <c r="DC127"/>
  <c r="BK127"/>
  <c r="CG127"/>
  <c r="U127"/>
  <c r="DC125"/>
  <c r="BK125"/>
  <c r="CG125"/>
  <c r="U125"/>
  <c r="DC123"/>
  <c r="BK123"/>
  <c r="CG123"/>
  <c r="U123"/>
  <c r="DC121"/>
  <c r="BK121"/>
  <c r="CG121"/>
  <c r="U121"/>
  <c r="DC119"/>
  <c r="BK119"/>
  <c r="CG119"/>
  <c r="U119"/>
  <c r="DC117"/>
  <c r="BK117"/>
  <c r="CG117"/>
  <c r="U117"/>
  <c r="DC115"/>
  <c r="BK115"/>
  <c r="CG115"/>
  <c r="U115"/>
  <c r="DC113"/>
  <c r="BK113"/>
  <c r="CG113"/>
  <c r="U113"/>
  <c r="DC111"/>
  <c r="BK111"/>
  <c r="CG111"/>
  <c r="U111"/>
  <c r="DC109"/>
  <c r="BK109"/>
  <c r="CG109"/>
  <c r="U109"/>
  <c r="DC107"/>
  <c r="BK107"/>
  <c r="CG107"/>
  <c r="U107"/>
  <c r="DC105"/>
  <c r="BK105"/>
  <c r="CG105"/>
  <c r="U105"/>
  <c r="DC103"/>
  <c r="BK103"/>
  <c r="CG103"/>
  <c r="U103"/>
  <c r="DC101"/>
  <c r="BK101"/>
  <c r="CG101"/>
  <c r="U101"/>
  <c r="DC99"/>
  <c r="BK99"/>
  <c r="CG99"/>
  <c r="U99"/>
  <c r="DC97"/>
  <c r="BK97"/>
  <c r="CG97"/>
  <c r="U97"/>
  <c r="CG95"/>
  <c r="DC95"/>
  <c r="BK95"/>
  <c r="CG93"/>
  <c r="DC93"/>
  <c r="BK93"/>
  <c r="CG91"/>
  <c r="DC91"/>
  <c r="BK91"/>
  <c r="CG89"/>
  <c r="DC89"/>
  <c r="BK89"/>
  <c r="CG87"/>
  <c r="DC87"/>
  <c r="BK87"/>
  <c r="CG85"/>
  <c r="DC85"/>
  <c r="U85"/>
  <c r="BK85"/>
  <c r="CG83"/>
  <c r="DC83"/>
  <c r="BK83"/>
  <c r="CG81"/>
  <c r="DC81"/>
  <c r="U81"/>
  <c r="BK81"/>
  <c r="CG79"/>
  <c r="DC79"/>
  <c r="BK79"/>
  <c r="CG77"/>
  <c r="DC77"/>
  <c r="U77"/>
  <c r="BK77"/>
  <c r="CG75"/>
  <c r="DC75"/>
  <c r="BK75"/>
  <c r="CG73"/>
  <c r="DC73"/>
  <c r="U73"/>
  <c r="BK73"/>
  <c r="CG71"/>
  <c r="DC71"/>
  <c r="BK71"/>
  <c r="CG69"/>
  <c r="DC69"/>
  <c r="U69"/>
  <c r="BK69"/>
  <c r="CG67"/>
  <c r="DC67"/>
  <c r="BK67"/>
  <c r="CG65"/>
  <c r="DC65"/>
  <c r="U65"/>
  <c r="BK65"/>
  <c r="CG63"/>
  <c r="DC63"/>
  <c r="BK63"/>
  <c r="CG61"/>
  <c r="DC61"/>
  <c r="BK61"/>
  <c r="CG59"/>
  <c r="DC59"/>
  <c r="BK59"/>
  <c r="CG57"/>
  <c r="DC57"/>
  <c r="U57"/>
  <c r="BK57"/>
  <c r="CG55"/>
  <c r="DC55"/>
  <c r="BK55"/>
  <c r="CG53"/>
  <c r="DC53"/>
  <c r="U53"/>
  <c r="BK53"/>
  <c r="CG51"/>
  <c r="DC51"/>
  <c r="BK51"/>
  <c r="CG49"/>
  <c r="DC49"/>
  <c r="U49"/>
  <c r="BK49"/>
  <c r="CG47"/>
  <c r="DC47"/>
  <c r="BK47"/>
  <c r="CG45"/>
  <c r="DC45"/>
  <c r="U45"/>
  <c r="BK45"/>
  <c r="CG43"/>
  <c r="DC43"/>
  <c r="BK43"/>
  <c r="CG41"/>
  <c r="DC41"/>
  <c r="U41"/>
  <c r="BK41"/>
  <c r="CG39"/>
  <c r="DC39"/>
  <c r="BK39"/>
  <c r="CG37"/>
  <c r="DC37"/>
  <c r="U37"/>
  <c r="BK37"/>
  <c r="CG35"/>
  <c r="DC35"/>
  <c r="BK35"/>
  <c r="CG33"/>
  <c r="DC33"/>
  <c r="U33"/>
  <c r="BK33"/>
  <c r="CG31"/>
  <c r="DC31"/>
  <c r="BK31"/>
  <c r="CG29"/>
  <c r="DC29"/>
  <c r="U29"/>
  <c r="BK29"/>
  <c r="CG27"/>
  <c r="DC27"/>
  <c r="BK27"/>
  <c r="CG25"/>
  <c r="DC25"/>
  <c r="U25"/>
  <c r="BK25"/>
  <c r="CG24"/>
  <c r="DC24"/>
  <c r="BK24"/>
  <c r="CG22"/>
  <c r="DC22"/>
  <c r="U22"/>
  <c r="BK22"/>
  <c r="T90"/>
  <c r="T72"/>
  <c r="T80"/>
  <c r="T94"/>
  <c r="T169"/>
  <c r="T177"/>
  <c r="T185"/>
  <c r="T193"/>
  <c r="T201"/>
  <c r="T278"/>
  <c r="T282"/>
  <c r="T286"/>
  <c r="T290"/>
  <c r="T294"/>
  <c r="T298"/>
  <c r="T302"/>
  <c r="T306"/>
  <c r="T310"/>
  <c r="T314"/>
  <c r="T318"/>
  <c r="T322"/>
  <c r="T326"/>
  <c r="T330"/>
  <c r="T334"/>
  <c r="T338"/>
  <c r="T342"/>
  <c r="T346"/>
  <c r="T350"/>
  <c r="T354"/>
  <c r="T358"/>
  <c r="T362"/>
  <c r="T366"/>
  <c r="T370"/>
  <c r="T21"/>
  <c r="T25"/>
  <c r="T29"/>
  <c r="T33"/>
  <c r="T37"/>
  <c r="T41"/>
  <c r="T45"/>
  <c r="T49"/>
  <c r="T53"/>
  <c r="T57"/>
  <c r="T61"/>
  <c r="T67"/>
  <c r="T75"/>
  <c r="T83"/>
  <c r="T89"/>
  <c r="T93"/>
  <c r="T70"/>
  <c r="T78"/>
  <c r="T86"/>
  <c r="T95"/>
  <c r="T274"/>
  <c r="T33" i="4"/>
  <c r="T37"/>
  <c r="U34"/>
  <c r="R33"/>
  <c r="R37"/>
  <c r="M33"/>
  <c r="M37"/>
  <c r="O33"/>
  <c r="O37"/>
  <c r="N33"/>
  <c r="N37"/>
  <c r="P33"/>
  <c r="P37"/>
  <c r="Q33"/>
  <c r="Q37"/>
  <c r="W8" i="3"/>
  <c r="W9"/>
  <c r="W7"/>
  <c r="W10"/>
  <c r="T13"/>
  <c r="T14"/>
  <c r="AQ20"/>
  <c r="AQ21"/>
  <c r="AQ22"/>
  <c r="AQ23"/>
  <c r="AQ24"/>
  <c r="AQ25"/>
  <c r="AQ26"/>
  <c r="AQ27"/>
  <c r="AQ28"/>
  <c r="AQ29"/>
  <c r="AQ30"/>
  <c r="AQ31"/>
  <c r="AQ32"/>
  <c r="AQ33"/>
  <c r="AQ34"/>
  <c r="AQ35"/>
  <c r="AQ36"/>
  <c r="AQ37"/>
  <c r="AQ38"/>
  <c r="AQ39"/>
  <c r="AQ40"/>
  <c r="AQ41"/>
  <c r="AQ42"/>
  <c r="AQ43"/>
  <c r="AQ44"/>
  <c r="AQ45"/>
  <c r="AQ46"/>
  <c r="AQ47"/>
  <c r="AQ48"/>
  <c r="AQ49"/>
  <c r="AQ50"/>
  <c r="AQ51"/>
  <c r="AQ52"/>
  <c r="AQ53"/>
  <c r="AQ54"/>
  <c r="AQ55"/>
  <c r="AQ56"/>
  <c r="AQ57"/>
  <c r="AQ58"/>
  <c r="AQ59"/>
  <c r="AQ60"/>
  <c r="AQ61"/>
  <c r="AQ62"/>
  <c r="AQ63"/>
  <c r="AQ65"/>
  <c r="AQ67"/>
  <c r="AQ69"/>
  <c r="AQ71"/>
  <c r="AQ73"/>
  <c r="AQ75"/>
  <c r="AQ77"/>
  <c r="AQ79"/>
  <c r="AQ81"/>
  <c r="AQ83"/>
  <c r="AQ85"/>
  <c r="AQ86"/>
  <c r="AQ87"/>
  <c r="AQ88"/>
  <c r="AQ89"/>
  <c r="AQ90"/>
  <c r="AQ91"/>
  <c r="AQ92"/>
  <c r="AQ64"/>
  <c r="AQ66"/>
  <c r="AQ68"/>
  <c r="AQ70"/>
  <c r="AQ72"/>
  <c r="AQ74"/>
  <c r="AQ76"/>
  <c r="AQ78"/>
  <c r="AQ80"/>
  <c r="AQ82"/>
  <c r="AQ84"/>
  <c r="AQ94"/>
  <c r="AQ96"/>
  <c r="AQ98"/>
  <c r="AQ100"/>
  <c r="AQ102"/>
  <c r="AQ104"/>
  <c r="AQ106"/>
  <c r="AQ108"/>
  <c r="AQ110"/>
  <c r="AQ112"/>
  <c r="AQ114"/>
  <c r="AQ93"/>
  <c r="AQ95"/>
  <c r="AQ97"/>
  <c r="AQ99"/>
  <c r="AQ101"/>
  <c r="AQ103"/>
  <c r="AQ105"/>
  <c r="AQ107"/>
  <c r="AQ109"/>
  <c r="AQ111"/>
  <c r="AQ113"/>
  <c r="AQ115"/>
  <c r="AQ116"/>
  <c r="AQ117"/>
  <c r="AQ118"/>
  <c r="AQ119"/>
  <c r="AQ120"/>
  <c r="AQ121"/>
  <c r="AQ122"/>
  <c r="AQ123"/>
  <c r="AQ124"/>
  <c r="AQ125"/>
  <c r="AQ126"/>
  <c r="AQ127"/>
  <c r="AQ128"/>
  <c r="AQ129"/>
  <c r="AQ130"/>
  <c r="AQ131"/>
  <c r="AQ132"/>
  <c r="AQ133"/>
  <c r="AQ134"/>
  <c r="AQ135"/>
  <c r="AQ136"/>
  <c r="AQ137"/>
  <c r="AQ138"/>
  <c r="AQ139"/>
  <c r="AQ140"/>
  <c r="AQ141"/>
  <c r="AQ142"/>
  <c r="AQ143"/>
  <c r="AQ144"/>
  <c r="AQ145"/>
  <c r="AQ146"/>
  <c r="AQ147"/>
  <c r="AQ148"/>
  <c r="AQ149"/>
  <c r="AQ150"/>
  <c r="AQ151"/>
  <c r="AQ152"/>
  <c r="AQ154"/>
  <c r="AQ156"/>
  <c r="AQ158"/>
  <c r="AQ160"/>
  <c r="AQ162"/>
  <c r="AQ164"/>
  <c r="AQ166"/>
  <c r="AQ168"/>
  <c r="AQ170"/>
  <c r="AQ172"/>
  <c r="AQ174"/>
  <c r="AQ176"/>
  <c r="AQ178"/>
  <c r="AQ180"/>
  <c r="AQ182"/>
  <c r="AQ184"/>
  <c r="AQ186"/>
  <c r="AQ188"/>
  <c r="AQ190"/>
  <c r="AQ192"/>
  <c r="AQ194"/>
  <c r="AQ196"/>
  <c r="AQ198"/>
  <c r="AQ200"/>
  <c r="AQ201"/>
  <c r="AQ202"/>
  <c r="AQ203"/>
  <c r="AQ204"/>
  <c r="AQ205"/>
  <c r="AQ206"/>
  <c r="AQ207"/>
  <c r="AQ208"/>
  <c r="AQ209"/>
  <c r="AQ210"/>
  <c r="AQ211"/>
  <c r="AQ212"/>
  <c r="AQ213"/>
  <c r="AQ214"/>
  <c r="AQ215"/>
  <c r="AQ216"/>
  <c r="AQ217"/>
  <c r="AQ218"/>
  <c r="AQ219"/>
  <c r="AQ220"/>
  <c r="AQ221"/>
  <c r="AQ222"/>
  <c r="AQ223"/>
  <c r="AQ224"/>
  <c r="AQ225"/>
  <c r="AQ226"/>
  <c r="AQ227"/>
  <c r="AQ228"/>
  <c r="AQ229"/>
  <c r="AQ230"/>
  <c r="AQ231"/>
  <c r="AQ232"/>
  <c r="AQ233"/>
  <c r="AQ234"/>
  <c r="AQ235"/>
  <c r="AQ236"/>
  <c r="AQ237"/>
  <c r="AQ238"/>
  <c r="AQ239"/>
  <c r="AQ240"/>
  <c r="AQ241"/>
  <c r="AQ242"/>
  <c r="AQ243"/>
  <c r="AQ244"/>
  <c r="AQ245"/>
  <c r="AQ246"/>
  <c r="AQ247"/>
  <c r="AQ248"/>
  <c r="AQ249"/>
  <c r="AQ250"/>
  <c r="AQ251"/>
  <c r="AQ252"/>
  <c r="AQ253"/>
  <c r="AQ254"/>
  <c r="AQ255"/>
  <c r="AQ256"/>
  <c r="AQ257"/>
  <c r="AQ258"/>
  <c r="AQ259"/>
  <c r="AQ260"/>
  <c r="AQ261"/>
  <c r="AQ262"/>
  <c r="AQ263"/>
  <c r="AQ264"/>
  <c r="AQ265"/>
  <c r="AQ266"/>
  <c r="AQ267"/>
  <c r="AQ268"/>
  <c r="AQ269"/>
  <c r="AQ270"/>
  <c r="AQ271"/>
  <c r="AQ272"/>
  <c r="AQ273"/>
  <c r="AQ153"/>
  <c r="AQ155"/>
  <c r="AQ157"/>
  <c r="AQ159"/>
  <c r="AQ161"/>
  <c r="AQ163"/>
  <c r="AQ165"/>
  <c r="AQ167"/>
  <c r="AQ169"/>
  <c r="AQ171"/>
  <c r="AQ173"/>
  <c r="AQ175"/>
  <c r="AQ177"/>
  <c r="AQ179"/>
  <c r="AQ181"/>
  <c r="AQ183"/>
  <c r="AQ185"/>
  <c r="AQ187"/>
  <c r="AQ189"/>
  <c r="AQ191"/>
  <c r="AQ193"/>
  <c r="AQ195"/>
  <c r="AQ197"/>
  <c r="AQ199"/>
  <c r="AQ274"/>
  <c r="AQ275"/>
  <c r="AQ276"/>
  <c r="AQ277"/>
  <c r="AQ278"/>
  <c r="AQ279"/>
  <c r="AQ280"/>
  <c r="AQ281"/>
  <c r="AQ282"/>
  <c r="AQ283"/>
  <c r="AQ284"/>
  <c r="AQ285"/>
  <c r="AQ286"/>
  <c r="AQ287"/>
  <c r="AQ288"/>
  <c r="AQ289"/>
  <c r="AQ290"/>
  <c r="AQ291"/>
  <c r="AQ292"/>
  <c r="AQ293"/>
  <c r="AQ294"/>
  <c r="AQ295"/>
  <c r="AQ296"/>
  <c r="AQ297"/>
  <c r="AQ298"/>
  <c r="AQ299"/>
  <c r="AQ300"/>
  <c r="AQ301"/>
  <c r="AQ302"/>
  <c r="AQ303"/>
  <c r="AQ304"/>
  <c r="AQ305"/>
  <c r="AQ306"/>
  <c r="AQ307"/>
  <c r="AQ308"/>
  <c r="AQ309"/>
  <c r="AQ310"/>
  <c r="AQ311"/>
  <c r="AQ312"/>
  <c r="AQ313"/>
  <c r="AQ314"/>
  <c r="AQ315"/>
  <c r="AQ316"/>
  <c r="AQ317"/>
  <c r="AQ318"/>
  <c r="AQ319"/>
  <c r="AQ320"/>
  <c r="AQ321"/>
  <c r="AQ322"/>
  <c r="AQ323"/>
  <c r="AQ324"/>
  <c r="AQ325"/>
  <c r="AQ326"/>
  <c r="AQ327"/>
  <c r="AQ328"/>
  <c r="AQ329"/>
  <c r="AQ330"/>
  <c r="AQ331"/>
  <c r="AQ332"/>
  <c r="AQ333"/>
  <c r="AQ334"/>
  <c r="AQ335"/>
  <c r="AQ336"/>
  <c r="AQ337"/>
  <c r="AQ338"/>
  <c r="AQ339"/>
  <c r="AQ340"/>
  <c r="AQ341"/>
  <c r="AQ342"/>
  <c r="AQ343"/>
  <c r="AQ344"/>
  <c r="AQ345"/>
  <c r="AQ346"/>
  <c r="AQ347"/>
  <c r="AQ348"/>
  <c r="AQ349"/>
  <c r="AQ350"/>
  <c r="AQ351"/>
  <c r="AQ352"/>
  <c r="AQ353"/>
  <c r="AQ354"/>
  <c r="AQ355"/>
  <c r="AQ356"/>
  <c r="AQ357"/>
  <c r="AQ358"/>
  <c r="AQ359"/>
  <c r="AQ360"/>
  <c r="AQ361"/>
  <c r="AQ362"/>
  <c r="AQ363"/>
  <c r="AQ364"/>
  <c r="AQ365"/>
  <c r="AQ366"/>
  <c r="AQ367"/>
  <c r="AQ368"/>
  <c r="AQ369"/>
  <c r="AQ370"/>
  <c r="AQ371"/>
  <c r="AQ372"/>
  <c r="AQ373"/>
  <c r="AQ374"/>
  <c r="AQ375"/>
  <c r="AQ376"/>
  <c r="AQ377"/>
  <c r="AQ378"/>
  <c r="AQ379"/>
  <c r="AQ380"/>
  <c r="DD381"/>
  <c r="V12" a="1"/>
  <c r="V12"/>
  <c r="V11" a="1"/>
  <c r="V11"/>
  <c r="DC380"/>
  <c r="CG380"/>
  <c r="U380"/>
  <c r="BK380"/>
  <c r="DC378"/>
  <c r="CG378"/>
  <c r="BK378"/>
  <c r="DC376"/>
  <c r="CG376"/>
  <c r="U376"/>
  <c r="BK376"/>
  <c r="DC374"/>
  <c r="CG374"/>
  <c r="BK374"/>
  <c r="DC372"/>
  <c r="BK372"/>
  <c r="CG372"/>
  <c r="U372"/>
  <c r="DC370"/>
  <c r="BK370"/>
  <c r="CG370"/>
  <c r="U370"/>
  <c r="DC368"/>
  <c r="BK368"/>
  <c r="CG368"/>
  <c r="U368"/>
  <c r="DC366"/>
  <c r="BK366"/>
  <c r="CG366"/>
  <c r="U366"/>
  <c r="DC364"/>
  <c r="BK364"/>
  <c r="CG364"/>
  <c r="U364"/>
  <c r="DC362"/>
  <c r="BK362"/>
  <c r="CG362"/>
  <c r="U362"/>
  <c r="DC360"/>
  <c r="BK360"/>
  <c r="CG360"/>
  <c r="U360"/>
  <c r="DC358"/>
  <c r="BK358"/>
  <c r="CG358"/>
  <c r="U358"/>
  <c r="DC356"/>
  <c r="BK356"/>
  <c r="CG356"/>
  <c r="U356"/>
  <c r="DC354"/>
  <c r="BK354"/>
  <c r="CG354"/>
  <c r="U354"/>
  <c r="DC352"/>
  <c r="BK352"/>
  <c r="CG352"/>
  <c r="U352"/>
  <c r="DC350"/>
  <c r="BK350"/>
  <c r="CG350"/>
  <c r="U350"/>
  <c r="DC348"/>
  <c r="BK348"/>
  <c r="CG348"/>
  <c r="U348"/>
  <c r="DC346"/>
  <c r="BK346"/>
  <c r="CG346"/>
  <c r="U346"/>
  <c r="DC344"/>
  <c r="BK344"/>
  <c r="CG344"/>
  <c r="U344"/>
  <c r="DC342"/>
  <c r="BK342"/>
  <c r="CG342"/>
  <c r="U342"/>
  <c r="DC340"/>
  <c r="BK340"/>
  <c r="CG340"/>
  <c r="U340"/>
  <c r="DC338"/>
  <c r="BK338"/>
  <c r="CG338"/>
  <c r="U338"/>
  <c r="DC336"/>
  <c r="BK336"/>
  <c r="CG336"/>
  <c r="U336"/>
  <c r="DC334"/>
  <c r="BK334"/>
  <c r="CG334"/>
  <c r="U334"/>
  <c r="DC332"/>
  <c r="BK332"/>
  <c r="CG332"/>
  <c r="U332"/>
  <c r="DC330"/>
  <c r="BK330"/>
  <c r="CG330"/>
  <c r="U330"/>
  <c r="DC328"/>
  <c r="BK328"/>
  <c r="CG328"/>
  <c r="U328"/>
  <c r="DC326"/>
  <c r="BK326"/>
  <c r="CG326"/>
  <c r="U326"/>
  <c r="DC324"/>
  <c r="BK324"/>
  <c r="CG324"/>
  <c r="U324"/>
  <c r="DC322"/>
  <c r="BK322"/>
  <c r="CG322"/>
  <c r="U322"/>
  <c r="DC320"/>
  <c r="BK320"/>
  <c r="CG320"/>
  <c r="U320"/>
  <c r="DC318"/>
  <c r="BK318"/>
  <c r="CG318"/>
  <c r="U318"/>
  <c r="DC316"/>
  <c r="BK316"/>
  <c r="CG316"/>
  <c r="U316"/>
  <c r="DC314"/>
  <c r="BK314"/>
  <c r="CG314"/>
  <c r="U314"/>
  <c r="DC312"/>
  <c r="BK312"/>
  <c r="CG312"/>
  <c r="U312"/>
  <c r="DC310"/>
  <c r="BK310"/>
  <c r="CG310"/>
  <c r="U310"/>
  <c r="DC308"/>
  <c r="BK308"/>
  <c r="CG308"/>
  <c r="U308"/>
  <c r="DC306"/>
  <c r="BK306"/>
  <c r="CG306"/>
  <c r="U306"/>
  <c r="DC304"/>
  <c r="BK304"/>
  <c r="CG304"/>
  <c r="U304"/>
  <c r="DC302"/>
  <c r="BK302"/>
  <c r="CG302"/>
  <c r="U302"/>
  <c r="DC300"/>
  <c r="BK300"/>
  <c r="CG300"/>
  <c r="U300"/>
  <c r="DC298"/>
  <c r="BK298"/>
  <c r="CG298"/>
  <c r="U298"/>
  <c r="DC296"/>
  <c r="BK296"/>
  <c r="CG296"/>
  <c r="U296"/>
  <c r="DC294"/>
  <c r="BK294"/>
  <c r="CG294"/>
  <c r="U294"/>
  <c r="DC292"/>
  <c r="BK292"/>
  <c r="CG292"/>
  <c r="U292"/>
  <c r="DC290"/>
  <c r="BK290"/>
  <c r="CG290"/>
  <c r="U290"/>
  <c r="DC288"/>
  <c r="BK288"/>
  <c r="CG288"/>
  <c r="U288"/>
  <c r="DC286"/>
  <c r="BK286"/>
  <c r="CG286"/>
  <c r="U286"/>
  <c r="DC284"/>
  <c r="BK284"/>
  <c r="CG284"/>
  <c r="U284"/>
  <c r="DC282"/>
  <c r="BK282"/>
  <c r="CG282"/>
  <c r="U282"/>
  <c r="DC280"/>
  <c r="BK280"/>
  <c r="CG280"/>
  <c r="U280"/>
  <c r="DC278"/>
  <c r="BK278"/>
  <c r="CG278"/>
  <c r="U278"/>
  <c r="DC276"/>
  <c r="BK276"/>
  <c r="CG276"/>
  <c r="U276"/>
  <c r="DC274"/>
  <c r="BK274"/>
  <c r="CG274"/>
  <c r="U274"/>
  <c r="DC272"/>
  <c r="BK272"/>
  <c r="CG272"/>
  <c r="U272"/>
  <c r="DC270"/>
  <c r="BK270"/>
  <c r="CG270"/>
  <c r="U270"/>
  <c r="DC268"/>
  <c r="BK268"/>
  <c r="CG268"/>
  <c r="U268"/>
  <c r="DC266"/>
  <c r="BK266"/>
  <c r="CG266"/>
  <c r="U266"/>
  <c r="DC264"/>
  <c r="BK264"/>
  <c r="CG264"/>
  <c r="U264"/>
  <c r="DC262"/>
  <c r="BK262"/>
  <c r="CG262"/>
  <c r="U262"/>
  <c r="DC260"/>
  <c r="BK260"/>
  <c r="CG260"/>
  <c r="U260"/>
  <c r="DC258"/>
  <c r="BK258"/>
  <c r="CG258"/>
  <c r="U258"/>
  <c r="DC256"/>
  <c r="BK256"/>
  <c r="CG256"/>
  <c r="U256"/>
  <c r="DC254"/>
  <c r="BK254"/>
  <c r="CG254"/>
  <c r="U254"/>
  <c r="DC252"/>
  <c r="BK252"/>
  <c r="CG252"/>
  <c r="U252"/>
  <c r="DC250"/>
  <c r="BK250"/>
  <c r="CG250"/>
  <c r="U250"/>
  <c r="DC248"/>
  <c r="BK248"/>
  <c r="CG248"/>
  <c r="U248"/>
  <c r="DC246"/>
  <c r="BK246"/>
  <c r="CG246"/>
  <c r="U246"/>
  <c r="DC244"/>
  <c r="BK244"/>
  <c r="CG244"/>
  <c r="U244"/>
  <c r="DC242"/>
  <c r="BK242"/>
  <c r="CG242"/>
  <c r="U242"/>
  <c r="DC240"/>
  <c r="BK240"/>
  <c r="CG240"/>
  <c r="U240"/>
  <c r="DC238"/>
  <c r="BK238"/>
  <c r="CG238"/>
  <c r="U238"/>
  <c r="DC236"/>
  <c r="BK236"/>
  <c r="CG236"/>
  <c r="U236"/>
  <c r="DC234"/>
  <c r="BK234"/>
  <c r="CG234"/>
  <c r="U234"/>
  <c r="DC232"/>
  <c r="BK232"/>
  <c r="CG232"/>
  <c r="U232"/>
  <c r="DC230"/>
  <c r="BK230"/>
  <c r="CG230"/>
  <c r="U230"/>
  <c r="DC228"/>
  <c r="BK228"/>
  <c r="CG228"/>
  <c r="U228"/>
  <c r="DC226"/>
  <c r="BK226"/>
  <c r="CG226"/>
  <c r="U226"/>
  <c r="DC224"/>
  <c r="BK224"/>
  <c r="CG224"/>
  <c r="U224"/>
  <c r="DC222"/>
  <c r="BK222"/>
  <c r="CG222"/>
  <c r="U222"/>
  <c r="DC220"/>
  <c r="BK220"/>
  <c r="CG220"/>
  <c r="U220"/>
  <c r="DC218"/>
  <c r="BK218"/>
  <c r="CG218"/>
  <c r="U218"/>
  <c r="DC216"/>
  <c r="BK216"/>
  <c r="CG216"/>
  <c r="U216"/>
  <c r="DC214"/>
  <c r="BK214"/>
  <c r="CG214"/>
  <c r="U214"/>
  <c r="DC212"/>
  <c r="BK212"/>
  <c r="CG212"/>
  <c r="U212"/>
  <c r="DC210"/>
  <c r="BK210"/>
  <c r="CG210"/>
  <c r="U210"/>
  <c r="DC208"/>
  <c r="BK208"/>
  <c r="CG208"/>
  <c r="U208"/>
  <c r="DC206"/>
  <c r="BK206"/>
  <c r="CG206"/>
  <c r="U206"/>
  <c r="DC204"/>
  <c r="BK204"/>
  <c r="CG204"/>
  <c r="U204"/>
  <c r="DC202"/>
  <c r="BK202"/>
  <c r="CG202"/>
  <c r="U202"/>
  <c r="DC200"/>
  <c r="BK200"/>
  <c r="CG200"/>
  <c r="U200"/>
  <c r="DC198"/>
  <c r="BK198"/>
  <c r="CG198"/>
  <c r="U198"/>
  <c r="DC196"/>
  <c r="BK196"/>
  <c r="CG196"/>
  <c r="U196"/>
  <c r="DC194"/>
  <c r="BK194"/>
  <c r="CG194"/>
  <c r="U194"/>
  <c r="DC192"/>
  <c r="BK192"/>
  <c r="CG192"/>
  <c r="U192"/>
  <c r="DC190"/>
  <c r="BK190"/>
  <c r="CG190"/>
  <c r="U190"/>
  <c r="DC188"/>
  <c r="BK188"/>
  <c r="CG188"/>
  <c r="U188"/>
  <c r="DC186"/>
  <c r="BK186"/>
  <c r="CG186"/>
  <c r="U186"/>
  <c r="DC184"/>
  <c r="BK184"/>
  <c r="CG184"/>
  <c r="U184"/>
  <c r="DC182"/>
  <c r="BK182"/>
  <c r="CG182"/>
  <c r="U182"/>
  <c r="DC180"/>
  <c r="BK180"/>
  <c r="CG180"/>
  <c r="U180"/>
  <c r="DC178"/>
  <c r="BK178"/>
  <c r="CG178"/>
  <c r="U178"/>
  <c r="DC176"/>
  <c r="BK176"/>
  <c r="CG176"/>
  <c r="U176"/>
  <c r="DC174"/>
  <c r="BK174"/>
  <c r="CG174"/>
  <c r="U174"/>
  <c r="DC172"/>
  <c r="BK172"/>
  <c r="CG172"/>
  <c r="U172"/>
  <c r="DC170"/>
  <c r="BK170"/>
  <c r="CG170"/>
  <c r="U170"/>
  <c r="DC168"/>
  <c r="BK168"/>
  <c r="CG168"/>
  <c r="U168"/>
  <c r="DC166"/>
  <c r="BK166"/>
  <c r="CG166"/>
  <c r="U166"/>
  <c r="DC164"/>
  <c r="BK164"/>
  <c r="CG164"/>
  <c r="U164"/>
  <c r="DC162"/>
  <c r="BK162"/>
  <c r="CG162"/>
  <c r="U162"/>
  <c r="DC160"/>
  <c r="BK160"/>
  <c r="CG160"/>
  <c r="U160"/>
  <c r="DC158"/>
  <c r="BK158"/>
  <c r="CG158"/>
  <c r="U158"/>
  <c r="DC156"/>
  <c r="BK156"/>
  <c r="CG156"/>
  <c r="U156"/>
  <c r="DC154"/>
  <c r="BK154"/>
  <c r="CG154"/>
  <c r="U154"/>
  <c r="DC152"/>
  <c r="BK152"/>
  <c r="CG152"/>
  <c r="U152"/>
  <c r="DC150"/>
  <c r="BK150"/>
  <c r="CG150"/>
  <c r="U150"/>
  <c r="DC148"/>
  <c r="BK148"/>
  <c r="CG148"/>
  <c r="U148"/>
  <c r="DC146"/>
  <c r="BK146"/>
  <c r="CG146"/>
  <c r="U146"/>
  <c r="DC144"/>
  <c r="BK144"/>
  <c r="CG144"/>
  <c r="U144"/>
  <c r="DC142"/>
  <c r="BK142"/>
  <c r="CG142"/>
  <c r="U142"/>
  <c r="DC140"/>
  <c r="BK140"/>
  <c r="CG140"/>
  <c r="U140"/>
  <c r="DC138"/>
  <c r="BK138"/>
  <c r="CG138"/>
  <c r="U138"/>
  <c r="DC136"/>
  <c r="BK136"/>
  <c r="CG136"/>
  <c r="U136"/>
  <c r="DC134"/>
  <c r="BK134"/>
  <c r="CG134"/>
  <c r="U134"/>
  <c r="DC132"/>
  <c r="BK132"/>
  <c r="CG132"/>
  <c r="U132"/>
  <c r="DC130"/>
  <c r="BK130"/>
  <c r="CG130"/>
  <c r="U130"/>
  <c r="DC128"/>
  <c r="BK128"/>
  <c r="CG128"/>
  <c r="U128"/>
  <c r="DC126"/>
  <c r="BK126"/>
  <c r="CG126"/>
  <c r="U126"/>
  <c r="DC124"/>
  <c r="BK124"/>
  <c r="CG124"/>
  <c r="U124"/>
  <c r="DC122"/>
  <c r="BK122"/>
  <c r="CG122"/>
  <c r="DC120"/>
  <c r="BK120"/>
  <c r="CG120"/>
  <c r="U120"/>
  <c r="DC118"/>
  <c r="BK118"/>
  <c r="CG118"/>
  <c r="DC116"/>
  <c r="BK116"/>
  <c r="CG116"/>
  <c r="U116"/>
  <c r="DC114"/>
  <c r="BK114"/>
  <c r="CG114"/>
  <c r="DC112"/>
  <c r="BK112"/>
  <c r="CG112"/>
  <c r="U112"/>
  <c r="DC110"/>
  <c r="BK110"/>
  <c r="CG110"/>
  <c r="DC108"/>
  <c r="BK108"/>
  <c r="CG108"/>
  <c r="U108"/>
  <c r="DC106"/>
  <c r="BK106"/>
  <c r="CG106"/>
  <c r="DC104"/>
  <c r="BK104"/>
  <c r="CG104"/>
  <c r="U104"/>
  <c r="DC102"/>
  <c r="BK102"/>
  <c r="CG102"/>
  <c r="DC100"/>
  <c r="BK100"/>
  <c r="CG100"/>
  <c r="U100"/>
  <c r="DC98"/>
  <c r="BK98"/>
  <c r="CG98"/>
  <c r="DC96"/>
  <c r="BK96"/>
  <c r="CG96"/>
  <c r="U96"/>
  <c r="CG94"/>
  <c r="DC94"/>
  <c r="U94"/>
  <c r="BK94"/>
  <c r="CG92"/>
  <c r="DC92"/>
  <c r="BK92"/>
  <c r="CG90"/>
  <c r="DC90"/>
  <c r="U90"/>
  <c r="BK90"/>
  <c r="CG88"/>
  <c r="DC88"/>
  <c r="BK88"/>
  <c r="CG86"/>
  <c r="DC86"/>
  <c r="U86"/>
  <c r="BK86"/>
  <c r="CG84"/>
  <c r="DC84"/>
  <c r="BK84"/>
  <c r="CG82"/>
  <c r="DC82"/>
  <c r="U82"/>
  <c r="BK82"/>
  <c r="CG80"/>
  <c r="DC80"/>
  <c r="BK80"/>
  <c r="CG78"/>
  <c r="DC78"/>
  <c r="U78"/>
  <c r="BK78"/>
  <c r="CG76"/>
  <c r="DC76"/>
  <c r="BK76"/>
  <c r="CG74"/>
  <c r="DC74"/>
  <c r="U74"/>
  <c r="BK74"/>
  <c r="CG72"/>
  <c r="DC72"/>
  <c r="BK72"/>
  <c r="CG70"/>
  <c r="DC70"/>
  <c r="U70"/>
  <c r="BK70"/>
  <c r="CG68"/>
  <c r="DC68"/>
  <c r="BK68"/>
  <c r="CG66"/>
  <c r="DC66"/>
  <c r="U66"/>
  <c r="BK66"/>
  <c r="CG64"/>
  <c r="DC64"/>
  <c r="BK64"/>
  <c r="CG62"/>
  <c r="DC62"/>
  <c r="U62"/>
  <c r="BK62"/>
  <c r="CG60"/>
  <c r="DC60"/>
  <c r="BK60"/>
  <c r="CG58"/>
  <c r="DC58"/>
  <c r="U58"/>
  <c r="BK58"/>
  <c r="CG56"/>
  <c r="DC56"/>
  <c r="BK56"/>
  <c r="CG54"/>
  <c r="DC54"/>
  <c r="U54"/>
  <c r="BK54"/>
  <c r="CG52"/>
  <c r="DC52"/>
  <c r="BK52"/>
  <c r="CG50"/>
  <c r="DC50"/>
  <c r="U50"/>
  <c r="BK50"/>
  <c r="CG48"/>
  <c r="DC48"/>
  <c r="BK48"/>
  <c r="CG46"/>
  <c r="DC46"/>
  <c r="U46"/>
  <c r="BK46"/>
  <c r="CG44"/>
  <c r="DC44"/>
  <c r="BK44"/>
  <c r="CG42"/>
  <c r="DC42"/>
  <c r="U42"/>
  <c r="BK42"/>
  <c r="CG40"/>
  <c r="DC40"/>
  <c r="BK40"/>
  <c r="CG38"/>
  <c r="DC38"/>
  <c r="U38"/>
  <c r="BK38"/>
  <c r="CG36"/>
  <c r="DC36"/>
  <c r="BK36"/>
  <c r="CG34"/>
  <c r="DC34"/>
  <c r="U34"/>
  <c r="BK34"/>
  <c r="CG32"/>
  <c r="DC32"/>
  <c r="BK32"/>
  <c r="CG30"/>
  <c r="DC30"/>
  <c r="U30"/>
  <c r="BK30"/>
  <c r="CG28"/>
  <c r="DC28"/>
  <c r="BK28"/>
  <c r="CG26"/>
  <c r="DC26"/>
  <c r="U26"/>
  <c r="BK26"/>
  <c r="CG21"/>
  <c r="BK21"/>
  <c r="DC21"/>
  <c r="CG23"/>
  <c r="DC23"/>
  <c r="U23"/>
  <c r="BK23"/>
  <c r="CG19"/>
  <c r="BK19"/>
  <c r="AP19"/>
  <c r="T24"/>
  <c r="T28"/>
  <c r="T32"/>
  <c r="T36"/>
  <c r="T40"/>
  <c r="T44"/>
  <c r="T48"/>
  <c r="T52"/>
  <c r="T56"/>
  <c r="T60"/>
  <c r="T65"/>
  <c r="T73"/>
  <c r="T81"/>
  <c r="T88"/>
  <c r="T92"/>
  <c r="T68"/>
  <c r="T76"/>
  <c r="T84"/>
  <c r="S33" i="4"/>
  <c r="S37"/>
  <c r="U89" i="3"/>
  <c r="U93"/>
  <c r="U61"/>
  <c r="DD380"/>
  <c r="BL380"/>
  <c r="CH380"/>
  <c r="V380"/>
  <c r="DD378"/>
  <c r="BL378"/>
  <c r="CH378"/>
  <c r="V378"/>
  <c r="DD376"/>
  <c r="BL376"/>
  <c r="CH376"/>
  <c r="V376"/>
  <c r="DD374"/>
  <c r="BL374"/>
  <c r="CH374"/>
  <c r="V374"/>
  <c r="BL372"/>
  <c r="DD372"/>
  <c r="CH372"/>
  <c r="BL370"/>
  <c r="DD370"/>
  <c r="CH370"/>
  <c r="BL368"/>
  <c r="DD368"/>
  <c r="CH368"/>
  <c r="BL366"/>
  <c r="DD366"/>
  <c r="CH366"/>
  <c r="BL364"/>
  <c r="DD364"/>
  <c r="CH364"/>
  <c r="BL362"/>
  <c r="DD362"/>
  <c r="CH362"/>
  <c r="BL360"/>
  <c r="DD360"/>
  <c r="CH360"/>
  <c r="BL358"/>
  <c r="DD358"/>
  <c r="CH358"/>
  <c r="BL356"/>
  <c r="DD356"/>
  <c r="CH356"/>
  <c r="BL354"/>
  <c r="DD354"/>
  <c r="CH354"/>
  <c r="BL352"/>
  <c r="DD352"/>
  <c r="CH352"/>
  <c r="BL350"/>
  <c r="DD350"/>
  <c r="CH350"/>
  <c r="BL348"/>
  <c r="DD348"/>
  <c r="CH348"/>
  <c r="BL346"/>
  <c r="DD346"/>
  <c r="CH346"/>
  <c r="V346"/>
  <c r="BL344"/>
  <c r="DD344"/>
  <c r="CH344"/>
  <c r="BL342"/>
  <c r="DD342"/>
  <c r="CH342"/>
  <c r="V342"/>
  <c r="BL340"/>
  <c r="DD340"/>
  <c r="CH340"/>
  <c r="BL338"/>
  <c r="DD338"/>
  <c r="CH338"/>
  <c r="V338"/>
  <c r="BL336"/>
  <c r="DD336"/>
  <c r="CH336"/>
  <c r="BL334"/>
  <c r="DD334"/>
  <c r="CH334"/>
  <c r="V334"/>
  <c r="BL332"/>
  <c r="DD332"/>
  <c r="CH332"/>
  <c r="BL330"/>
  <c r="DD330"/>
  <c r="CH330"/>
  <c r="V330"/>
  <c r="BL328"/>
  <c r="DD328"/>
  <c r="CH328"/>
  <c r="BL326"/>
  <c r="DD326"/>
  <c r="CH326"/>
  <c r="V326"/>
  <c r="BL324"/>
  <c r="DD324"/>
  <c r="CH324"/>
  <c r="BL322"/>
  <c r="DD322"/>
  <c r="CH322"/>
  <c r="V322"/>
  <c r="BL320"/>
  <c r="DD320"/>
  <c r="CH320"/>
  <c r="BL318"/>
  <c r="DD318"/>
  <c r="CH318"/>
  <c r="V318"/>
  <c r="BL316"/>
  <c r="DD316"/>
  <c r="CH316"/>
  <c r="BL314"/>
  <c r="DD314"/>
  <c r="CH314"/>
  <c r="V314"/>
  <c r="BL312"/>
  <c r="DD312"/>
  <c r="CH312"/>
  <c r="BL310"/>
  <c r="DD310"/>
  <c r="CH310"/>
  <c r="V310"/>
  <c r="BL308"/>
  <c r="DD308"/>
  <c r="CH308"/>
  <c r="BL306"/>
  <c r="DD306"/>
  <c r="CH306"/>
  <c r="V306"/>
  <c r="BL304"/>
  <c r="DD304"/>
  <c r="CH304"/>
  <c r="BL302"/>
  <c r="DD302"/>
  <c r="CH302"/>
  <c r="V302"/>
  <c r="BL300"/>
  <c r="DD300"/>
  <c r="CH300"/>
  <c r="BL298"/>
  <c r="DD298"/>
  <c r="CH298"/>
  <c r="V298"/>
  <c r="BL296"/>
  <c r="DD296"/>
  <c r="CH296"/>
  <c r="BL294"/>
  <c r="DD294"/>
  <c r="CH294"/>
  <c r="V294"/>
  <c r="BL292"/>
  <c r="DD292"/>
  <c r="CH292"/>
  <c r="BL290"/>
  <c r="DD290"/>
  <c r="CH290"/>
  <c r="V290"/>
  <c r="BL288"/>
  <c r="DD288"/>
  <c r="CH288"/>
  <c r="BL286"/>
  <c r="DD286"/>
  <c r="CH286"/>
  <c r="V286"/>
  <c r="BL284"/>
  <c r="DD284"/>
  <c r="CH284"/>
  <c r="BL282"/>
  <c r="DD282"/>
  <c r="CH282"/>
  <c r="V282"/>
  <c r="BL280"/>
  <c r="DD280"/>
  <c r="CH280"/>
  <c r="BL278"/>
  <c r="DD278"/>
  <c r="CH278"/>
  <c r="V278"/>
  <c r="BL276"/>
  <c r="DD276"/>
  <c r="CH276"/>
  <c r="DD200"/>
  <c r="BL200"/>
  <c r="CH200"/>
  <c r="V200"/>
  <c r="DD196"/>
  <c r="BL196"/>
  <c r="CH196"/>
  <c r="V196"/>
  <c r="DD192"/>
  <c r="BL192"/>
  <c r="CH192"/>
  <c r="V192"/>
  <c r="DD188"/>
  <c r="BL188"/>
  <c r="CH188"/>
  <c r="V188"/>
  <c r="DD184"/>
  <c r="BL184"/>
  <c r="CH184"/>
  <c r="V184"/>
  <c r="DD180"/>
  <c r="BL180"/>
  <c r="CH180"/>
  <c r="V180"/>
  <c r="DD176"/>
  <c r="BL176"/>
  <c r="CH176"/>
  <c r="V176"/>
  <c r="DD172"/>
  <c r="BL172"/>
  <c r="CH172"/>
  <c r="V172"/>
  <c r="DD168"/>
  <c r="BL168"/>
  <c r="CH168"/>
  <c r="V168"/>
  <c r="DD164"/>
  <c r="BL164"/>
  <c r="CH164"/>
  <c r="V164"/>
  <c r="DD160"/>
  <c r="BL160"/>
  <c r="CH160"/>
  <c r="V160"/>
  <c r="DD156"/>
  <c r="BL156"/>
  <c r="CH156"/>
  <c r="V156"/>
  <c r="BL274"/>
  <c r="DD274"/>
  <c r="CH274"/>
  <c r="V274"/>
  <c r="BL272"/>
  <c r="DD272"/>
  <c r="CH272"/>
  <c r="DD270"/>
  <c r="BL270"/>
  <c r="CH270"/>
  <c r="V270"/>
  <c r="DD268"/>
  <c r="BL268"/>
  <c r="CH268"/>
  <c r="V268"/>
  <c r="DD266"/>
  <c r="BL266"/>
  <c r="CH266"/>
  <c r="V266"/>
  <c r="DD264"/>
  <c r="BL264"/>
  <c r="CH264"/>
  <c r="V264"/>
  <c r="DD262"/>
  <c r="BL262"/>
  <c r="CH262"/>
  <c r="V262"/>
  <c r="DD260"/>
  <c r="BL260"/>
  <c r="CH260"/>
  <c r="V260"/>
  <c r="DD258"/>
  <c r="BL258"/>
  <c r="CH258"/>
  <c r="V258"/>
  <c r="DD256"/>
  <c r="BL256"/>
  <c r="CH256"/>
  <c r="V256"/>
  <c r="DD254"/>
  <c r="BL254"/>
  <c r="CH254"/>
  <c r="V254"/>
  <c r="DD252"/>
  <c r="BL252"/>
  <c r="CH252"/>
  <c r="V252"/>
  <c r="DD250"/>
  <c r="BL250"/>
  <c r="CH250"/>
  <c r="V250"/>
  <c r="DD248"/>
  <c r="BL248"/>
  <c r="CH248"/>
  <c r="V248"/>
  <c r="DD246"/>
  <c r="BL246"/>
  <c r="CH246"/>
  <c r="V246"/>
  <c r="DD244"/>
  <c r="BL244"/>
  <c r="CH244"/>
  <c r="V244"/>
  <c r="DD242"/>
  <c r="BL242"/>
  <c r="CH242"/>
  <c r="V242"/>
  <c r="DD240"/>
  <c r="BL240"/>
  <c r="CH240"/>
  <c r="V240"/>
  <c r="DD238"/>
  <c r="BL238"/>
  <c r="CH238"/>
  <c r="V238"/>
  <c r="DD236"/>
  <c r="BL236"/>
  <c r="CH236"/>
  <c r="V236"/>
  <c r="DD234"/>
  <c r="BL234"/>
  <c r="CH234"/>
  <c r="V234"/>
  <c r="DD232"/>
  <c r="BL232"/>
  <c r="CH232"/>
  <c r="V232"/>
  <c r="DD230"/>
  <c r="BL230"/>
  <c r="CH230"/>
  <c r="V230"/>
  <c r="DD228"/>
  <c r="BL228"/>
  <c r="CH228"/>
  <c r="V228"/>
  <c r="DD226"/>
  <c r="BL226"/>
  <c r="CH226"/>
  <c r="V226"/>
  <c r="DD224"/>
  <c r="BL224"/>
  <c r="CH224"/>
  <c r="V224"/>
  <c r="DD222"/>
  <c r="BL222"/>
  <c r="CH222"/>
  <c r="V222"/>
  <c r="DD220"/>
  <c r="BL220"/>
  <c r="CH220"/>
  <c r="V220"/>
  <c r="DD218"/>
  <c r="BL218"/>
  <c r="CH218"/>
  <c r="V218"/>
  <c r="DD216"/>
  <c r="BL216"/>
  <c r="CH216"/>
  <c r="V216"/>
  <c r="DD214"/>
  <c r="BL214"/>
  <c r="CH214"/>
  <c r="V214"/>
  <c r="DD212"/>
  <c r="BL212"/>
  <c r="CH212"/>
  <c r="V212"/>
  <c r="DD210"/>
  <c r="BL210"/>
  <c r="CH210"/>
  <c r="V210"/>
  <c r="DD208"/>
  <c r="BL208"/>
  <c r="CH208"/>
  <c r="V208"/>
  <c r="DD206"/>
  <c r="BL206"/>
  <c r="CH206"/>
  <c r="V206"/>
  <c r="DD204"/>
  <c r="BL204"/>
  <c r="CH204"/>
  <c r="V204"/>
  <c r="DD202"/>
  <c r="BL202"/>
  <c r="CH202"/>
  <c r="V202"/>
  <c r="BL199"/>
  <c r="DD199"/>
  <c r="CH199"/>
  <c r="BL195"/>
  <c r="DD195"/>
  <c r="CH195"/>
  <c r="V195"/>
  <c r="BL191"/>
  <c r="DD191"/>
  <c r="CH191"/>
  <c r="BL187"/>
  <c r="DD187"/>
  <c r="CH187"/>
  <c r="V187"/>
  <c r="BL183"/>
  <c r="DD183"/>
  <c r="CH183"/>
  <c r="BL179"/>
  <c r="DD179"/>
  <c r="CH179"/>
  <c r="V179"/>
  <c r="BL175"/>
  <c r="DD175"/>
  <c r="CH175"/>
  <c r="BL171"/>
  <c r="DD171"/>
  <c r="CH171"/>
  <c r="V171"/>
  <c r="BL167"/>
  <c r="DD167"/>
  <c r="CH167"/>
  <c r="BL163"/>
  <c r="DD163"/>
  <c r="CH163"/>
  <c r="V163"/>
  <c r="DD159"/>
  <c r="BL159"/>
  <c r="CH159"/>
  <c r="V159"/>
  <c r="DD155"/>
  <c r="BL155"/>
  <c r="CH155"/>
  <c r="V155"/>
  <c r="DD152"/>
  <c r="BL152"/>
  <c r="CH152"/>
  <c r="V152"/>
  <c r="DD150"/>
  <c r="BL150"/>
  <c r="CH150"/>
  <c r="V150"/>
  <c r="DD148"/>
  <c r="BL148"/>
  <c r="CH148"/>
  <c r="V148"/>
  <c r="DD146"/>
  <c r="BL146"/>
  <c r="CH146"/>
  <c r="V146"/>
  <c r="DD144"/>
  <c r="BL144"/>
  <c r="CH144"/>
  <c r="V144"/>
  <c r="DD142"/>
  <c r="BL142"/>
  <c r="CH142"/>
  <c r="V142"/>
  <c r="DD140"/>
  <c r="BL140"/>
  <c r="CH140"/>
  <c r="V140"/>
  <c r="DD138"/>
  <c r="BL138"/>
  <c r="CH138"/>
  <c r="V138"/>
  <c r="DD136"/>
  <c r="BL136"/>
  <c r="CH136"/>
  <c r="V136"/>
  <c r="DD134"/>
  <c r="BL134"/>
  <c r="CH134"/>
  <c r="V134"/>
  <c r="DD132"/>
  <c r="BL132"/>
  <c r="CH132"/>
  <c r="V132"/>
  <c r="DD130"/>
  <c r="BL130"/>
  <c r="CH130"/>
  <c r="V130"/>
  <c r="DD128"/>
  <c r="BL128"/>
  <c r="CH128"/>
  <c r="V128"/>
  <c r="DD126"/>
  <c r="BL126"/>
  <c r="CH126"/>
  <c r="V126"/>
  <c r="DD124"/>
  <c r="BL124"/>
  <c r="CH124"/>
  <c r="V124"/>
  <c r="DD122"/>
  <c r="BL122"/>
  <c r="CH122"/>
  <c r="V122"/>
  <c r="DD120"/>
  <c r="BL120"/>
  <c r="CH120"/>
  <c r="V120"/>
  <c r="DD118"/>
  <c r="BL118"/>
  <c r="CH118"/>
  <c r="V118"/>
  <c r="DD116"/>
  <c r="BL116"/>
  <c r="CH116"/>
  <c r="V116"/>
  <c r="DD112"/>
  <c r="BL112"/>
  <c r="CH112"/>
  <c r="V112"/>
  <c r="DD108"/>
  <c r="BL108"/>
  <c r="CH108"/>
  <c r="V108"/>
  <c r="DD104"/>
  <c r="BL104"/>
  <c r="CH104"/>
  <c r="V104"/>
  <c r="DD100"/>
  <c r="BL100"/>
  <c r="CH100"/>
  <c r="V100"/>
  <c r="DD96"/>
  <c r="BL96"/>
  <c r="CH96"/>
  <c r="V96"/>
  <c r="DD115"/>
  <c r="BL115"/>
  <c r="CH115"/>
  <c r="V115"/>
  <c r="DD111"/>
  <c r="BL111"/>
  <c r="CH111"/>
  <c r="V111"/>
  <c r="DD107"/>
  <c r="BL107"/>
  <c r="CH107"/>
  <c r="V107"/>
  <c r="DD103"/>
  <c r="BL103"/>
  <c r="CH103"/>
  <c r="V103"/>
  <c r="DD99"/>
  <c r="BL99"/>
  <c r="CH99"/>
  <c r="V99"/>
  <c r="CH95"/>
  <c r="DD95"/>
  <c r="V95"/>
  <c r="BL95"/>
  <c r="CH83"/>
  <c r="DD83"/>
  <c r="BL83"/>
  <c r="CH79"/>
  <c r="DD79"/>
  <c r="V79"/>
  <c r="BL79"/>
  <c r="CH75"/>
  <c r="DD75"/>
  <c r="BL75"/>
  <c r="CH71"/>
  <c r="DD71"/>
  <c r="V71"/>
  <c r="BL71"/>
  <c r="CH67"/>
  <c r="DD67"/>
  <c r="BL67"/>
  <c r="CH93"/>
  <c r="DD93"/>
  <c r="V93"/>
  <c r="BL93"/>
  <c r="CH91"/>
  <c r="DD91"/>
  <c r="BL91"/>
  <c r="CH89"/>
  <c r="DD89"/>
  <c r="V89"/>
  <c r="BL89"/>
  <c r="CH87"/>
  <c r="DD87"/>
  <c r="BL87"/>
  <c r="CH84"/>
  <c r="DD84"/>
  <c r="V84"/>
  <c r="BL84"/>
  <c r="CH80"/>
  <c r="DD80"/>
  <c r="BL80"/>
  <c r="CH76"/>
  <c r="DD76"/>
  <c r="V76"/>
  <c r="BL76"/>
  <c r="CH72"/>
  <c r="DD72"/>
  <c r="BL72"/>
  <c r="CH68"/>
  <c r="DD68"/>
  <c r="V68"/>
  <c r="BL68"/>
  <c r="CH64"/>
  <c r="DD64"/>
  <c r="BL64"/>
  <c r="CH62"/>
  <c r="DD62"/>
  <c r="V62"/>
  <c r="BL62"/>
  <c r="CH60"/>
  <c r="DD60"/>
  <c r="BL60"/>
  <c r="CH58"/>
  <c r="DD58"/>
  <c r="V58"/>
  <c r="BL58"/>
  <c r="CH56"/>
  <c r="DD56"/>
  <c r="BL56"/>
  <c r="CH54"/>
  <c r="DD54"/>
  <c r="V54"/>
  <c r="BL54"/>
  <c r="CH52"/>
  <c r="DD52"/>
  <c r="BL52"/>
  <c r="CH50"/>
  <c r="DD50"/>
  <c r="V50"/>
  <c r="BL50"/>
  <c r="CH48"/>
  <c r="DD48"/>
  <c r="BL48"/>
  <c r="CH46"/>
  <c r="DD46"/>
  <c r="V46"/>
  <c r="BL46"/>
  <c r="CH44"/>
  <c r="DD44"/>
  <c r="BL44"/>
  <c r="CH42"/>
  <c r="DD42"/>
  <c r="V42"/>
  <c r="BL42"/>
  <c r="CH40"/>
  <c r="DD40"/>
  <c r="BL40"/>
  <c r="CH38"/>
  <c r="DD38"/>
  <c r="V38"/>
  <c r="BL38"/>
  <c r="CH36"/>
  <c r="DD36"/>
  <c r="BL36"/>
  <c r="CH34"/>
  <c r="DD34"/>
  <c r="V34"/>
  <c r="BL34"/>
  <c r="CH32"/>
  <c r="DD32"/>
  <c r="BL32"/>
  <c r="CH30"/>
  <c r="DD30"/>
  <c r="V30"/>
  <c r="BL30"/>
  <c r="CH28"/>
  <c r="DD28"/>
  <c r="BL28"/>
  <c r="CH26"/>
  <c r="DD26"/>
  <c r="V26"/>
  <c r="BL26"/>
  <c r="CH24"/>
  <c r="DD24"/>
  <c r="BL24"/>
  <c r="CH22"/>
  <c r="DD22"/>
  <c r="V22"/>
  <c r="BL22"/>
  <c r="U35" i="4"/>
  <c r="U38"/>
  <c r="U33"/>
  <c r="U37"/>
  <c r="C33"/>
  <c r="D33"/>
  <c r="F33"/>
  <c r="E33"/>
  <c r="B33"/>
  <c r="G33"/>
  <c r="J33"/>
  <c r="J37"/>
  <c r="I33"/>
  <c r="I37"/>
  <c r="H33"/>
  <c r="H37"/>
  <c r="L33"/>
  <c r="L37"/>
  <c r="K33"/>
  <c r="K37"/>
  <c r="X8" i="3"/>
  <c r="X9"/>
  <c r="X10"/>
  <c r="X7"/>
  <c r="U114"/>
  <c r="U118"/>
  <c r="U122"/>
  <c r="U21"/>
  <c r="U28"/>
  <c r="U32"/>
  <c r="U36"/>
  <c r="U40"/>
  <c r="U44"/>
  <c r="U48"/>
  <c r="U52"/>
  <c r="U56"/>
  <c r="U60"/>
  <c r="U64"/>
  <c r="U68"/>
  <c r="U72"/>
  <c r="U76"/>
  <c r="U80"/>
  <c r="U84"/>
  <c r="U88"/>
  <c r="U92"/>
  <c r="U374"/>
  <c r="U378"/>
  <c r="U13"/>
  <c r="U14"/>
  <c r="DD379"/>
  <c r="BL379"/>
  <c r="CH379"/>
  <c r="V379"/>
  <c r="DD377"/>
  <c r="BL377"/>
  <c r="CH377"/>
  <c r="V377"/>
  <c r="DD375"/>
  <c r="BL375"/>
  <c r="CH375"/>
  <c r="V375"/>
  <c r="DD373"/>
  <c r="BL373"/>
  <c r="CH373"/>
  <c r="V373"/>
  <c r="DD371"/>
  <c r="BL371"/>
  <c r="CH371"/>
  <c r="V371"/>
  <c r="DD369"/>
  <c r="BL369"/>
  <c r="CH369"/>
  <c r="V369"/>
  <c r="DD367"/>
  <c r="BL367"/>
  <c r="CH367"/>
  <c r="V367"/>
  <c r="DD365"/>
  <c r="BL365"/>
  <c r="CH365"/>
  <c r="V365"/>
  <c r="DD363"/>
  <c r="BL363"/>
  <c r="CH363"/>
  <c r="V363"/>
  <c r="DD361"/>
  <c r="BL361"/>
  <c r="CH361"/>
  <c r="V361"/>
  <c r="DD359"/>
  <c r="BL359"/>
  <c r="CH359"/>
  <c r="V359"/>
  <c r="DD357"/>
  <c r="BL357"/>
  <c r="CH357"/>
  <c r="V357"/>
  <c r="DD355"/>
  <c r="BL355"/>
  <c r="CH355"/>
  <c r="V355"/>
  <c r="DD353"/>
  <c r="BL353"/>
  <c r="CH353"/>
  <c r="V353"/>
  <c r="DD351"/>
  <c r="BL351"/>
  <c r="CH351"/>
  <c r="V351"/>
  <c r="DD349"/>
  <c r="BL349"/>
  <c r="CH349"/>
  <c r="V349"/>
  <c r="DD347"/>
  <c r="BL347"/>
  <c r="CH347"/>
  <c r="V347"/>
  <c r="DD345"/>
  <c r="BL345"/>
  <c r="CH345"/>
  <c r="V345"/>
  <c r="DD343"/>
  <c r="BL343"/>
  <c r="CH343"/>
  <c r="V343"/>
  <c r="DD341"/>
  <c r="BL341"/>
  <c r="CH341"/>
  <c r="V341"/>
  <c r="DD339"/>
  <c r="BL339"/>
  <c r="CH339"/>
  <c r="V339"/>
  <c r="DD337"/>
  <c r="BL337"/>
  <c r="CH337"/>
  <c r="V337"/>
  <c r="DD335"/>
  <c r="BL335"/>
  <c r="CH335"/>
  <c r="V335"/>
  <c r="DD333"/>
  <c r="BL333"/>
  <c r="CH333"/>
  <c r="V333"/>
  <c r="DD331"/>
  <c r="BL331"/>
  <c r="CH331"/>
  <c r="V331"/>
  <c r="DD329"/>
  <c r="BL329"/>
  <c r="CH329"/>
  <c r="V329"/>
  <c r="DD327"/>
  <c r="BL327"/>
  <c r="CH327"/>
  <c r="V327"/>
  <c r="DD325"/>
  <c r="BL325"/>
  <c r="CH325"/>
  <c r="V325"/>
  <c r="DD323"/>
  <c r="BL323"/>
  <c r="CH323"/>
  <c r="V323"/>
  <c r="DD321"/>
  <c r="BL321"/>
  <c r="CH321"/>
  <c r="V321"/>
  <c r="DD319"/>
  <c r="BL319"/>
  <c r="CH319"/>
  <c r="V319"/>
  <c r="DD317"/>
  <c r="BL317"/>
  <c r="CH317"/>
  <c r="V317"/>
  <c r="DD315"/>
  <c r="BL315"/>
  <c r="CH315"/>
  <c r="V315"/>
  <c r="DD313"/>
  <c r="BL313"/>
  <c r="CH313"/>
  <c r="V313"/>
  <c r="DD311"/>
  <c r="BL311"/>
  <c r="CH311"/>
  <c r="V311"/>
  <c r="DD309"/>
  <c r="BL309"/>
  <c r="CH309"/>
  <c r="V309"/>
  <c r="DD307"/>
  <c r="BL307"/>
  <c r="CH307"/>
  <c r="V307"/>
  <c r="DD305"/>
  <c r="BL305"/>
  <c r="CH305"/>
  <c r="V305"/>
  <c r="DD303"/>
  <c r="BL303"/>
  <c r="CH303"/>
  <c r="V303"/>
  <c r="DD301"/>
  <c r="BL301"/>
  <c r="CH301"/>
  <c r="V301"/>
  <c r="DD299"/>
  <c r="BL299"/>
  <c r="CH299"/>
  <c r="V299"/>
  <c r="DD297"/>
  <c r="BL297"/>
  <c r="CH297"/>
  <c r="V297"/>
  <c r="DD295"/>
  <c r="BL295"/>
  <c r="CH295"/>
  <c r="V295"/>
  <c r="DD293"/>
  <c r="BL293"/>
  <c r="CH293"/>
  <c r="V293"/>
  <c r="DD291"/>
  <c r="BL291"/>
  <c r="CH291"/>
  <c r="V291"/>
  <c r="DD289"/>
  <c r="BL289"/>
  <c r="CH289"/>
  <c r="V289"/>
  <c r="DD287"/>
  <c r="BL287"/>
  <c r="CH287"/>
  <c r="V287"/>
  <c r="DD285"/>
  <c r="BL285"/>
  <c r="CH285"/>
  <c r="V285"/>
  <c r="DD283"/>
  <c r="BL283"/>
  <c r="CH283"/>
  <c r="V283"/>
  <c r="DD281"/>
  <c r="BL281"/>
  <c r="CH281"/>
  <c r="V281"/>
  <c r="DD279"/>
  <c r="BL279"/>
  <c r="CH279"/>
  <c r="V279"/>
  <c r="DD277"/>
  <c r="BL277"/>
  <c r="CH277"/>
  <c r="V277"/>
  <c r="DD275"/>
  <c r="BL275"/>
  <c r="CH275"/>
  <c r="V275"/>
  <c r="DD198"/>
  <c r="BL198"/>
  <c r="CH198"/>
  <c r="V198"/>
  <c r="DD194"/>
  <c r="BL194"/>
  <c r="CH194"/>
  <c r="V194"/>
  <c r="DD190"/>
  <c r="BL190"/>
  <c r="CH190"/>
  <c r="V190"/>
  <c r="DD186"/>
  <c r="BL186"/>
  <c r="CH186"/>
  <c r="V186"/>
  <c r="DD182"/>
  <c r="BL182"/>
  <c r="CH182"/>
  <c r="V182"/>
  <c r="DD178"/>
  <c r="BL178"/>
  <c r="CH178"/>
  <c r="V178"/>
  <c r="DD174"/>
  <c r="BL174"/>
  <c r="CH174"/>
  <c r="V174"/>
  <c r="DD170"/>
  <c r="BL170"/>
  <c r="CH170"/>
  <c r="V170"/>
  <c r="DD166"/>
  <c r="BL166"/>
  <c r="CH166"/>
  <c r="V166"/>
  <c r="DD162"/>
  <c r="BL162"/>
  <c r="CH162"/>
  <c r="V162"/>
  <c r="DD158"/>
  <c r="BL158"/>
  <c r="CH158"/>
  <c r="V158"/>
  <c r="DD154"/>
  <c r="BL154"/>
  <c r="CH154"/>
  <c r="V154"/>
  <c r="DD273"/>
  <c r="BL273"/>
  <c r="CH273"/>
  <c r="V273"/>
  <c r="DD271"/>
  <c r="BL271"/>
  <c r="CH271"/>
  <c r="V271"/>
  <c r="DD269"/>
  <c r="BL269"/>
  <c r="CH269"/>
  <c r="V269"/>
  <c r="BL267"/>
  <c r="DD267"/>
  <c r="CH267"/>
  <c r="V267"/>
  <c r="DD265"/>
  <c r="BL265"/>
  <c r="CH265"/>
  <c r="V265"/>
  <c r="BL263"/>
  <c r="DD263"/>
  <c r="CH263"/>
  <c r="V263"/>
  <c r="DD261"/>
  <c r="BL261"/>
  <c r="CH261"/>
  <c r="V261"/>
  <c r="BL259"/>
  <c r="DD259"/>
  <c r="CH259"/>
  <c r="V259"/>
  <c r="DD257"/>
  <c r="BL257"/>
  <c r="CH257"/>
  <c r="V257"/>
  <c r="BL255"/>
  <c r="DD255"/>
  <c r="CH255"/>
  <c r="V255"/>
  <c r="DD253"/>
  <c r="BL253"/>
  <c r="CH253"/>
  <c r="V253"/>
  <c r="BL251"/>
  <c r="DD251"/>
  <c r="CH251"/>
  <c r="V251"/>
  <c r="DD249"/>
  <c r="BL249"/>
  <c r="CH249"/>
  <c r="V249"/>
  <c r="BL247"/>
  <c r="DD247"/>
  <c r="CH247"/>
  <c r="V247"/>
  <c r="DD245"/>
  <c r="BL245"/>
  <c r="CH245"/>
  <c r="V245"/>
  <c r="BL243"/>
  <c r="DD243"/>
  <c r="CH243"/>
  <c r="V243"/>
  <c r="DD241"/>
  <c r="BL241"/>
  <c r="CH241"/>
  <c r="V241"/>
  <c r="BL239"/>
  <c r="DD239"/>
  <c r="CH239"/>
  <c r="V239"/>
  <c r="DD237"/>
  <c r="BL237"/>
  <c r="CH237"/>
  <c r="V237"/>
  <c r="BL235"/>
  <c r="DD235"/>
  <c r="CH235"/>
  <c r="V235"/>
  <c r="DD233"/>
  <c r="BL233"/>
  <c r="CH233"/>
  <c r="V233"/>
  <c r="BL231"/>
  <c r="DD231"/>
  <c r="CH231"/>
  <c r="V231"/>
  <c r="DD229"/>
  <c r="BL229"/>
  <c r="CH229"/>
  <c r="V229"/>
  <c r="BL227"/>
  <c r="DD227"/>
  <c r="CH227"/>
  <c r="V227"/>
  <c r="DD225"/>
  <c r="BL225"/>
  <c r="CH225"/>
  <c r="V225"/>
  <c r="BL223"/>
  <c r="DD223"/>
  <c r="CH223"/>
  <c r="DD221"/>
  <c r="BL221"/>
  <c r="CH221"/>
  <c r="V221"/>
  <c r="BL219"/>
  <c r="DD219"/>
  <c r="CH219"/>
  <c r="DD217"/>
  <c r="BL217"/>
  <c r="CH217"/>
  <c r="V217"/>
  <c r="BL215"/>
  <c r="DD215"/>
  <c r="CH215"/>
  <c r="DD213"/>
  <c r="BL213"/>
  <c r="CH213"/>
  <c r="V213"/>
  <c r="BL211"/>
  <c r="DD211"/>
  <c r="CH211"/>
  <c r="DD209"/>
  <c r="BL209"/>
  <c r="CH209"/>
  <c r="V209"/>
  <c r="BL207"/>
  <c r="DD207"/>
  <c r="CH207"/>
  <c r="DD205"/>
  <c r="BL205"/>
  <c r="CH205"/>
  <c r="V205"/>
  <c r="BL203"/>
  <c r="DD203"/>
  <c r="CH203"/>
  <c r="DD201"/>
  <c r="BL201"/>
  <c r="CH201"/>
  <c r="V201"/>
  <c r="DD197"/>
  <c r="BL197"/>
  <c r="CH197"/>
  <c r="V197"/>
  <c r="DD193"/>
  <c r="BL193"/>
  <c r="CH193"/>
  <c r="V193"/>
  <c r="DD189"/>
  <c r="BL189"/>
  <c r="CH189"/>
  <c r="V189"/>
  <c r="DD185"/>
  <c r="BL185"/>
  <c r="CH185"/>
  <c r="V185"/>
  <c r="DD181"/>
  <c r="BL181"/>
  <c r="CH181"/>
  <c r="V181"/>
  <c r="DD177"/>
  <c r="BL177"/>
  <c r="CH177"/>
  <c r="V177"/>
  <c r="DD173"/>
  <c r="BL173"/>
  <c r="CH173"/>
  <c r="V173"/>
  <c r="DD169"/>
  <c r="BL169"/>
  <c r="CH169"/>
  <c r="V169"/>
  <c r="DD165"/>
  <c r="BL165"/>
  <c r="CH165"/>
  <c r="V165"/>
  <c r="DD161"/>
  <c r="BL161"/>
  <c r="CH161"/>
  <c r="V161"/>
  <c r="DD157"/>
  <c r="BL157"/>
  <c r="CH157"/>
  <c r="V157"/>
  <c r="DD153"/>
  <c r="BL153"/>
  <c r="CH153"/>
  <c r="V153"/>
  <c r="DD151"/>
  <c r="BL151"/>
  <c r="CH151"/>
  <c r="V151"/>
  <c r="DD149"/>
  <c r="BL149"/>
  <c r="CH149"/>
  <c r="V149"/>
  <c r="DD147"/>
  <c r="BL147"/>
  <c r="CH147"/>
  <c r="V147"/>
  <c r="DD145"/>
  <c r="BL145"/>
  <c r="CH145"/>
  <c r="V145"/>
  <c r="DD143"/>
  <c r="BL143"/>
  <c r="CH143"/>
  <c r="V143"/>
  <c r="DD141"/>
  <c r="BL141"/>
  <c r="CH141"/>
  <c r="V141"/>
  <c r="DD139"/>
  <c r="BL139"/>
  <c r="CH139"/>
  <c r="V139"/>
  <c r="DD137"/>
  <c r="BL137"/>
  <c r="CH137"/>
  <c r="V137"/>
  <c r="DD135"/>
  <c r="BL135"/>
  <c r="CH135"/>
  <c r="V135"/>
  <c r="DD133"/>
  <c r="BL133"/>
  <c r="CH133"/>
  <c r="V133"/>
  <c r="DD131"/>
  <c r="BL131"/>
  <c r="CH131"/>
  <c r="V131"/>
  <c r="DD129"/>
  <c r="BL129"/>
  <c r="CH129"/>
  <c r="V129"/>
  <c r="DD127"/>
  <c r="BL127"/>
  <c r="CH127"/>
  <c r="V127"/>
  <c r="DD125"/>
  <c r="BL125"/>
  <c r="CH125"/>
  <c r="V125"/>
  <c r="DD123"/>
  <c r="BL123"/>
  <c r="CH123"/>
  <c r="V123"/>
  <c r="DD121"/>
  <c r="BL121"/>
  <c r="CH121"/>
  <c r="V121"/>
  <c r="DD119"/>
  <c r="BL119"/>
  <c r="CH119"/>
  <c r="V119"/>
  <c r="DD117"/>
  <c r="BL117"/>
  <c r="CH117"/>
  <c r="V117"/>
  <c r="DD114"/>
  <c r="BL114"/>
  <c r="CH114"/>
  <c r="V114"/>
  <c r="DD110"/>
  <c r="BL110"/>
  <c r="CH110"/>
  <c r="V110"/>
  <c r="DD106"/>
  <c r="BL106"/>
  <c r="CH106"/>
  <c r="V106"/>
  <c r="DD102"/>
  <c r="BL102"/>
  <c r="CH102"/>
  <c r="V102"/>
  <c r="DD98"/>
  <c r="BL98"/>
  <c r="CH98"/>
  <c r="V98"/>
  <c r="CH94"/>
  <c r="DD94"/>
  <c r="BL94"/>
  <c r="DD113"/>
  <c r="BL113"/>
  <c r="CH113"/>
  <c r="V113"/>
  <c r="DD109"/>
  <c r="BL109"/>
  <c r="CH109"/>
  <c r="V109"/>
  <c r="DD105"/>
  <c r="BL105"/>
  <c r="CH105"/>
  <c r="V105"/>
  <c r="DD101"/>
  <c r="BL101"/>
  <c r="CH101"/>
  <c r="V101"/>
  <c r="DD97"/>
  <c r="BL97"/>
  <c r="CH97"/>
  <c r="V97"/>
  <c r="CH85"/>
  <c r="DD85"/>
  <c r="BL85"/>
  <c r="CH81"/>
  <c r="DD81"/>
  <c r="BL81"/>
  <c r="CH77"/>
  <c r="DD77"/>
  <c r="BL77"/>
  <c r="CH73"/>
  <c r="DD73"/>
  <c r="BL73"/>
  <c r="CH69"/>
  <c r="DD69"/>
  <c r="BL69"/>
  <c r="CH65"/>
  <c r="DD65"/>
  <c r="BL65"/>
  <c r="CH92"/>
  <c r="DD92"/>
  <c r="BL92"/>
  <c r="CH90"/>
  <c r="DD90"/>
  <c r="BL90"/>
  <c r="CH88"/>
  <c r="DD88"/>
  <c r="BL88"/>
  <c r="CH86"/>
  <c r="DD86"/>
  <c r="BL86"/>
  <c r="CH82"/>
  <c r="DD82"/>
  <c r="BL82"/>
  <c r="CH78"/>
  <c r="DD78"/>
  <c r="BL78"/>
  <c r="CH74"/>
  <c r="DD74"/>
  <c r="BL74"/>
  <c r="CH70"/>
  <c r="DD70"/>
  <c r="BL70"/>
  <c r="CH66"/>
  <c r="DD66"/>
  <c r="BL66"/>
  <c r="CH63"/>
  <c r="DD63"/>
  <c r="BL63"/>
  <c r="CH61"/>
  <c r="DD61"/>
  <c r="BL61"/>
  <c r="CH59"/>
  <c r="DD59"/>
  <c r="BL59"/>
  <c r="CH57"/>
  <c r="DD57"/>
  <c r="BL57"/>
  <c r="CH55"/>
  <c r="DD55"/>
  <c r="BL55"/>
  <c r="CH53"/>
  <c r="DD53"/>
  <c r="BL53"/>
  <c r="CH51"/>
  <c r="DD51"/>
  <c r="BL51"/>
  <c r="CH49"/>
  <c r="DD49"/>
  <c r="BL49"/>
  <c r="CH47"/>
  <c r="DD47"/>
  <c r="BL47"/>
  <c r="CH45"/>
  <c r="DD45"/>
  <c r="BL45"/>
  <c r="CH43"/>
  <c r="DD43"/>
  <c r="BL43"/>
  <c r="CH41"/>
  <c r="DD41"/>
  <c r="BL41"/>
  <c r="CH39"/>
  <c r="DD39"/>
  <c r="BL39"/>
  <c r="CH37"/>
  <c r="DD37"/>
  <c r="BL37"/>
  <c r="CH35"/>
  <c r="DD35"/>
  <c r="BL35"/>
  <c r="CH33"/>
  <c r="DD33"/>
  <c r="BL33"/>
  <c r="CH31"/>
  <c r="DD31"/>
  <c r="BL31"/>
  <c r="CH29"/>
  <c r="DD29"/>
  <c r="BL29"/>
  <c r="CH27"/>
  <c r="DD27"/>
  <c r="BL27"/>
  <c r="CH25"/>
  <c r="DD25"/>
  <c r="BL25"/>
  <c r="CH23"/>
  <c r="DD23"/>
  <c r="BL23"/>
  <c r="CH21"/>
  <c r="DD21"/>
  <c r="BL21"/>
  <c r="DE19"/>
  <c r="W19"/>
  <c r="AR21"/>
  <c r="AR22"/>
  <c r="AR23"/>
  <c r="AR20"/>
  <c r="AR24"/>
  <c r="AR25"/>
  <c r="AR26"/>
  <c r="AR27"/>
  <c r="AR28"/>
  <c r="AR29"/>
  <c r="AR30"/>
  <c r="AR31"/>
  <c r="AR32"/>
  <c r="AR33"/>
  <c r="AR34"/>
  <c r="AR35"/>
  <c r="AR36"/>
  <c r="AR37"/>
  <c r="AR38"/>
  <c r="AR39"/>
  <c r="AR40"/>
  <c r="AR41"/>
  <c r="AR42"/>
  <c r="AR43"/>
  <c r="AR44"/>
  <c r="AR45"/>
  <c r="AR46"/>
  <c r="AR47"/>
  <c r="AR48"/>
  <c r="AR49"/>
  <c r="AR50"/>
  <c r="AR51"/>
  <c r="AR52"/>
  <c r="AR53"/>
  <c r="AR54"/>
  <c r="AR55"/>
  <c r="AR56"/>
  <c r="AR57"/>
  <c r="AR58"/>
  <c r="AR59"/>
  <c r="AR60"/>
  <c r="AR61"/>
  <c r="AR62"/>
  <c r="AR63"/>
  <c r="AR64"/>
  <c r="AR65"/>
  <c r="AR66"/>
  <c r="AR67"/>
  <c r="AR68"/>
  <c r="AR69"/>
  <c r="AR70"/>
  <c r="AR71"/>
  <c r="AR72"/>
  <c r="AR73"/>
  <c r="AR74"/>
  <c r="AR75"/>
  <c r="AR76"/>
  <c r="AR77"/>
  <c r="AR78"/>
  <c r="AR79"/>
  <c r="AR80"/>
  <c r="AR81"/>
  <c r="AR82"/>
  <c r="AR83"/>
  <c r="AR84"/>
  <c r="AR85"/>
  <c r="AR86"/>
  <c r="AR87"/>
  <c r="AR88"/>
  <c r="AR89"/>
  <c r="AR90"/>
  <c r="AR91"/>
  <c r="AR92"/>
  <c r="AR93"/>
  <c r="AR94"/>
  <c r="AR95"/>
  <c r="AR96"/>
  <c r="AR97"/>
  <c r="AR98"/>
  <c r="AR99"/>
  <c r="AR100"/>
  <c r="AR101"/>
  <c r="AR102"/>
  <c r="AR103"/>
  <c r="AR104"/>
  <c r="AR105"/>
  <c r="AR106"/>
  <c r="AR107"/>
  <c r="AR108"/>
  <c r="AR109"/>
  <c r="AR110"/>
  <c r="AR111"/>
  <c r="AR112"/>
  <c r="AR113"/>
  <c r="AR114"/>
  <c r="AR115"/>
  <c r="AR116"/>
  <c r="AR117"/>
  <c r="AR118"/>
  <c r="AR119"/>
  <c r="AR120"/>
  <c r="AR121"/>
  <c r="AR122"/>
  <c r="AR123"/>
  <c r="AR124"/>
  <c r="AR125"/>
  <c r="AR126"/>
  <c r="AR127"/>
  <c r="AR128"/>
  <c r="AR129"/>
  <c r="AR130"/>
  <c r="AR131"/>
  <c r="AR132"/>
  <c r="AR133"/>
  <c r="AR134"/>
  <c r="AR135"/>
  <c r="AR136"/>
  <c r="AR137"/>
  <c r="AR138"/>
  <c r="AR139"/>
  <c r="AR140"/>
  <c r="AR141"/>
  <c r="AR142"/>
  <c r="AR143"/>
  <c r="AR144"/>
  <c r="AR145"/>
  <c r="AR146"/>
  <c r="AR147"/>
  <c r="AR148"/>
  <c r="AR149"/>
  <c r="AR150"/>
  <c r="AR151"/>
  <c r="AR152"/>
  <c r="AR153"/>
  <c r="AR154"/>
  <c r="AR155"/>
  <c r="AR156"/>
  <c r="AR157"/>
  <c r="AR158"/>
  <c r="AR159"/>
  <c r="AR160"/>
  <c r="AR161"/>
  <c r="AR162"/>
  <c r="AR163"/>
  <c r="AR164"/>
  <c r="AR165"/>
  <c r="AR166"/>
  <c r="AR167"/>
  <c r="AR168"/>
  <c r="AR169"/>
  <c r="AR170"/>
  <c r="AR171"/>
  <c r="AR172"/>
  <c r="AR173"/>
  <c r="AR174"/>
  <c r="AR175"/>
  <c r="AR176"/>
  <c r="AR177"/>
  <c r="AR178"/>
  <c r="AR179"/>
  <c r="AR180"/>
  <c r="AR181"/>
  <c r="AR182"/>
  <c r="AR183"/>
  <c r="AR184"/>
  <c r="AR185"/>
  <c r="AR186"/>
  <c r="AR187"/>
  <c r="AR188"/>
  <c r="AR189"/>
  <c r="AR190"/>
  <c r="AR191"/>
  <c r="AR192"/>
  <c r="AR193"/>
  <c r="AR194"/>
  <c r="AR195"/>
  <c r="AR196"/>
  <c r="AR197"/>
  <c r="AR198"/>
  <c r="AR199"/>
  <c r="AR200"/>
  <c r="AR201"/>
  <c r="AR202"/>
  <c r="AR203"/>
  <c r="AR204"/>
  <c r="AR205"/>
  <c r="AR206"/>
  <c r="AR207"/>
  <c r="AR208"/>
  <c r="AR209"/>
  <c r="AR210"/>
  <c r="AR211"/>
  <c r="AR212"/>
  <c r="AR213"/>
  <c r="AR214"/>
  <c r="AR215"/>
  <c r="AR216"/>
  <c r="AR217"/>
  <c r="AR218"/>
  <c r="AR219"/>
  <c r="AR220"/>
  <c r="AR221"/>
  <c r="AR222"/>
  <c r="AR223"/>
  <c r="AR224"/>
  <c r="AR225"/>
  <c r="AR226"/>
  <c r="AR227"/>
  <c r="AR228"/>
  <c r="AR229"/>
  <c r="AR230"/>
  <c r="AR231"/>
  <c r="AR232"/>
  <c r="AR233"/>
  <c r="AR234"/>
  <c r="AR235"/>
  <c r="AR236"/>
  <c r="AR237"/>
  <c r="AR238"/>
  <c r="AR239"/>
  <c r="AR240"/>
  <c r="AR241"/>
  <c r="AR242"/>
  <c r="AR243"/>
  <c r="AR244"/>
  <c r="AR245"/>
  <c r="AR246"/>
  <c r="AR247"/>
  <c r="AR248"/>
  <c r="AR249"/>
  <c r="AR250"/>
  <c r="AR251"/>
  <c r="AR252"/>
  <c r="AR253"/>
  <c r="AR254"/>
  <c r="AR255"/>
  <c r="AR256"/>
  <c r="AR257"/>
  <c r="AR258"/>
  <c r="AR259"/>
  <c r="AR260"/>
  <c r="AR261"/>
  <c r="AR262"/>
  <c r="AR263"/>
  <c r="AR264"/>
  <c r="AR265"/>
  <c r="AR266"/>
  <c r="AR267"/>
  <c r="AR268"/>
  <c r="AR269"/>
  <c r="AR270"/>
  <c r="AR271"/>
  <c r="AR272"/>
  <c r="AR273"/>
  <c r="AR274"/>
  <c r="AR275"/>
  <c r="AR276"/>
  <c r="AR277"/>
  <c r="AR278"/>
  <c r="AR279"/>
  <c r="AR280"/>
  <c r="AR281"/>
  <c r="AR282"/>
  <c r="AR283"/>
  <c r="AR284"/>
  <c r="AR285"/>
  <c r="AR286"/>
  <c r="AR287"/>
  <c r="AR288"/>
  <c r="AR289"/>
  <c r="AR290"/>
  <c r="AR291"/>
  <c r="AR292"/>
  <c r="AR293"/>
  <c r="AR294"/>
  <c r="AR295"/>
  <c r="AR296"/>
  <c r="AR297"/>
  <c r="AR298"/>
  <c r="AR299"/>
  <c r="AR300"/>
  <c r="AR301"/>
  <c r="AR302"/>
  <c r="AR303"/>
  <c r="AR304"/>
  <c r="AR305"/>
  <c r="AR306"/>
  <c r="AR307"/>
  <c r="AR308"/>
  <c r="AR309"/>
  <c r="AR310"/>
  <c r="AR311"/>
  <c r="AR312"/>
  <c r="AR313"/>
  <c r="AR314"/>
  <c r="AR315"/>
  <c r="AR316"/>
  <c r="AR317"/>
  <c r="AR318"/>
  <c r="AR319"/>
  <c r="AR320"/>
  <c r="AR321"/>
  <c r="AR322"/>
  <c r="AR323"/>
  <c r="AR324"/>
  <c r="AR325"/>
  <c r="AR326"/>
  <c r="AR327"/>
  <c r="AR328"/>
  <c r="AR329"/>
  <c r="AR330"/>
  <c r="AR331"/>
  <c r="AR332"/>
  <c r="AR333"/>
  <c r="AR334"/>
  <c r="AR335"/>
  <c r="AR336"/>
  <c r="AR337"/>
  <c r="AR338"/>
  <c r="AR339"/>
  <c r="AR340"/>
  <c r="AR341"/>
  <c r="AR342"/>
  <c r="AR343"/>
  <c r="AR344"/>
  <c r="AR345"/>
  <c r="AR346"/>
  <c r="AR347"/>
  <c r="AR348"/>
  <c r="AR349"/>
  <c r="AR350"/>
  <c r="AR351"/>
  <c r="AR352"/>
  <c r="AR353"/>
  <c r="AR354"/>
  <c r="AR355"/>
  <c r="AR356"/>
  <c r="AR357"/>
  <c r="AR358"/>
  <c r="AR359"/>
  <c r="AR360"/>
  <c r="AR361"/>
  <c r="AR362"/>
  <c r="AR363"/>
  <c r="AR364"/>
  <c r="AR365"/>
  <c r="AR366"/>
  <c r="AR367"/>
  <c r="AR368"/>
  <c r="AR369"/>
  <c r="AR370"/>
  <c r="AR371"/>
  <c r="AR372"/>
  <c r="AR373"/>
  <c r="AR374"/>
  <c r="AR375"/>
  <c r="AR376"/>
  <c r="AR377"/>
  <c r="AR378"/>
  <c r="AR379"/>
  <c r="AR380"/>
  <c r="DE381"/>
  <c r="W12" a="1"/>
  <c r="W12"/>
  <c r="W11" a="1"/>
  <c r="W11"/>
  <c r="BL19"/>
  <c r="AQ19"/>
  <c r="CH19"/>
  <c r="U98"/>
  <c r="U102"/>
  <c r="U106"/>
  <c r="U110"/>
  <c r="U24"/>
  <c r="U27"/>
  <c r="U31"/>
  <c r="U35"/>
  <c r="U39"/>
  <c r="U43"/>
  <c r="U47"/>
  <c r="U51"/>
  <c r="U55"/>
  <c r="U59"/>
  <c r="U63"/>
  <c r="U67"/>
  <c r="U71"/>
  <c r="U75"/>
  <c r="U79"/>
  <c r="U83"/>
  <c r="U87"/>
  <c r="U91"/>
  <c r="U95"/>
  <c r="U377"/>
  <c r="V350"/>
  <c r="V354"/>
  <c r="V358"/>
  <c r="V362"/>
  <c r="V366"/>
  <c r="V370"/>
  <c r="V21"/>
  <c r="V25"/>
  <c r="V29"/>
  <c r="V33"/>
  <c r="V37"/>
  <c r="V41"/>
  <c r="V45"/>
  <c r="V49"/>
  <c r="V53"/>
  <c r="V57"/>
  <c r="V61"/>
  <c r="V66"/>
  <c r="V74"/>
  <c r="V82"/>
  <c r="V88"/>
  <c r="V92"/>
  <c r="V69"/>
  <c r="V77"/>
  <c r="V85"/>
  <c r="V94"/>
  <c r="V207"/>
  <c r="V211"/>
  <c r="V215"/>
  <c r="V219"/>
  <c r="V223"/>
  <c r="DE380"/>
  <c r="CI380"/>
  <c r="BM380"/>
  <c r="DE378"/>
  <c r="CI378"/>
  <c r="BM378"/>
  <c r="DE376"/>
  <c r="CI376"/>
  <c r="BM376"/>
  <c r="DE374"/>
  <c r="CI374"/>
  <c r="BM374"/>
  <c r="DE372"/>
  <c r="BM372"/>
  <c r="CI372"/>
  <c r="W372"/>
  <c r="DE370"/>
  <c r="BM370"/>
  <c r="CI370"/>
  <c r="W370"/>
  <c r="DE368"/>
  <c r="BM368"/>
  <c r="CI368"/>
  <c r="W368"/>
  <c r="DE366"/>
  <c r="BM366"/>
  <c r="CI366"/>
  <c r="W366"/>
  <c r="DE364"/>
  <c r="BM364"/>
  <c r="CI364"/>
  <c r="W364"/>
  <c r="DE362"/>
  <c r="BM362"/>
  <c r="CI362"/>
  <c r="W362"/>
  <c r="DE360"/>
  <c r="BM360"/>
  <c r="CI360"/>
  <c r="W360"/>
  <c r="DE358"/>
  <c r="BM358"/>
  <c r="CI358"/>
  <c r="W358"/>
  <c r="DE356"/>
  <c r="BM356"/>
  <c r="CI356"/>
  <c r="W356"/>
  <c r="DE354"/>
  <c r="BM354"/>
  <c r="CI354"/>
  <c r="W354"/>
  <c r="DE352"/>
  <c r="BM352"/>
  <c r="CI352"/>
  <c r="W352"/>
  <c r="DE350"/>
  <c r="BM350"/>
  <c r="CI350"/>
  <c r="W350"/>
  <c r="DE348"/>
  <c r="BM348"/>
  <c r="CI348"/>
  <c r="W348"/>
  <c r="DE346"/>
  <c r="BM346"/>
  <c r="CI346"/>
  <c r="W346"/>
  <c r="DE344"/>
  <c r="BM344"/>
  <c r="CI344"/>
  <c r="W344"/>
  <c r="DE342"/>
  <c r="BM342"/>
  <c r="CI342"/>
  <c r="W342"/>
  <c r="DE340"/>
  <c r="BM340"/>
  <c r="CI340"/>
  <c r="W340"/>
  <c r="DE338"/>
  <c r="BM338"/>
  <c r="CI338"/>
  <c r="W338"/>
  <c r="DE336"/>
  <c r="BM336"/>
  <c r="CI336"/>
  <c r="W336"/>
  <c r="DE334"/>
  <c r="BM334"/>
  <c r="CI334"/>
  <c r="W334"/>
  <c r="DE332"/>
  <c r="BM332"/>
  <c r="CI332"/>
  <c r="W332"/>
  <c r="DE330"/>
  <c r="BM330"/>
  <c r="CI330"/>
  <c r="W330"/>
  <c r="DE328"/>
  <c r="BM328"/>
  <c r="CI328"/>
  <c r="W328"/>
  <c r="DE326"/>
  <c r="BM326"/>
  <c r="CI326"/>
  <c r="W326"/>
  <c r="DE324"/>
  <c r="BM324"/>
  <c r="CI324"/>
  <c r="W324"/>
  <c r="DE322"/>
  <c r="BM322"/>
  <c r="CI322"/>
  <c r="W322"/>
  <c r="DE320"/>
  <c r="BM320"/>
  <c r="CI320"/>
  <c r="W320"/>
  <c r="DE318"/>
  <c r="BM318"/>
  <c r="CI318"/>
  <c r="W318"/>
  <c r="DE316"/>
  <c r="BM316"/>
  <c r="CI316"/>
  <c r="W316"/>
  <c r="DE314"/>
  <c r="BM314"/>
  <c r="CI314"/>
  <c r="W314"/>
  <c r="DE312"/>
  <c r="BM312"/>
  <c r="CI312"/>
  <c r="W312"/>
  <c r="DE310"/>
  <c r="BM310"/>
  <c r="CI310"/>
  <c r="W310"/>
  <c r="DE308"/>
  <c r="BM308"/>
  <c r="CI308"/>
  <c r="W308"/>
  <c r="DE306"/>
  <c r="BM306"/>
  <c r="CI306"/>
  <c r="W306"/>
  <c r="DE304"/>
  <c r="BM304"/>
  <c r="CI304"/>
  <c r="W304"/>
  <c r="DE302"/>
  <c r="BM302"/>
  <c r="CI302"/>
  <c r="W302"/>
  <c r="DE300"/>
  <c r="BM300"/>
  <c r="CI300"/>
  <c r="W300"/>
  <c r="DE298"/>
  <c r="BM298"/>
  <c r="CI298"/>
  <c r="W298"/>
  <c r="DE296"/>
  <c r="BM296"/>
  <c r="CI296"/>
  <c r="W296"/>
  <c r="DE294"/>
  <c r="BM294"/>
  <c r="CI294"/>
  <c r="W294"/>
  <c r="DE292"/>
  <c r="BM292"/>
  <c r="CI292"/>
  <c r="W292"/>
  <c r="DE290"/>
  <c r="BM290"/>
  <c r="CI290"/>
  <c r="W290"/>
  <c r="DE288"/>
  <c r="BM288"/>
  <c r="CI288"/>
  <c r="W288"/>
  <c r="DE286"/>
  <c r="BM286"/>
  <c r="CI286"/>
  <c r="W286"/>
  <c r="DE284"/>
  <c r="BM284"/>
  <c r="CI284"/>
  <c r="W284"/>
  <c r="DE282"/>
  <c r="BM282"/>
  <c r="CI282"/>
  <c r="W282"/>
  <c r="DE280"/>
  <c r="BM280"/>
  <c r="CI280"/>
  <c r="W280"/>
  <c r="DE278"/>
  <c r="BM278"/>
  <c r="CI278"/>
  <c r="W278"/>
  <c r="DE276"/>
  <c r="BM276"/>
  <c r="CI276"/>
  <c r="W276"/>
  <c r="DE274"/>
  <c r="BM274"/>
  <c r="CI274"/>
  <c r="W274"/>
  <c r="DE272"/>
  <c r="BM272"/>
  <c r="CI272"/>
  <c r="W272"/>
  <c r="DE270"/>
  <c r="BM270"/>
  <c r="CI270"/>
  <c r="W270"/>
  <c r="DE268"/>
  <c r="BM268"/>
  <c r="CI268"/>
  <c r="W268"/>
  <c r="DE266"/>
  <c r="BM266"/>
  <c r="CI266"/>
  <c r="W266"/>
  <c r="DE264"/>
  <c r="BM264"/>
  <c r="CI264"/>
  <c r="W264"/>
  <c r="DE262"/>
  <c r="BM262"/>
  <c r="CI262"/>
  <c r="W262"/>
  <c r="DE260"/>
  <c r="BM260"/>
  <c r="CI260"/>
  <c r="W260"/>
  <c r="DE258"/>
  <c r="BM258"/>
  <c r="CI258"/>
  <c r="W258"/>
  <c r="DE256"/>
  <c r="BM256"/>
  <c r="CI256"/>
  <c r="W256"/>
  <c r="DE254"/>
  <c r="BM254"/>
  <c r="CI254"/>
  <c r="W254"/>
  <c r="DE252"/>
  <c r="BM252"/>
  <c r="CI252"/>
  <c r="W252"/>
  <c r="DE250"/>
  <c r="BM250"/>
  <c r="CI250"/>
  <c r="W250"/>
  <c r="DE248"/>
  <c r="BM248"/>
  <c r="CI248"/>
  <c r="W248"/>
  <c r="DE246"/>
  <c r="BM246"/>
  <c r="CI246"/>
  <c r="W246"/>
  <c r="DE244"/>
  <c r="BM244"/>
  <c r="CI244"/>
  <c r="W244"/>
  <c r="DE242"/>
  <c r="BM242"/>
  <c r="CI242"/>
  <c r="W242"/>
  <c r="DE240"/>
  <c r="BM240"/>
  <c r="CI240"/>
  <c r="W240"/>
  <c r="DE238"/>
  <c r="BM238"/>
  <c r="CI238"/>
  <c r="W238"/>
  <c r="DE236"/>
  <c r="BM236"/>
  <c r="CI236"/>
  <c r="W236"/>
  <c r="DE234"/>
  <c r="BM234"/>
  <c r="CI234"/>
  <c r="W234"/>
  <c r="DE232"/>
  <c r="BM232"/>
  <c r="CI232"/>
  <c r="W232"/>
  <c r="DE230"/>
  <c r="BM230"/>
  <c r="CI230"/>
  <c r="W230"/>
  <c r="DE228"/>
  <c r="BM228"/>
  <c r="CI228"/>
  <c r="W228"/>
  <c r="DE226"/>
  <c r="BM226"/>
  <c r="CI226"/>
  <c r="W226"/>
  <c r="DE224"/>
  <c r="BM224"/>
  <c r="CI224"/>
  <c r="W224"/>
  <c r="DE222"/>
  <c r="BM222"/>
  <c r="CI222"/>
  <c r="W222"/>
  <c r="DE220"/>
  <c r="BM220"/>
  <c r="CI220"/>
  <c r="W220"/>
  <c r="DE218"/>
  <c r="BM218"/>
  <c r="CI218"/>
  <c r="W218"/>
  <c r="DE216"/>
  <c r="BM216"/>
  <c r="CI216"/>
  <c r="W216"/>
  <c r="DE214"/>
  <c r="BM214"/>
  <c r="CI214"/>
  <c r="W214"/>
  <c r="DE212"/>
  <c r="BM212"/>
  <c r="CI212"/>
  <c r="W212"/>
  <c r="DE210"/>
  <c r="BM210"/>
  <c r="CI210"/>
  <c r="W210"/>
  <c r="DE208"/>
  <c r="BM208"/>
  <c r="CI208"/>
  <c r="W208"/>
  <c r="DE206"/>
  <c r="BM206"/>
  <c r="CI206"/>
  <c r="W206"/>
  <c r="DE204"/>
  <c r="BM204"/>
  <c r="CI204"/>
  <c r="W204"/>
  <c r="DE202"/>
  <c r="BM202"/>
  <c r="CI202"/>
  <c r="W202"/>
  <c r="DE200"/>
  <c r="BM200"/>
  <c r="CI200"/>
  <c r="W200"/>
  <c r="DE198"/>
  <c r="BM198"/>
  <c r="CI198"/>
  <c r="W198"/>
  <c r="DE196"/>
  <c r="BM196"/>
  <c r="CI196"/>
  <c r="W196"/>
  <c r="DE194"/>
  <c r="BM194"/>
  <c r="CI194"/>
  <c r="W194"/>
  <c r="DE192"/>
  <c r="BM192"/>
  <c r="CI192"/>
  <c r="W192"/>
  <c r="DE190"/>
  <c r="BM190"/>
  <c r="CI190"/>
  <c r="W190"/>
  <c r="DE188"/>
  <c r="BM188"/>
  <c r="CI188"/>
  <c r="W188"/>
  <c r="DE186"/>
  <c r="BM186"/>
  <c r="CI186"/>
  <c r="W186"/>
  <c r="DE184"/>
  <c r="BM184"/>
  <c r="CI184"/>
  <c r="W184"/>
  <c r="DE182"/>
  <c r="BM182"/>
  <c r="CI182"/>
  <c r="W182"/>
  <c r="DE180"/>
  <c r="BM180"/>
  <c r="CI180"/>
  <c r="W180"/>
  <c r="DE178"/>
  <c r="BM178"/>
  <c r="CI178"/>
  <c r="W178"/>
  <c r="DE176"/>
  <c r="BM176"/>
  <c r="CI176"/>
  <c r="W176"/>
  <c r="DE174"/>
  <c r="BM174"/>
  <c r="CI174"/>
  <c r="W174"/>
  <c r="DE172"/>
  <c r="BM172"/>
  <c r="CI172"/>
  <c r="W172"/>
  <c r="DE170"/>
  <c r="BM170"/>
  <c r="CI170"/>
  <c r="W170"/>
  <c r="DE168"/>
  <c r="BM168"/>
  <c r="CI168"/>
  <c r="W168"/>
  <c r="DE166"/>
  <c r="BM166"/>
  <c r="CI166"/>
  <c r="W166"/>
  <c r="DE164"/>
  <c r="BM164"/>
  <c r="CI164"/>
  <c r="W164"/>
  <c r="DE162"/>
  <c r="BM162"/>
  <c r="CI162"/>
  <c r="W162"/>
  <c r="DE160"/>
  <c r="BM160"/>
  <c r="CI160"/>
  <c r="W160"/>
  <c r="DE158"/>
  <c r="BM158"/>
  <c r="CI158"/>
  <c r="W158"/>
  <c r="DE156"/>
  <c r="BM156"/>
  <c r="CI156"/>
  <c r="W156"/>
  <c r="DE154"/>
  <c r="BM154"/>
  <c r="CI154"/>
  <c r="W154"/>
  <c r="DE152"/>
  <c r="BM152"/>
  <c r="CI152"/>
  <c r="W152"/>
  <c r="DE150"/>
  <c r="BM150"/>
  <c r="CI150"/>
  <c r="W150"/>
  <c r="DE148"/>
  <c r="BM148"/>
  <c r="CI148"/>
  <c r="W148"/>
  <c r="DE146"/>
  <c r="BM146"/>
  <c r="CI146"/>
  <c r="W146"/>
  <c r="DE144"/>
  <c r="BM144"/>
  <c r="CI144"/>
  <c r="W144"/>
  <c r="DE142"/>
  <c r="BM142"/>
  <c r="CI142"/>
  <c r="W142"/>
  <c r="DE140"/>
  <c r="BM140"/>
  <c r="CI140"/>
  <c r="W140"/>
  <c r="DE138"/>
  <c r="BM138"/>
  <c r="CI138"/>
  <c r="W138"/>
  <c r="DE136"/>
  <c r="BM136"/>
  <c r="CI136"/>
  <c r="W136"/>
  <c r="DE134"/>
  <c r="BM134"/>
  <c r="CI134"/>
  <c r="W134"/>
  <c r="DE132"/>
  <c r="BM132"/>
  <c r="CI132"/>
  <c r="W132"/>
  <c r="DE130"/>
  <c r="BM130"/>
  <c r="CI130"/>
  <c r="W130"/>
  <c r="DE128"/>
  <c r="BM128"/>
  <c r="CI128"/>
  <c r="W128"/>
  <c r="DE126"/>
  <c r="BM126"/>
  <c r="CI126"/>
  <c r="W126"/>
  <c r="DE124"/>
  <c r="BM124"/>
  <c r="CI124"/>
  <c r="W124"/>
  <c r="DE122"/>
  <c r="BM122"/>
  <c r="CI122"/>
  <c r="W122"/>
  <c r="DE120"/>
  <c r="BM120"/>
  <c r="CI120"/>
  <c r="W120"/>
  <c r="DE118"/>
  <c r="BM118"/>
  <c r="CI118"/>
  <c r="W118"/>
  <c r="DE116"/>
  <c r="BM116"/>
  <c r="CI116"/>
  <c r="W116"/>
  <c r="DE114"/>
  <c r="BM114"/>
  <c r="CI114"/>
  <c r="W114"/>
  <c r="DE112"/>
  <c r="BM112"/>
  <c r="CI112"/>
  <c r="W112"/>
  <c r="DE110"/>
  <c r="BM110"/>
  <c r="CI110"/>
  <c r="W110"/>
  <c r="DE108"/>
  <c r="BM108"/>
  <c r="CI108"/>
  <c r="W108"/>
  <c r="DE106"/>
  <c r="BM106"/>
  <c r="CI106"/>
  <c r="W106"/>
  <c r="DE104"/>
  <c r="BM104"/>
  <c r="CI104"/>
  <c r="W104"/>
  <c r="DE102"/>
  <c r="BM102"/>
  <c r="CI102"/>
  <c r="W102"/>
  <c r="DE100"/>
  <c r="BM100"/>
  <c r="CI100"/>
  <c r="W100"/>
  <c r="DE98"/>
  <c r="BM98"/>
  <c r="CI98"/>
  <c r="W98"/>
  <c r="DE96"/>
  <c r="BM96"/>
  <c r="CI96"/>
  <c r="W96"/>
  <c r="CI94"/>
  <c r="DE94"/>
  <c r="BM94"/>
  <c r="CI92"/>
  <c r="DE92"/>
  <c r="BM92"/>
  <c r="CI90"/>
  <c r="DE90"/>
  <c r="BM90"/>
  <c r="CI88"/>
  <c r="DE88"/>
  <c r="BM88"/>
  <c r="CI86"/>
  <c r="DE86"/>
  <c r="BM86"/>
  <c r="CI84"/>
  <c r="DE84"/>
  <c r="BM84"/>
  <c r="CI82"/>
  <c r="DE82"/>
  <c r="BM82"/>
  <c r="CI80"/>
  <c r="DE80"/>
  <c r="BM80"/>
  <c r="CI78"/>
  <c r="DE78"/>
  <c r="BM78"/>
  <c r="CI76"/>
  <c r="DE76"/>
  <c r="BM76"/>
  <c r="CI74"/>
  <c r="DE74"/>
  <c r="BM74"/>
  <c r="CI72"/>
  <c r="DE72"/>
  <c r="BM72"/>
  <c r="CI70"/>
  <c r="DE70"/>
  <c r="BM70"/>
  <c r="CI68"/>
  <c r="DE68"/>
  <c r="BM68"/>
  <c r="CI66"/>
  <c r="DE66"/>
  <c r="BM66"/>
  <c r="CI64"/>
  <c r="DE64"/>
  <c r="BM64"/>
  <c r="CI62"/>
  <c r="DE62"/>
  <c r="BM62"/>
  <c r="CI60"/>
  <c r="DE60"/>
  <c r="BM60"/>
  <c r="CI58"/>
  <c r="DE58"/>
  <c r="BM58"/>
  <c r="CI56"/>
  <c r="DE56"/>
  <c r="BM56"/>
  <c r="CI54"/>
  <c r="DE54"/>
  <c r="BM54"/>
  <c r="CI52"/>
  <c r="DE52"/>
  <c r="BM52"/>
  <c r="CI50"/>
  <c r="DE50"/>
  <c r="BM50"/>
  <c r="CI48"/>
  <c r="DE48"/>
  <c r="BM48"/>
  <c r="CI46"/>
  <c r="DE46"/>
  <c r="BM46"/>
  <c r="CI44"/>
  <c r="DE44"/>
  <c r="BM44"/>
  <c r="CI42"/>
  <c r="DE42"/>
  <c r="BM42"/>
  <c r="CI40"/>
  <c r="DE40"/>
  <c r="BM40"/>
  <c r="CI38"/>
  <c r="DE38"/>
  <c r="BM38"/>
  <c r="CI36"/>
  <c r="DE36"/>
  <c r="BM36"/>
  <c r="CI34"/>
  <c r="DE34"/>
  <c r="BM34"/>
  <c r="CI32"/>
  <c r="DE32"/>
  <c r="BM32"/>
  <c r="CI30"/>
  <c r="DE30"/>
  <c r="BM30"/>
  <c r="CI28"/>
  <c r="DE28"/>
  <c r="BM28"/>
  <c r="CI26"/>
  <c r="DE26"/>
  <c r="BM26"/>
  <c r="CI21"/>
  <c r="BM21"/>
  <c r="DE21"/>
  <c r="CI23"/>
  <c r="DE23"/>
  <c r="BM23"/>
  <c r="CI19"/>
  <c r="BM19"/>
  <c r="AR19"/>
  <c r="AS20"/>
  <c r="AS21"/>
  <c r="AS22"/>
  <c r="AS23"/>
  <c r="AS24"/>
  <c r="AS25"/>
  <c r="AS26"/>
  <c r="AS27"/>
  <c r="AS28"/>
  <c r="AS29"/>
  <c r="AS30"/>
  <c r="AS31"/>
  <c r="AS32"/>
  <c r="AS33"/>
  <c r="AS34"/>
  <c r="AS35"/>
  <c r="AS36"/>
  <c r="AS37"/>
  <c r="AS38"/>
  <c r="AS39"/>
  <c r="AS40"/>
  <c r="AS41"/>
  <c r="AS42"/>
  <c r="AS43"/>
  <c r="AS44"/>
  <c r="AS45"/>
  <c r="AS46"/>
  <c r="AS47"/>
  <c r="AS48"/>
  <c r="AS49"/>
  <c r="AS50"/>
  <c r="AS51"/>
  <c r="AS52"/>
  <c r="AS53"/>
  <c r="AS54"/>
  <c r="AS55"/>
  <c r="AS56"/>
  <c r="AS57"/>
  <c r="AS58"/>
  <c r="AS59"/>
  <c r="AS60"/>
  <c r="AS61"/>
  <c r="AS62"/>
  <c r="AS64"/>
  <c r="AS66"/>
  <c r="AS68"/>
  <c r="AS70"/>
  <c r="AS72"/>
  <c r="AS74"/>
  <c r="AS76"/>
  <c r="AS78"/>
  <c r="AS80"/>
  <c r="AS82"/>
  <c r="AS84"/>
  <c r="AS86"/>
  <c r="AS87"/>
  <c r="AS88"/>
  <c r="AS89"/>
  <c r="AS90"/>
  <c r="AS91"/>
  <c r="AS92"/>
  <c r="AS63"/>
  <c r="AS65"/>
  <c r="AS67"/>
  <c r="AS69"/>
  <c r="AS71"/>
  <c r="AS73"/>
  <c r="AS75"/>
  <c r="AS77"/>
  <c r="AS79"/>
  <c r="AS81"/>
  <c r="AS83"/>
  <c r="AS85"/>
  <c r="AS93"/>
  <c r="AS95"/>
  <c r="AS97"/>
  <c r="AS99"/>
  <c r="AS101"/>
  <c r="AS103"/>
  <c r="AS105"/>
  <c r="AS107"/>
  <c r="AS109"/>
  <c r="AS111"/>
  <c r="AS113"/>
  <c r="AS94"/>
  <c r="AS96"/>
  <c r="AS98"/>
  <c r="AS100"/>
  <c r="AS102"/>
  <c r="AS104"/>
  <c r="AS106"/>
  <c r="AS108"/>
  <c r="AS110"/>
  <c r="AS112"/>
  <c r="AS114"/>
  <c r="AS115"/>
  <c r="AS116"/>
  <c r="AS117"/>
  <c r="AS118"/>
  <c r="AS119"/>
  <c r="AS120"/>
  <c r="AS121"/>
  <c r="AS122"/>
  <c r="AS123"/>
  <c r="AS124"/>
  <c r="AS125"/>
  <c r="AS126"/>
  <c r="AS127"/>
  <c r="AS128"/>
  <c r="AS129"/>
  <c r="AS130"/>
  <c r="AS131"/>
  <c r="AS132"/>
  <c r="AS133"/>
  <c r="AS134"/>
  <c r="AS135"/>
  <c r="AS136"/>
  <c r="AS137"/>
  <c r="AS138"/>
  <c r="AS139"/>
  <c r="AS140"/>
  <c r="AS141"/>
  <c r="AS142"/>
  <c r="AS143"/>
  <c r="AS144"/>
  <c r="AS145"/>
  <c r="AS146"/>
  <c r="AS147"/>
  <c r="AS148"/>
  <c r="AS149"/>
  <c r="AS150"/>
  <c r="AS151"/>
  <c r="AS153"/>
  <c r="AS155"/>
  <c r="AS157"/>
  <c r="AS159"/>
  <c r="AS161"/>
  <c r="AS163"/>
  <c r="AS165"/>
  <c r="AS167"/>
  <c r="AS169"/>
  <c r="AS171"/>
  <c r="AS173"/>
  <c r="AS175"/>
  <c r="AS177"/>
  <c r="AS179"/>
  <c r="AS181"/>
  <c r="AS183"/>
  <c r="AS185"/>
  <c r="AS187"/>
  <c r="AS189"/>
  <c r="AS191"/>
  <c r="AS193"/>
  <c r="AS195"/>
  <c r="AS197"/>
  <c r="AS199"/>
  <c r="AS201"/>
  <c r="AS202"/>
  <c r="AS203"/>
  <c r="AS204"/>
  <c r="AS205"/>
  <c r="AS206"/>
  <c r="AS207"/>
  <c r="AS208"/>
  <c r="AS209"/>
  <c r="AS210"/>
  <c r="AS211"/>
  <c r="AS212"/>
  <c r="AS213"/>
  <c r="AS214"/>
  <c r="AS215"/>
  <c r="AS216"/>
  <c r="AS217"/>
  <c r="AS218"/>
  <c r="AS219"/>
  <c r="AS220"/>
  <c r="AS221"/>
  <c r="AS222"/>
  <c r="AS223"/>
  <c r="AS224"/>
  <c r="AS225"/>
  <c r="AS226"/>
  <c r="AS227"/>
  <c r="AS228"/>
  <c r="AS229"/>
  <c r="AS230"/>
  <c r="AS231"/>
  <c r="AS232"/>
  <c r="AS233"/>
  <c r="AS234"/>
  <c r="AS235"/>
  <c r="AS236"/>
  <c r="AS237"/>
  <c r="AS238"/>
  <c r="AS239"/>
  <c r="AS240"/>
  <c r="AS241"/>
  <c r="AS242"/>
  <c r="AS243"/>
  <c r="AS244"/>
  <c r="AS245"/>
  <c r="AS246"/>
  <c r="AS247"/>
  <c r="AS248"/>
  <c r="AS249"/>
  <c r="AS250"/>
  <c r="AS251"/>
  <c r="AS252"/>
  <c r="AS253"/>
  <c r="AS254"/>
  <c r="AS255"/>
  <c r="AS256"/>
  <c r="AS257"/>
  <c r="AS258"/>
  <c r="AS259"/>
  <c r="AS260"/>
  <c r="AS261"/>
  <c r="AS262"/>
  <c r="AS263"/>
  <c r="AS264"/>
  <c r="AS265"/>
  <c r="AS266"/>
  <c r="AS267"/>
  <c r="AS268"/>
  <c r="AS269"/>
  <c r="AS270"/>
  <c r="AS271"/>
  <c r="AS272"/>
  <c r="AS273"/>
  <c r="AS152"/>
  <c r="AS154"/>
  <c r="AS156"/>
  <c r="AS158"/>
  <c r="AS160"/>
  <c r="AS162"/>
  <c r="AS164"/>
  <c r="AS166"/>
  <c r="AS168"/>
  <c r="AS170"/>
  <c r="AS172"/>
  <c r="AS174"/>
  <c r="AS176"/>
  <c r="AS178"/>
  <c r="AS180"/>
  <c r="AS182"/>
  <c r="AS184"/>
  <c r="AS186"/>
  <c r="AS188"/>
  <c r="AS190"/>
  <c r="AS192"/>
  <c r="AS194"/>
  <c r="AS196"/>
  <c r="AS198"/>
  <c r="AS200"/>
  <c r="AS274"/>
  <c r="AS275"/>
  <c r="AS276"/>
  <c r="AS277"/>
  <c r="AS278"/>
  <c r="AS279"/>
  <c r="AS280"/>
  <c r="AS281"/>
  <c r="AS282"/>
  <c r="AS283"/>
  <c r="AS284"/>
  <c r="AS285"/>
  <c r="AS286"/>
  <c r="AS287"/>
  <c r="AS288"/>
  <c r="AS289"/>
  <c r="AS290"/>
  <c r="AS291"/>
  <c r="AS292"/>
  <c r="AS293"/>
  <c r="AS294"/>
  <c r="AS295"/>
  <c r="AS296"/>
  <c r="AS297"/>
  <c r="AS298"/>
  <c r="AS299"/>
  <c r="AS300"/>
  <c r="AS301"/>
  <c r="AS302"/>
  <c r="AS303"/>
  <c r="AS304"/>
  <c r="AS305"/>
  <c r="AS306"/>
  <c r="AS307"/>
  <c r="AS308"/>
  <c r="AS309"/>
  <c r="AS310"/>
  <c r="AS311"/>
  <c r="AS312"/>
  <c r="AS313"/>
  <c r="AS314"/>
  <c r="AS315"/>
  <c r="AS316"/>
  <c r="AS317"/>
  <c r="AS318"/>
  <c r="AS319"/>
  <c r="AS320"/>
  <c r="AS321"/>
  <c r="AS322"/>
  <c r="AS323"/>
  <c r="AS324"/>
  <c r="AS325"/>
  <c r="AS326"/>
  <c r="AS327"/>
  <c r="AS328"/>
  <c r="AS329"/>
  <c r="AS330"/>
  <c r="AS331"/>
  <c r="AS332"/>
  <c r="AS333"/>
  <c r="AS334"/>
  <c r="AS335"/>
  <c r="AS336"/>
  <c r="AS337"/>
  <c r="AS338"/>
  <c r="AS339"/>
  <c r="AS340"/>
  <c r="AS341"/>
  <c r="AS342"/>
  <c r="AS343"/>
  <c r="AS344"/>
  <c r="AS345"/>
  <c r="AS346"/>
  <c r="AS347"/>
  <c r="AS348"/>
  <c r="AS349"/>
  <c r="AS350"/>
  <c r="AS351"/>
  <c r="AS352"/>
  <c r="AS353"/>
  <c r="AS354"/>
  <c r="AS355"/>
  <c r="AS356"/>
  <c r="AS357"/>
  <c r="AS358"/>
  <c r="AS359"/>
  <c r="AS360"/>
  <c r="AS361"/>
  <c r="AS362"/>
  <c r="AS363"/>
  <c r="AS364"/>
  <c r="AS365"/>
  <c r="AS366"/>
  <c r="AS367"/>
  <c r="AS368"/>
  <c r="AS369"/>
  <c r="AS370"/>
  <c r="AS371"/>
  <c r="AS372"/>
  <c r="AS373"/>
  <c r="AS374"/>
  <c r="AS375"/>
  <c r="AS376"/>
  <c r="AS377"/>
  <c r="AS378"/>
  <c r="AS379"/>
  <c r="AS380"/>
  <c r="DF381"/>
  <c r="X12" a="1"/>
  <c r="X12"/>
  <c r="X11" a="1"/>
  <c r="X11"/>
  <c r="C37" i="2" a="1"/>
  <c r="G37" i="4"/>
  <c r="G38"/>
  <c r="E37"/>
  <c r="E38"/>
  <c r="D37"/>
  <c r="D38"/>
  <c r="V13" i="3"/>
  <c r="V14"/>
  <c r="V24"/>
  <c r="V28"/>
  <c r="V32"/>
  <c r="V36"/>
  <c r="V40"/>
  <c r="V44"/>
  <c r="V48"/>
  <c r="V52"/>
  <c r="V56"/>
  <c r="V60"/>
  <c r="V64"/>
  <c r="V72"/>
  <c r="V80"/>
  <c r="V87"/>
  <c r="V91"/>
  <c r="V67"/>
  <c r="V75"/>
  <c r="V83"/>
  <c r="V167"/>
  <c r="V175"/>
  <c r="V183"/>
  <c r="V191"/>
  <c r="V199"/>
  <c r="V272"/>
  <c r="V276"/>
  <c r="V280"/>
  <c r="V284"/>
  <c r="V288"/>
  <c r="V292"/>
  <c r="V296"/>
  <c r="V300"/>
  <c r="V304"/>
  <c r="V308"/>
  <c r="V312"/>
  <c r="V316"/>
  <c r="V320"/>
  <c r="V324"/>
  <c r="V328"/>
  <c r="V332"/>
  <c r="V336"/>
  <c r="V340"/>
  <c r="V344"/>
  <c r="V348"/>
  <c r="V352"/>
  <c r="V356"/>
  <c r="V360"/>
  <c r="V364"/>
  <c r="V368"/>
  <c r="V372"/>
  <c r="DE379"/>
  <c r="CI379"/>
  <c r="BM379"/>
  <c r="DE377"/>
  <c r="CI377"/>
  <c r="BM377"/>
  <c r="DE375"/>
  <c r="CI375"/>
  <c r="BM375"/>
  <c r="DE373"/>
  <c r="CI373"/>
  <c r="BM373"/>
  <c r="DE371"/>
  <c r="BM371"/>
  <c r="CI371"/>
  <c r="W371"/>
  <c r="DE369"/>
  <c r="BM369"/>
  <c r="CI369"/>
  <c r="W369"/>
  <c r="DE367"/>
  <c r="BM367"/>
  <c r="CI367"/>
  <c r="W367"/>
  <c r="DE365"/>
  <c r="BM365"/>
  <c r="CI365"/>
  <c r="W365"/>
  <c r="DE363"/>
  <c r="BM363"/>
  <c r="CI363"/>
  <c r="W363"/>
  <c r="DE361"/>
  <c r="BM361"/>
  <c r="CI361"/>
  <c r="W361"/>
  <c r="DE359"/>
  <c r="BM359"/>
  <c r="CI359"/>
  <c r="W359"/>
  <c r="DE357"/>
  <c r="BM357"/>
  <c r="CI357"/>
  <c r="W357"/>
  <c r="DE355"/>
  <c r="BM355"/>
  <c r="CI355"/>
  <c r="W355"/>
  <c r="DE353"/>
  <c r="BM353"/>
  <c r="CI353"/>
  <c r="W353"/>
  <c r="DE351"/>
  <c r="BM351"/>
  <c r="CI351"/>
  <c r="W351"/>
  <c r="DE349"/>
  <c r="BM349"/>
  <c r="CI349"/>
  <c r="W349"/>
  <c r="DE347"/>
  <c r="BM347"/>
  <c r="CI347"/>
  <c r="W347"/>
  <c r="DE345"/>
  <c r="BM345"/>
  <c r="CI345"/>
  <c r="W345"/>
  <c r="DE343"/>
  <c r="BM343"/>
  <c r="CI343"/>
  <c r="W343"/>
  <c r="DE341"/>
  <c r="BM341"/>
  <c r="CI341"/>
  <c r="W341"/>
  <c r="DE339"/>
  <c r="BM339"/>
  <c r="CI339"/>
  <c r="W339"/>
  <c r="DE337"/>
  <c r="BM337"/>
  <c r="CI337"/>
  <c r="W337"/>
  <c r="DE335"/>
  <c r="BM335"/>
  <c r="CI335"/>
  <c r="W335"/>
  <c r="DE333"/>
  <c r="BM333"/>
  <c r="CI333"/>
  <c r="W333"/>
  <c r="DE331"/>
  <c r="BM331"/>
  <c r="CI331"/>
  <c r="W331"/>
  <c r="DE329"/>
  <c r="BM329"/>
  <c r="CI329"/>
  <c r="W329"/>
  <c r="DE327"/>
  <c r="BM327"/>
  <c r="CI327"/>
  <c r="W327"/>
  <c r="DE325"/>
  <c r="BM325"/>
  <c r="CI325"/>
  <c r="W325"/>
  <c r="DE323"/>
  <c r="BM323"/>
  <c r="CI323"/>
  <c r="W323"/>
  <c r="DE321"/>
  <c r="BM321"/>
  <c r="CI321"/>
  <c r="W321"/>
  <c r="DE319"/>
  <c r="BM319"/>
  <c r="CI319"/>
  <c r="W319"/>
  <c r="DE317"/>
  <c r="BM317"/>
  <c r="CI317"/>
  <c r="W317"/>
  <c r="DE315"/>
  <c r="BM315"/>
  <c r="CI315"/>
  <c r="W315"/>
  <c r="DE313"/>
  <c r="BM313"/>
  <c r="CI313"/>
  <c r="W313"/>
  <c r="DE311"/>
  <c r="BM311"/>
  <c r="CI311"/>
  <c r="W311"/>
  <c r="DE309"/>
  <c r="BM309"/>
  <c r="CI309"/>
  <c r="W309"/>
  <c r="DE307"/>
  <c r="BM307"/>
  <c r="CI307"/>
  <c r="W307"/>
  <c r="DE305"/>
  <c r="BM305"/>
  <c r="CI305"/>
  <c r="W305"/>
  <c r="DE303"/>
  <c r="BM303"/>
  <c r="CI303"/>
  <c r="W303"/>
  <c r="DE301"/>
  <c r="BM301"/>
  <c r="CI301"/>
  <c r="W301"/>
  <c r="DE299"/>
  <c r="BM299"/>
  <c r="CI299"/>
  <c r="W299"/>
  <c r="DE297"/>
  <c r="BM297"/>
  <c r="CI297"/>
  <c r="W297"/>
  <c r="DE295"/>
  <c r="BM295"/>
  <c r="CI295"/>
  <c r="W295"/>
  <c r="DE293"/>
  <c r="BM293"/>
  <c r="CI293"/>
  <c r="W293"/>
  <c r="DE291"/>
  <c r="BM291"/>
  <c r="CI291"/>
  <c r="W291"/>
  <c r="DE289"/>
  <c r="BM289"/>
  <c r="CI289"/>
  <c r="W289"/>
  <c r="DE287"/>
  <c r="BM287"/>
  <c r="CI287"/>
  <c r="W287"/>
  <c r="DE285"/>
  <c r="BM285"/>
  <c r="CI285"/>
  <c r="W285"/>
  <c r="DE283"/>
  <c r="BM283"/>
  <c r="CI283"/>
  <c r="W283"/>
  <c r="DE281"/>
  <c r="BM281"/>
  <c r="CI281"/>
  <c r="W281"/>
  <c r="DE279"/>
  <c r="BM279"/>
  <c r="CI279"/>
  <c r="W279"/>
  <c r="DE277"/>
  <c r="BM277"/>
  <c r="CI277"/>
  <c r="W277"/>
  <c r="DE275"/>
  <c r="BM275"/>
  <c r="CI275"/>
  <c r="W275"/>
  <c r="DE273"/>
  <c r="BM273"/>
  <c r="CI273"/>
  <c r="W273"/>
  <c r="DE271"/>
  <c r="BM271"/>
  <c r="CI271"/>
  <c r="W271"/>
  <c r="DE269"/>
  <c r="BM269"/>
  <c r="CI269"/>
  <c r="W269"/>
  <c r="DE267"/>
  <c r="BM267"/>
  <c r="CI267"/>
  <c r="W267"/>
  <c r="DE265"/>
  <c r="BM265"/>
  <c r="CI265"/>
  <c r="W265"/>
  <c r="DE263"/>
  <c r="BM263"/>
  <c r="CI263"/>
  <c r="W263"/>
  <c r="DE261"/>
  <c r="BM261"/>
  <c r="CI261"/>
  <c r="W261"/>
  <c r="DE259"/>
  <c r="BM259"/>
  <c r="CI259"/>
  <c r="W259"/>
  <c r="DE257"/>
  <c r="BM257"/>
  <c r="CI257"/>
  <c r="W257"/>
  <c r="DE255"/>
  <c r="BM255"/>
  <c r="CI255"/>
  <c r="W255"/>
  <c r="DE253"/>
  <c r="BM253"/>
  <c r="CI253"/>
  <c r="W253"/>
  <c r="DE251"/>
  <c r="BM251"/>
  <c r="CI251"/>
  <c r="W251"/>
  <c r="DE249"/>
  <c r="BM249"/>
  <c r="CI249"/>
  <c r="W249"/>
  <c r="DE247"/>
  <c r="BM247"/>
  <c r="CI247"/>
  <c r="W247"/>
  <c r="DE245"/>
  <c r="BM245"/>
  <c r="CI245"/>
  <c r="W245"/>
  <c r="DE243"/>
  <c r="BM243"/>
  <c r="CI243"/>
  <c r="W243"/>
  <c r="DE241"/>
  <c r="BM241"/>
  <c r="CI241"/>
  <c r="W241"/>
  <c r="DE239"/>
  <c r="BM239"/>
  <c r="CI239"/>
  <c r="W239"/>
  <c r="DE237"/>
  <c r="BM237"/>
  <c r="CI237"/>
  <c r="W237"/>
  <c r="DE235"/>
  <c r="BM235"/>
  <c r="CI235"/>
  <c r="W235"/>
  <c r="DE233"/>
  <c r="BM233"/>
  <c r="CI233"/>
  <c r="W233"/>
  <c r="DE231"/>
  <c r="BM231"/>
  <c r="CI231"/>
  <c r="W231"/>
  <c r="DE229"/>
  <c r="BM229"/>
  <c r="CI229"/>
  <c r="W229"/>
  <c r="DE227"/>
  <c r="BM227"/>
  <c r="CI227"/>
  <c r="W227"/>
  <c r="DE225"/>
  <c r="BM225"/>
  <c r="CI225"/>
  <c r="W225"/>
  <c r="DE223"/>
  <c r="BM223"/>
  <c r="CI223"/>
  <c r="W223"/>
  <c r="DE221"/>
  <c r="BM221"/>
  <c r="CI221"/>
  <c r="W221"/>
  <c r="DE219"/>
  <c r="BM219"/>
  <c r="CI219"/>
  <c r="W219"/>
  <c r="DE217"/>
  <c r="BM217"/>
  <c r="CI217"/>
  <c r="W217"/>
  <c r="DE215"/>
  <c r="BM215"/>
  <c r="CI215"/>
  <c r="W215"/>
  <c r="DE213"/>
  <c r="BM213"/>
  <c r="CI213"/>
  <c r="W213"/>
  <c r="DE211"/>
  <c r="BM211"/>
  <c r="CI211"/>
  <c r="W211"/>
  <c r="DE209"/>
  <c r="BM209"/>
  <c r="CI209"/>
  <c r="W209"/>
  <c r="DE207"/>
  <c r="BM207"/>
  <c r="CI207"/>
  <c r="W207"/>
  <c r="DE205"/>
  <c r="BM205"/>
  <c r="CI205"/>
  <c r="W205"/>
  <c r="DE203"/>
  <c r="BM203"/>
  <c r="CI203"/>
  <c r="W203"/>
  <c r="DE201"/>
  <c r="BM201"/>
  <c r="CI201"/>
  <c r="W201"/>
  <c r="DE199"/>
  <c r="BM199"/>
  <c r="CI199"/>
  <c r="W199"/>
  <c r="DE197"/>
  <c r="BM197"/>
  <c r="CI197"/>
  <c r="W197"/>
  <c r="DE195"/>
  <c r="BM195"/>
  <c r="CI195"/>
  <c r="W195"/>
  <c r="DE193"/>
  <c r="BM193"/>
  <c r="CI193"/>
  <c r="W193"/>
  <c r="DE191"/>
  <c r="BM191"/>
  <c r="CI191"/>
  <c r="W191"/>
  <c r="DE189"/>
  <c r="BM189"/>
  <c r="CI189"/>
  <c r="W189"/>
  <c r="DE187"/>
  <c r="BM187"/>
  <c r="CI187"/>
  <c r="W187"/>
  <c r="DE185"/>
  <c r="BM185"/>
  <c r="CI185"/>
  <c r="W185"/>
  <c r="DE183"/>
  <c r="BM183"/>
  <c r="CI183"/>
  <c r="W183"/>
  <c r="DE181"/>
  <c r="BM181"/>
  <c r="CI181"/>
  <c r="W181"/>
  <c r="DE179"/>
  <c r="BM179"/>
  <c r="CI179"/>
  <c r="W179"/>
  <c r="DE177"/>
  <c r="BM177"/>
  <c r="CI177"/>
  <c r="W177"/>
  <c r="DE175"/>
  <c r="BM175"/>
  <c r="CI175"/>
  <c r="W175"/>
  <c r="DE173"/>
  <c r="BM173"/>
  <c r="CI173"/>
  <c r="W173"/>
  <c r="DE171"/>
  <c r="BM171"/>
  <c r="CI171"/>
  <c r="W171"/>
  <c r="DE169"/>
  <c r="BM169"/>
  <c r="CI169"/>
  <c r="W169"/>
  <c r="DE167"/>
  <c r="BM167"/>
  <c r="CI167"/>
  <c r="W167"/>
  <c r="DE165"/>
  <c r="BM165"/>
  <c r="CI165"/>
  <c r="W165"/>
  <c r="DE163"/>
  <c r="BM163"/>
  <c r="CI163"/>
  <c r="W163"/>
  <c r="DE161"/>
  <c r="BM161"/>
  <c r="CI161"/>
  <c r="W161"/>
  <c r="DE159"/>
  <c r="BM159"/>
  <c r="CI159"/>
  <c r="W159"/>
  <c r="DE157"/>
  <c r="BM157"/>
  <c r="CI157"/>
  <c r="W157"/>
  <c r="DE155"/>
  <c r="BM155"/>
  <c r="CI155"/>
  <c r="W155"/>
  <c r="DE153"/>
  <c r="BM153"/>
  <c r="CI153"/>
  <c r="W153"/>
  <c r="DE151"/>
  <c r="BM151"/>
  <c r="CI151"/>
  <c r="W151"/>
  <c r="DE149"/>
  <c r="BM149"/>
  <c r="CI149"/>
  <c r="W149"/>
  <c r="DE147"/>
  <c r="BM147"/>
  <c r="CI147"/>
  <c r="W147"/>
  <c r="DE145"/>
  <c r="BM145"/>
  <c r="CI145"/>
  <c r="W145"/>
  <c r="DE143"/>
  <c r="BM143"/>
  <c r="CI143"/>
  <c r="W143"/>
  <c r="DE141"/>
  <c r="BM141"/>
  <c r="CI141"/>
  <c r="W141"/>
  <c r="DE139"/>
  <c r="BM139"/>
  <c r="CI139"/>
  <c r="W139"/>
  <c r="DE137"/>
  <c r="BM137"/>
  <c r="CI137"/>
  <c r="W137"/>
  <c r="DE135"/>
  <c r="BM135"/>
  <c r="CI135"/>
  <c r="W135"/>
  <c r="DE133"/>
  <c r="BM133"/>
  <c r="CI133"/>
  <c r="W133"/>
  <c r="DE131"/>
  <c r="BM131"/>
  <c r="CI131"/>
  <c r="W131"/>
  <c r="DE129"/>
  <c r="BM129"/>
  <c r="CI129"/>
  <c r="W129"/>
  <c r="DE127"/>
  <c r="BM127"/>
  <c r="CI127"/>
  <c r="W127"/>
  <c r="DE125"/>
  <c r="BM125"/>
  <c r="CI125"/>
  <c r="W125"/>
  <c r="DE123"/>
  <c r="BM123"/>
  <c r="CI123"/>
  <c r="W123"/>
  <c r="DE121"/>
  <c r="BM121"/>
  <c r="CI121"/>
  <c r="W121"/>
  <c r="DE119"/>
  <c r="BM119"/>
  <c r="CI119"/>
  <c r="W119"/>
  <c r="DE117"/>
  <c r="BM117"/>
  <c r="CI117"/>
  <c r="W117"/>
  <c r="DE115"/>
  <c r="BM115"/>
  <c r="CI115"/>
  <c r="W115"/>
  <c r="DE113"/>
  <c r="BM113"/>
  <c r="CI113"/>
  <c r="W113"/>
  <c r="DE111"/>
  <c r="BM111"/>
  <c r="CI111"/>
  <c r="W111"/>
  <c r="DE109"/>
  <c r="BM109"/>
  <c r="CI109"/>
  <c r="W109"/>
  <c r="DE107"/>
  <c r="BM107"/>
  <c r="CI107"/>
  <c r="W107"/>
  <c r="DE105"/>
  <c r="BM105"/>
  <c r="CI105"/>
  <c r="W105"/>
  <c r="DE103"/>
  <c r="BM103"/>
  <c r="CI103"/>
  <c r="W103"/>
  <c r="DE101"/>
  <c r="BM101"/>
  <c r="CI101"/>
  <c r="W101"/>
  <c r="DE99"/>
  <c r="BM99"/>
  <c r="CI99"/>
  <c r="W99"/>
  <c r="DE97"/>
  <c r="BM97"/>
  <c r="CI97"/>
  <c r="W97"/>
  <c r="CI95"/>
  <c r="DE95"/>
  <c r="BM95"/>
  <c r="CI93"/>
  <c r="DE93"/>
  <c r="BM93"/>
  <c r="CI91"/>
  <c r="DE91"/>
  <c r="BM91"/>
  <c r="CI89"/>
  <c r="DE89"/>
  <c r="BM89"/>
  <c r="CI87"/>
  <c r="DE87"/>
  <c r="BM87"/>
  <c r="CI85"/>
  <c r="DE85"/>
  <c r="BM85"/>
  <c r="CI83"/>
  <c r="DE83"/>
  <c r="BM83"/>
  <c r="CI81"/>
  <c r="DE81"/>
  <c r="BM81"/>
  <c r="CI79"/>
  <c r="DE79"/>
  <c r="BM79"/>
  <c r="CI77"/>
  <c r="DE77"/>
  <c r="BM77"/>
  <c r="CI75"/>
  <c r="DE75"/>
  <c r="BM75"/>
  <c r="CI73"/>
  <c r="DE73"/>
  <c r="BM73"/>
  <c r="CI71"/>
  <c r="DE71"/>
  <c r="BM71"/>
  <c r="CI69"/>
  <c r="DE69"/>
  <c r="BM69"/>
  <c r="CI67"/>
  <c r="DE67"/>
  <c r="BM67"/>
  <c r="CI65"/>
  <c r="DE65"/>
  <c r="BM65"/>
  <c r="CI63"/>
  <c r="DE63"/>
  <c r="BM63"/>
  <c r="CI61"/>
  <c r="DE61"/>
  <c r="BM61"/>
  <c r="CI59"/>
  <c r="DE59"/>
  <c r="BM59"/>
  <c r="CI57"/>
  <c r="DE57"/>
  <c r="BM57"/>
  <c r="CI55"/>
  <c r="DE55"/>
  <c r="BM55"/>
  <c r="CI53"/>
  <c r="DE53"/>
  <c r="BM53"/>
  <c r="CI51"/>
  <c r="DE51"/>
  <c r="BM51"/>
  <c r="CI49"/>
  <c r="DE49"/>
  <c r="BM49"/>
  <c r="CI47"/>
  <c r="DE47"/>
  <c r="BM47"/>
  <c r="CI45"/>
  <c r="DE45"/>
  <c r="BM45"/>
  <c r="CI43"/>
  <c r="DE43"/>
  <c r="BM43"/>
  <c r="CI41"/>
  <c r="DE41"/>
  <c r="BM41"/>
  <c r="CI39"/>
  <c r="DE39"/>
  <c r="BM39"/>
  <c r="CI37"/>
  <c r="DE37"/>
  <c r="BM37"/>
  <c r="CI35"/>
  <c r="DE35"/>
  <c r="BM35"/>
  <c r="CI33"/>
  <c r="DE33"/>
  <c r="BM33"/>
  <c r="CI31"/>
  <c r="DE31"/>
  <c r="BM31"/>
  <c r="CI29"/>
  <c r="DE29"/>
  <c r="BM29"/>
  <c r="CI27"/>
  <c r="DE27"/>
  <c r="BM27"/>
  <c r="CI25"/>
  <c r="DE25"/>
  <c r="BM25"/>
  <c r="CI24"/>
  <c r="DE24"/>
  <c r="BM24"/>
  <c r="CI22"/>
  <c r="DE22"/>
  <c r="BM22"/>
  <c r="X19"/>
  <c r="DF19"/>
  <c r="B37" i="2" a="1"/>
  <c r="B37" i="4"/>
  <c r="B38"/>
  <c r="F37"/>
  <c r="F38"/>
  <c r="C37"/>
  <c r="C38"/>
  <c r="V23" i="3"/>
  <c r="V27"/>
  <c r="V31"/>
  <c r="V35"/>
  <c r="V39"/>
  <c r="V43"/>
  <c r="V47"/>
  <c r="V51"/>
  <c r="V55"/>
  <c r="V59"/>
  <c r="V63"/>
  <c r="V70"/>
  <c r="V78"/>
  <c r="V86"/>
  <c r="V90"/>
  <c r="V65"/>
  <c r="V73"/>
  <c r="V81"/>
  <c r="V203"/>
  <c r="W81"/>
  <c r="W85"/>
  <c r="W23"/>
  <c r="W26"/>
  <c r="W30"/>
  <c r="W34"/>
  <c r="W38"/>
  <c r="W42"/>
  <c r="W46"/>
  <c r="W50"/>
  <c r="W54"/>
  <c r="W58"/>
  <c r="W62"/>
  <c r="W66"/>
  <c r="W70"/>
  <c r="W74"/>
  <c r="W78"/>
  <c r="W82"/>
  <c r="W86"/>
  <c r="W89"/>
  <c r="W93"/>
  <c r="W90"/>
  <c r="W24"/>
  <c r="W27"/>
  <c r="W31"/>
  <c r="W35"/>
  <c r="W39"/>
  <c r="W43"/>
  <c r="W47"/>
  <c r="W51"/>
  <c r="W55"/>
  <c r="W375"/>
  <c r="W379"/>
  <c r="W94"/>
  <c r="W59"/>
  <c r="W63"/>
  <c r="W67"/>
  <c r="W71"/>
  <c r="W75"/>
  <c r="W79"/>
  <c r="B38" i="2"/>
  <c r="B40"/>
  <c r="B42"/>
  <c r="B44"/>
  <c r="B46"/>
  <c r="B48"/>
  <c r="B50"/>
  <c r="B52"/>
  <c r="B54"/>
  <c r="B56"/>
  <c r="B37"/>
  <c r="B39"/>
  <c r="B41"/>
  <c r="B43"/>
  <c r="B45"/>
  <c r="B47"/>
  <c r="B49"/>
  <c r="B51"/>
  <c r="B53"/>
  <c r="B55"/>
  <c r="BN19" i="3"/>
  <c r="AS19"/>
  <c r="CJ19"/>
  <c r="C37" i="2"/>
  <c r="C39"/>
  <c r="C41"/>
  <c r="C43"/>
  <c r="C45"/>
  <c r="C47"/>
  <c r="C49"/>
  <c r="C51"/>
  <c r="C53"/>
  <c r="C55"/>
  <c r="C38"/>
  <c r="C40"/>
  <c r="C42"/>
  <c r="C44"/>
  <c r="C46"/>
  <c r="C48"/>
  <c r="C50"/>
  <c r="C52"/>
  <c r="C54"/>
  <c r="C56"/>
  <c r="DF380" i="3"/>
  <c r="BN380"/>
  <c r="CJ380"/>
  <c r="X380"/>
  <c r="DF378"/>
  <c r="BN378"/>
  <c r="CJ378"/>
  <c r="X378"/>
  <c r="DF376"/>
  <c r="BN376"/>
  <c r="CJ376"/>
  <c r="X376"/>
  <c r="DF374"/>
  <c r="BN374"/>
  <c r="CJ374"/>
  <c r="X374"/>
  <c r="BN372"/>
  <c r="DF372"/>
  <c r="CJ372"/>
  <c r="BN370"/>
  <c r="DF370"/>
  <c r="CJ370"/>
  <c r="BN368"/>
  <c r="DF368"/>
  <c r="CJ368"/>
  <c r="BN366"/>
  <c r="DF366"/>
  <c r="CJ366"/>
  <c r="BN364"/>
  <c r="DF364"/>
  <c r="CJ364"/>
  <c r="BN362"/>
  <c r="DF362"/>
  <c r="CJ362"/>
  <c r="BN360"/>
  <c r="DF360"/>
  <c r="CJ360"/>
  <c r="BN358"/>
  <c r="DF358"/>
  <c r="CJ358"/>
  <c r="BN356"/>
  <c r="DF356"/>
  <c r="CJ356"/>
  <c r="BN354"/>
  <c r="DF354"/>
  <c r="CJ354"/>
  <c r="BN352"/>
  <c r="DF352"/>
  <c r="CJ352"/>
  <c r="BN350"/>
  <c r="DF350"/>
  <c r="CJ350"/>
  <c r="BN348"/>
  <c r="DF348"/>
  <c r="CJ348"/>
  <c r="BN346"/>
  <c r="DF346"/>
  <c r="CJ346"/>
  <c r="BN344"/>
  <c r="DF344"/>
  <c r="CJ344"/>
  <c r="BN342"/>
  <c r="DF342"/>
  <c r="CJ342"/>
  <c r="BN340"/>
  <c r="DF340"/>
  <c r="CJ340"/>
  <c r="BN338"/>
  <c r="DF338"/>
  <c r="CJ338"/>
  <c r="BN336"/>
  <c r="DF336"/>
  <c r="CJ336"/>
  <c r="BN334"/>
  <c r="DF334"/>
  <c r="CJ334"/>
  <c r="BN332"/>
  <c r="DF332"/>
  <c r="CJ332"/>
  <c r="BN330"/>
  <c r="DF330"/>
  <c r="CJ330"/>
  <c r="BN328"/>
  <c r="DF328"/>
  <c r="CJ328"/>
  <c r="BN326"/>
  <c r="DF326"/>
  <c r="CJ326"/>
  <c r="BN324"/>
  <c r="DF324"/>
  <c r="CJ324"/>
  <c r="BN322"/>
  <c r="DF322"/>
  <c r="CJ322"/>
  <c r="BN320"/>
  <c r="DF320"/>
  <c r="CJ320"/>
  <c r="BN318"/>
  <c r="DF318"/>
  <c r="CJ318"/>
  <c r="BN316"/>
  <c r="DF316"/>
  <c r="CJ316"/>
  <c r="BN314"/>
  <c r="DF314"/>
  <c r="CJ314"/>
  <c r="BN312"/>
  <c r="DF312"/>
  <c r="CJ312"/>
  <c r="BN310"/>
  <c r="DF310"/>
  <c r="CJ310"/>
  <c r="BN308"/>
  <c r="DF308"/>
  <c r="CJ308"/>
  <c r="BN306"/>
  <c r="DF306"/>
  <c r="CJ306"/>
  <c r="BN304"/>
  <c r="DF304"/>
  <c r="CJ304"/>
  <c r="BN302"/>
  <c r="DF302"/>
  <c r="CJ302"/>
  <c r="BN300"/>
  <c r="DF300"/>
  <c r="CJ300"/>
  <c r="BN298"/>
  <c r="DF298"/>
  <c r="CJ298"/>
  <c r="BN296"/>
  <c r="DF296"/>
  <c r="CJ296"/>
  <c r="BN294"/>
  <c r="DF294"/>
  <c r="CJ294"/>
  <c r="BN292"/>
  <c r="DF292"/>
  <c r="CJ292"/>
  <c r="BN290"/>
  <c r="DF290"/>
  <c r="CJ290"/>
  <c r="BN288"/>
  <c r="DF288"/>
  <c r="CJ288"/>
  <c r="BN286"/>
  <c r="DF286"/>
  <c r="CJ286"/>
  <c r="BN284"/>
  <c r="DF284"/>
  <c r="CJ284"/>
  <c r="BN282"/>
  <c r="DF282"/>
  <c r="CJ282"/>
  <c r="BN280"/>
  <c r="DF280"/>
  <c r="CJ280"/>
  <c r="BN278"/>
  <c r="DF278"/>
  <c r="CJ278"/>
  <c r="BN276"/>
  <c r="DF276"/>
  <c r="CJ276"/>
  <c r="BN201"/>
  <c r="DF201"/>
  <c r="CJ201"/>
  <c r="BN197"/>
  <c r="DF197"/>
  <c r="CJ197"/>
  <c r="BN193"/>
  <c r="DF193"/>
  <c r="CJ193"/>
  <c r="BN189"/>
  <c r="DF189"/>
  <c r="CJ189"/>
  <c r="BN185"/>
  <c r="DF185"/>
  <c r="CJ185"/>
  <c r="BN181"/>
  <c r="DF181"/>
  <c r="CJ181"/>
  <c r="BN177"/>
  <c r="DF177"/>
  <c r="CJ177"/>
  <c r="BN173"/>
  <c r="DF173"/>
  <c r="CJ173"/>
  <c r="BN169"/>
  <c r="DF169"/>
  <c r="CJ169"/>
  <c r="BN165"/>
  <c r="DF165"/>
  <c r="CJ165"/>
  <c r="DF161"/>
  <c r="BN161"/>
  <c r="CJ161"/>
  <c r="X161"/>
  <c r="DF157"/>
  <c r="BN157"/>
  <c r="CJ157"/>
  <c r="X157"/>
  <c r="DF153"/>
  <c r="BN153"/>
  <c r="CJ153"/>
  <c r="X153"/>
  <c r="DF273"/>
  <c r="BN273"/>
  <c r="CJ273"/>
  <c r="X273"/>
  <c r="DF271"/>
  <c r="BN271"/>
  <c r="CJ271"/>
  <c r="X271"/>
  <c r="BN269"/>
  <c r="DF269"/>
  <c r="CJ269"/>
  <c r="DF267"/>
  <c r="BN267"/>
  <c r="CJ267"/>
  <c r="X267"/>
  <c r="BN265"/>
  <c r="DF265"/>
  <c r="CJ265"/>
  <c r="DF263"/>
  <c r="BN263"/>
  <c r="CJ263"/>
  <c r="X263"/>
  <c r="BN261"/>
  <c r="DF261"/>
  <c r="CJ261"/>
  <c r="DF259"/>
  <c r="BN259"/>
  <c r="CJ259"/>
  <c r="X259"/>
  <c r="BN257"/>
  <c r="DF257"/>
  <c r="CJ257"/>
  <c r="DF255"/>
  <c r="BN255"/>
  <c r="CJ255"/>
  <c r="X255"/>
  <c r="BN253"/>
  <c r="DF253"/>
  <c r="CJ253"/>
  <c r="DF251"/>
  <c r="BN251"/>
  <c r="CJ251"/>
  <c r="X251"/>
  <c r="BN249"/>
  <c r="DF249"/>
  <c r="CJ249"/>
  <c r="DF247"/>
  <c r="BN247"/>
  <c r="CJ247"/>
  <c r="X247"/>
  <c r="BN245"/>
  <c r="DF245"/>
  <c r="CJ245"/>
  <c r="DF243"/>
  <c r="BN243"/>
  <c r="CJ243"/>
  <c r="X243"/>
  <c r="BN241"/>
  <c r="DF241"/>
  <c r="CJ241"/>
  <c r="DF239"/>
  <c r="BN239"/>
  <c r="CJ239"/>
  <c r="X239"/>
  <c r="BN237"/>
  <c r="DF237"/>
  <c r="CJ237"/>
  <c r="DF235"/>
  <c r="BN235"/>
  <c r="CJ235"/>
  <c r="X235"/>
  <c r="BN233"/>
  <c r="DF233"/>
  <c r="CJ233"/>
  <c r="DF231"/>
  <c r="BN231"/>
  <c r="CJ231"/>
  <c r="X231"/>
  <c r="BN229"/>
  <c r="DF229"/>
  <c r="CJ229"/>
  <c r="DF227"/>
  <c r="BN227"/>
  <c r="CJ227"/>
  <c r="X227"/>
  <c r="BN225"/>
  <c r="DF225"/>
  <c r="CJ225"/>
  <c r="DF223"/>
  <c r="BN223"/>
  <c r="CJ223"/>
  <c r="X223"/>
  <c r="BN221"/>
  <c r="DF221"/>
  <c r="CJ221"/>
  <c r="DF219"/>
  <c r="BN219"/>
  <c r="CJ219"/>
  <c r="X219"/>
  <c r="BN217"/>
  <c r="DF217"/>
  <c r="CJ217"/>
  <c r="DF215"/>
  <c r="BN215"/>
  <c r="CJ215"/>
  <c r="X215"/>
  <c r="BN213"/>
  <c r="DF213"/>
  <c r="CJ213"/>
  <c r="DF211"/>
  <c r="BN211"/>
  <c r="CJ211"/>
  <c r="X211"/>
  <c r="BN209"/>
  <c r="DF209"/>
  <c r="CJ209"/>
  <c r="DF207"/>
  <c r="BN207"/>
  <c r="CJ207"/>
  <c r="X207"/>
  <c r="BN205"/>
  <c r="DF205"/>
  <c r="CJ205"/>
  <c r="DF203"/>
  <c r="BN203"/>
  <c r="CJ203"/>
  <c r="X203"/>
  <c r="DF200"/>
  <c r="BN200"/>
  <c r="CJ200"/>
  <c r="X200"/>
  <c r="DF196"/>
  <c r="BN196"/>
  <c r="CJ196"/>
  <c r="X196"/>
  <c r="DF192"/>
  <c r="BN192"/>
  <c r="CJ192"/>
  <c r="X192"/>
  <c r="DF188"/>
  <c r="BN188"/>
  <c r="CJ188"/>
  <c r="X188"/>
  <c r="DF184"/>
  <c r="BN184"/>
  <c r="CJ184"/>
  <c r="X184"/>
  <c r="DF180"/>
  <c r="BN180"/>
  <c r="CJ180"/>
  <c r="X180"/>
  <c r="DF176"/>
  <c r="BN176"/>
  <c r="CJ176"/>
  <c r="X176"/>
  <c r="DF172"/>
  <c r="BN172"/>
  <c r="CJ172"/>
  <c r="X172"/>
  <c r="DF168"/>
  <c r="BN168"/>
  <c r="CJ168"/>
  <c r="X168"/>
  <c r="DF164"/>
  <c r="BN164"/>
  <c r="CJ164"/>
  <c r="X164"/>
  <c r="DF160"/>
  <c r="BN160"/>
  <c r="CJ160"/>
  <c r="X160"/>
  <c r="DF156"/>
  <c r="BN156"/>
  <c r="CJ156"/>
  <c r="X156"/>
  <c r="DF152"/>
  <c r="BN152"/>
  <c r="CJ152"/>
  <c r="X152"/>
  <c r="DF150"/>
  <c r="BN150"/>
  <c r="CJ150"/>
  <c r="X150"/>
  <c r="DF148"/>
  <c r="BN148"/>
  <c r="CJ148"/>
  <c r="X148"/>
  <c r="DF146"/>
  <c r="BN146"/>
  <c r="CJ146"/>
  <c r="X146"/>
  <c r="DF144"/>
  <c r="BN144"/>
  <c r="CJ144"/>
  <c r="X144"/>
  <c r="DF142"/>
  <c r="BN142"/>
  <c r="CJ142"/>
  <c r="X142"/>
  <c r="DF140"/>
  <c r="BN140"/>
  <c r="CJ140"/>
  <c r="X140"/>
  <c r="DF138"/>
  <c r="BN138"/>
  <c r="CJ138"/>
  <c r="X138"/>
  <c r="DF136"/>
  <c r="BN136"/>
  <c r="CJ136"/>
  <c r="X136"/>
  <c r="DF134"/>
  <c r="BN134"/>
  <c r="CJ134"/>
  <c r="X134"/>
  <c r="DF132"/>
  <c r="BN132"/>
  <c r="CJ132"/>
  <c r="X132"/>
  <c r="DF130"/>
  <c r="BN130"/>
  <c r="CJ130"/>
  <c r="X130"/>
  <c r="DF128"/>
  <c r="BN128"/>
  <c r="CJ128"/>
  <c r="X128"/>
  <c r="DF126"/>
  <c r="BN126"/>
  <c r="CJ126"/>
  <c r="X126"/>
  <c r="DF124"/>
  <c r="BN124"/>
  <c r="CJ124"/>
  <c r="X124"/>
  <c r="DF122"/>
  <c r="BN122"/>
  <c r="CJ122"/>
  <c r="X122"/>
  <c r="DF120"/>
  <c r="BN120"/>
  <c r="CJ120"/>
  <c r="X120"/>
  <c r="DF118"/>
  <c r="BN118"/>
  <c r="CJ118"/>
  <c r="X118"/>
  <c r="DF116"/>
  <c r="BN116"/>
  <c r="CJ116"/>
  <c r="X116"/>
  <c r="DF113"/>
  <c r="BN113"/>
  <c r="CJ113"/>
  <c r="X113"/>
  <c r="DF109"/>
  <c r="BN109"/>
  <c r="CJ109"/>
  <c r="X109"/>
  <c r="DF105"/>
  <c r="BN105"/>
  <c r="CJ105"/>
  <c r="X105"/>
  <c r="DF101"/>
  <c r="BN101"/>
  <c r="CJ101"/>
  <c r="X101"/>
  <c r="DF97"/>
  <c r="BN97"/>
  <c r="CJ97"/>
  <c r="X97"/>
  <c r="DF114"/>
  <c r="BN114"/>
  <c r="CJ114"/>
  <c r="X114"/>
  <c r="DF110"/>
  <c r="BN110"/>
  <c r="CJ110"/>
  <c r="X110"/>
  <c r="DF106"/>
  <c r="BN106"/>
  <c r="CJ106"/>
  <c r="X106"/>
  <c r="DF102"/>
  <c r="BN102"/>
  <c r="CJ102"/>
  <c r="X102"/>
  <c r="DF98"/>
  <c r="BN98"/>
  <c r="CJ98"/>
  <c r="X98"/>
  <c r="CJ94"/>
  <c r="DF94"/>
  <c r="BN94"/>
  <c r="CJ84"/>
  <c r="DF84"/>
  <c r="BN84"/>
  <c r="CJ80"/>
  <c r="DF80"/>
  <c r="BN80"/>
  <c r="CJ76"/>
  <c r="DF76"/>
  <c r="BN76"/>
  <c r="CJ72"/>
  <c r="DF72"/>
  <c r="BN72"/>
  <c r="CJ68"/>
  <c r="DF68"/>
  <c r="BN68"/>
  <c r="CJ64"/>
  <c r="DF64"/>
  <c r="BN64"/>
  <c r="CJ92"/>
  <c r="DF92"/>
  <c r="BN92"/>
  <c r="CJ90"/>
  <c r="DF90"/>
  <c r="BN90"/>
  <c r="CJ88"/>
  <c r="DF88"/>
  <c r="BN88"/>
  <c r="CJ85"/>
  <c r="DF85"/>
  <c r="BN85"/>
  <c r="CJ81"/>
  <c r="DF81"/>
  <c r="BN81"/>
  <c r="CJ77"/>
  <c r="DF77"/>
  <c r="BN77"/>
  <c r="CJ73"/>
  <c r="DF73"/>
  <c r="BN73"/>
  <c r="CJ69"/>
  <c r="DF69"/>
  <c r="BN69"/>
  <c r="CJ65"/>
  <c r="DF65"/>
  <c r="BN65"/>
  <c r="CJ62"/>
  <c r="DF62"/>
  <c r="BN62"/>
  <c r="CJ60"/>
  <c r="DF60"/>
  <c r="BN60"/>
  <c r="CJ58"/>
  <c r="DF58"/>
  <c r="BN58"/>
  <c r="CJ56"/>
  <c r="DF56"/>
  <c r="BN56"/>
  <c r="CJ54"/>
  <c r="DF54"/>
  <c r="BN54"/>
  <c r="CJ52"/>
  <c r="DF52"/>
  <c r="BN52"/>
  <c r="CJ50"/>
  <c r="DF50"/>
  <c r="BN50"/>
  <c r="CJ48"/>
  <c r="DF48"/>
  <c r="BN48"/>
  <c r="CJ46"/>
  <c r="DF46"/>
  <c r="BN46"/>
  <c r="CJ44"/>
  <c r="DF44"/>
  <c r="BN44"/>
  <c r="CJ42"/>
  <c r="DF42"/>
  <c r="BN42"/>
  <c r="CJ40"/>
  <c r="DF40"/>
  <c r="BN40"/>
  <c r="CJ38"/>
  <c r="DF38"/>
  <c r="BN38"/>
  <c r="CJ36"/>
  <c r="DF36"/>
  <c r="BN36"/>
  <c r="CJ34"/>
  <c r="DF34"/>
  <c r="BN34"/>
  <c r="CJ32"/>
  <c r="DF32"/>
  <c r="BN32"/>
  <c r="CJ30"/>
  <c r="DF30"/>
  <c r="BN30"/>
  <c r="CJ28"/>
  <c r="DF28"/>
  <c r="BN28"/>
  <c r="CJ26"/>
  <c r="DF26"/>
  <c r="BN26"/>
  <c r="CJ24"/>
  <c r="DF24"/>
  <c r="BN24"/>
  <c r="CJ22"/>
  <c r="DF22"/>
  <c r="BN22"/>
  <c r="W83"/>
  <c r="W87"/>
  <c r="W91"/>
  <c r="W95"/>
  <c r="W373"/>
  <c r="W377"/>
  <c r="W21"/>
  <c r="W28"/>
  <c r="W32"/>
  <c r="W36"/>
  <c r="W40"/>
  <c r="W44"/>
  <c r="W48"/>
  <c r="W52"/>
  <c r="W56"/>
  <c r="W60"/>
  <c r="W64"/>
  <c r="W68"/>
  <c r="W72"/>
  <c r="W76"/>
  <c r="W80"/>
  <c r="W84"/>
  <c r="W88"/>
  <c r="W92"/>
  <c r="W374"/>
  <c r="W378"/>
  <c r="DF379"/>
  <c r="BN379"/>
  <c r="CJ379"/>
  <c r="X379"/>
  <c r="DF377"/>
  <c r="BN377"/>
  <c r="CJ377"/>
  <c r="X377"/>
  <c r="DF375"/>
  <c r="BN375"/>
  <c r="CJ375"/>
  <c r="X375"/>
  <c r="DF373"/>
  <c r="BN373"/>
  <c r="CJ373"/>
  <c r="X373"/>
  <c r="DF371"/>
  <c r="BN371"/>
  <c r="CJ371"/>
  <c r="X371"/>
  <c r="DF369"/>
  <c r="BN369"/>
  <c r="CJ369"/>
  <c r="X369"/>
  <c r="DF367"/>
  <c r="BN367"/>
  <c r="CJ367"/>
  <c r="X367"/>
  <c r="DF365"/>
  <c r="BN365"/>
  <c r="CJ365"/>
  <c r="X365"/>
  <c r="DF363"/>
  <c r="BN363"/>
  <c r="CJ363"/>
  <c r="X363"/>
  <c r="DF361"/>
  <c r="BN361"/>
  <c r="CJ361"/>
  <c r="X361"/>
  <c r="DF359"/>
  <c r="BN359"/>
  <c r="CJ359"/>
  <c r="X359"/>
  <c r="DF357"/>
  <c r="BN357"/>
  <c r="CJ357"/>
  <c r="X357"/>
  <c r="DF355"/>
  <c r="BN355"/>
  <c r="CJ355"/>
  <c r="X355"/>
  <c r="DF353"/>
  <c r="BN353"/>
  <c r="CJ353"/>
  <c r="X353"/>
  <c r="DF351"/>
  <c r="BN351"/>
  <c r="CJ351"/>
  <c r="X351"/>
  <c r="DF349"/>
  <c r="BN349"/>
  <c r="CJ349"/>
  <c r="DF347"/>
  <c r="BN347"/>
  <c r="CJ347"/>
  <c r="X347"/>
  <c r="DF345"/>
  <c r="BN345"/>
  <c r="CJ345"/>
  <c r="DF343"/>
  <c r="BN343"/>
  <c r="CJ343"/>
  <c r="X343"/>
  <c r="DF341"/>
  <c r="BN341"/>
  <c r="CJ341"/>
  <c r="DF339"/>
  <c r="BN339"/>
  <c r="CJ339"/>
  <c r="X339"/>
  <c r="DF337"/>
  <c r="BN337"/>
  <c r="CJ337"/>
  <c r="DF335"/>
  <c r="BN335"/>
  <c r="CJ335"/>
  <c r="X335"/>
  <c r="DF333"/>
  <c r="BN333"/>
  <c r="CJ333"/>
  <c r="DF331"/>
  <c r="BN331"/>
  <c r="CJ331"/>
  <c r="X331"/>
  <c r="DF329"/>
  <c r="BN329"/>
  <c r="CJ329"/>
  <c r="DF327"/>
  <c r="BN327"/>
  <c r="CJ327"/>
  <c r="X327"/>
  <c r="DF325"/>
  <c r="BN325"/>
  <c r="CJ325"/>
  <c r="X325"/>
  <c r="DF323"/>
  <c r="BN323"/>
  <c r="CJ323"/>
  <c r="X323"/>
  <c r="DF321"/>
  <c r="BN321"/>
  <c r="CJ321"/>
  <c r="DF319"/>
  <c r="BN319"/>
  <c r="CJ319"/>
  <c r="X319"/>
  <c r="DF317"/>
  <c r="BN317"/>
  <c r="CJ317"/>
  <c r="DF315"/>
  <c r="BN315"/>
  <c r="CJ315"/>
  <c r="X315"/>
  <c r="DF313"/>
  <c r="BN313"/>
  <c r="CJ313"/>
  <c r="DF311"/>
  <c r="BN311"/>
  <c r="CJ311"/>
  <c r="X311"/>
  <c r="DF309"/>
  <c r="BN309"/>
  <c r="CJ309"/>
  <c r="DF307"/>
  <c r="BN307"/>
  <c r="CJ307"/>
  <c r="X307"/>
  <c r="DF305"/>
  <c r="BN305"/>
  <c r="CJ305"/>
  <c r="DF303"/>
  <c r="BN303"/>
  <c r="CJ303"/>
  <c r="X303"/>
  <c r="DF301"/>
  <c r="BN301"/>
  <c r="CJ301"/>
  <c r="DF299"/>
  <c r="BN299"/>
  <c r="CJ299"/>
  <c r="X299"/>
  <c r="DF297"/>
  <c r="BN297"/>
  <c r="CJ297"/>
  <c r="DF295"/>
  <c r="BN295"/>
  <c r="CJ295"/>
  <c r="X295"/>
  <c r="DF293"/>
  <c r="BN293"/>
  <c r="CJ293"/>
  <c r="DF291"/>
  <c r="BN291"/>
  <c r="CJ291"/>
  <c r="X291"/>
  <c r="DF289"/>
  <c r="BN289"/>
  <c r="CJ289"/>
  <c r="DF287"/>
  <c r="BN287"/>
  <c r="CJ287"/>
  <c r="X287"/>
  <c r="DF285"/>
  <c r="BN285"/>
  <c r="CJ285"/>
  <c r="DF283"/>
  <c r="BN283"/>
  <c r="CJ283"/>
  <c r="X283"/>
  <c r="DF281"/>
  <c r="BN281"/>
  <c r="CJ281"/>
  <c r="DF279"/>
  <c r="BN279"/>
  <c r="CJ279"/>
  <c r="X279"/>
  <c r="DF277"/>
  <c r="BN277"/>
  <c r="CJ277"/>
  <c r="DF275"/>
  <c r="BN275"/>
  <c r="CJ275"/>
  <c r="X275"/>
  <c r="DF199"/>
  <c r="BN199"/>
  <c r="CJ199"/>
  <c r="DF195"/>
  <c r="BN195"/>
  <c r="CJ195"/>
  <c r="X195"/>
  <c r="DF191"/>
  <c r="BN191"/>
  <c r="CJ191"/>
  <c r="DF187"/>
  <c r="BN187"/>
  <c r="CJ187"/>
  <c r="X187"/>
  <c r="DF183"/>
  <c r="BN183"/>
  <c r="CJ183"/>
  <c r="DF179"/>
  <c r="BN179"/>
  <c r="CJ179"/>
  <c r="X179"/>
  <c r="DF175"/>
  <c r="BN175"/>
  <c r="CJ175"/>
  <c r="DF171"/>
  <c r="BN171"/>
  <c r="CJ171"/>
  <c r="X171"/>
  <c r="DF167"/>
  <c r="BN167"/>
  <c r="CJ167"/>
  <c r="DF163"/>
  <c r="BN163"/>
  <c r="CJ163"/>
  <c r="X163"/>
  <c r="DF159"/>
  <c r="BN159"/>
  <c r="CJ159"/>
  <c r="DF155"/>
  <c r="BN155"/>
  <c r="CJ155"/>
  <c r="X155"/>
  <c r="BN274"/>
  <c r="DF274"/>
  <c r="CJ274"/>
  <c r="BN272"/>
  <c r="DF272"/>
  <c r="CJ272"/>
  <c r="DF270"/>
  <c r="BN270"/>
  <c r="CJ270"/>
  <c r="X270"/>
  <c r="DF268"/>
  <c r="BN268"/>
  <c r="CJ268"/>
  <c r="X268"/>
  <c r="DF266"/>
  <c r="BN266"/>
  <c r="CJ266"/>
  <c r="DF264"/>
  <c r="BN264"/>
  <c r="CJ264"/>
  <c r="X264"/>
  <c r="DF262"/>
  <c r="BN262"/>
  <c r="CJ262"/>
  <c r="DF260"/>
  <c r="BN260"/>
  <c r="CJ260"/>
  <c r="X260"/>
  <c r="DF258"/>
  <c r="BN258"/>
  <c r="CJ258"/>
  <c r="DF256"/>
  <c r="BN256"/>
  <c r="CJ256"/>
  <c r="X256"/>
  <c r="DF254"/>
  <c r="BN254"/>
  <c r="CJ254"/>
  <c r="DF252"/>
  <c r="BN252"/>
  <c r="CJ252"/>
  <c r="X252"/>
  <c r="DF250"/>
  <c r="BN250"/>
  <c r="CJ250"/>
  <c r="DF248"/>
  <c r="BN248"/>
  <c r="CJ248"/>
  <c r="X248"/>
  <c r="DF246"/>
  <c r="BN246"/>
  <c r="CJ246"/>
  <c r="DF244"/>
  <c r="BN244"/>
  <c r="CJ244"/>
  <c r="X244"/>
  <c r="DF242"/>
  <c r="BN242"/>
  <c r="CJ242"/>
  <c r="DF240"/>
  <c r="BN240"/>
  <c r="CJ240"/>
  <c r="X240"/>
  <c r="DF238"/>
  <c r="BN238"/>
  <c r="CJ238"/>
  <c r="DF236"/>
  <c r="BN236"/>
  <c r="CJ236"/>
  <c r="X236"/>
  <c r="DF234"/>
  <c r="BN234"/>
  <c r="CJ234"/>
  <c r="DF232"/>
  <c r="BN232"/>
  <c r="CJ232"/>
  <c r="X232"/>
  <c r="DF230"/>
  <c r="BN230"/>
  <c r="CJ230"/>
  <c r="DF228"/>
  <c r="BN228"/>
  <c r="CJ228"/>
  <c r="X228"/>
  <c r="DF226"/>
  <c r="BN226"/>
  <c r="CJ226"/>
  <c r="X226"/>
  <c r="DF224"/>
  <c r="BN224"/>
  <c r="CJ224"/>
  <c r="X224"/>
  <c r="DF222"/>
  <c r="BN222"/>
  <c r="CJ222"/>
  <c r="DF220"/>
  <c r="BN220"/>
  <c r="CJ220"/>
  <c r="X220"/>
  <c r="DF218"/>
  <c r="BN218"/>
  <c r="CJ218"/>
  <c r="DF216"/>
  <c r="BN216"/>
  <c r="CJ216"/>
  <c r="X216"/>
  <c r="DF214"/>
  <c r="BN214"/>
  <c r="CJ214"/>
  <c r="DF212"/>
  <c r="BN212"/>
  <c r="CJ212"/>
  <c r="X212"/>
  <c r="DF210"/>
  <c r="BN210"/>
  <c r="CJ210"/>
  <c r="DF208"/>
  <c r="BN208"/>
  <c r="CJ208"/>
  <c r="X208"/>
  <c r="DF206"/>
  <c r="BN206"/>
  <c r="CJ206"/>
  <c r="DF204"/>
  <c r="BN204"/>
  <c r="CJ204"/>
  <c r="X204"/>
  <c r="DF202"/>
  <c r="BN202"/>
  <c r="CJ202"/>
  <c r="X202"/>
  <c r="DF198"/>
  <c r="BN198"/>
  <c r="CJ198"/>
  <c r="X198"/>
  <c r="DF194"/>
  <c r="BN194"/>
  <c r="CJ194"/>
  <c r="X194"/>
  <c r="DF190"/>
  <c r="BN190"/>
  <c r="CJ190"/>
  <c r="X190"/>
  <c r="DF186"/>
  <c r="BN186"/>
  <c r="CJ186"/>
  <c r="DF182"/>
  <c r="BN182"/>
  <c r="CJ182"/>
  <c r="X182"/>
  <c r="DF178"/>
  <c r="BN178"/>
  <c r="CJ178"/>
  <c r="DF174"/>
  <c r="BN174"/>
  <c r="CJ174"/>
  <c r="X174"/>
  <c r="DF170"/>
  <c r="BN170"/>
  <c r="CJ170"/>
  <c r="DF166"/>
  <c r="BN166"/>
  <c r="CJ166"/>
  <c r="X166"/>
  <c r="DF162"/>
  <c r="BN162"/>
  <c r="CJ162"/>
  <c r="DF158"/>
  <c r="BN158"/>
  <c r="CJ158"/>
  <c r="X158"/>
  <c r="DF154"/>
  <c r="BN154"/>
  <c r="CJ154"/>
  <c r="DF151"/>
  <c r="BN151"/>
  <c r="CJ151"/>
  <c r="X151"/>
  <c r="DF149"/>
  <c r="BN149"/>
  <c r="CJ149"/>
  <c r="DF147"/>
  <c r="BN147"/>
  <c r="CJ147"/>
  <c r="X147"/>
  <c r="DF145"/>
  <c r="BN145"/>
  <c r="CJ145"/>
  <c r="DF143"/>
  <c r="BN143"/>
  <c r="CJ143"/>
  <c r="X143"/>
  <c r="DF141"/>
  <c r="BN141"/>
  <c r="CJ141"/>
  <c r="X141"/>
  <c r="DF139"/>
  <c r="BN139"/>
  <c r="CJ139"/>
  <c r="X139"/>
  <c r="DF137"/>
  <c r="BN137"/>
  <c r="CJ137"/>
  <c r="DF135"/>
  <c r="BN135"/>
  <c r="CJ135"/>
  <c r="X135"/>
  <c r="DF133"/>
  <c r="BN133"/>
  <c r="CJ133"/>
  <c r="DF131"/>
  <c r="BN131"/>
  <c r="CJ131"/>
  <c r="X131"/>
  <c r="DF129"/>
  <c r="BN129"/>
  <c r="CJ129"/>
  <c r="DF127"/>
  <c r="BN127"/>
  <c r="CJ127"/>
  <c r="X127"/>
  <c r="DF125"/>
  <c r="BN125"/>
  <c r="CJ125"/>
  <c r="DF123"/>
  <c r="BN123"/>
  <c r="CJ123"/>
  <c r="X123"/>
  <c r="DF121"/>
  <c r="BN121"/>
  <c r="CJ121"/>
  <c r="DF119"/>
  <c r="BN119"/>
  <c r="CJ119"/>
  <c r="X119"/>
  <c r="DF117"/>
  <c r="BN117"/>
  <c r="CJ117"/>
  <c r="DF115"/>
  <c r="BN115"/>
  <c r="CJ115"/>
  <c r="X115"/>
  <c r="DF111"/>
  <c r="BN111"/>
  <c r="CJ111"/>
  <c r="DF107"/>
  <c r="BN107"/>
  <c r="CJ107"/>
  <c r="X107"/>
  <c r="DF103"/>
  <c r="BN103"/>
  <c r="CJ103"/>
  <c r="DF99"/>
  <c r="BN99"/>
  <c r="CJ99"/>
  <c r="X99"/>
  <c r="CJ95"/>
  <c r="DF95"/>
  <c r="BN95"/>
  <c r="DF112"/>
  <c r="BN112"/>
  <c r="CJ112"/>
  <c r="X112"/>
  <c r="DF108"/>
  <c r="BN108"/>
  <c r="CJ108"/>
  <c r="DF104"/>
  <c r="BN104"/>
  <c r="CJ104"/>
  <c r="X104"/>
  <c r="DF100"/>
  <c r="BN100"/>
  <c r="CJ100"/>
  <c r="DF96"/>
  <c r="BN96"/>
  <c r="CJ96"/>
  <c r="X96"/>
  <c r="CJ86"/>
  <c r="DF86"/>
  <c r="BN86"/>
  <c r="CJ82"/>
  <c r="DF82"/>
  <c r="BN82"/>
  <c r="CJ78"/>
  <c r="DF78"/>
  <c r="BN78"/>
  <c r="CJ74"/>
  <c r="DF74"/>
  <c r="BN74"/>
  <c r="CJ70"/>
  <c r="DF70"/>
  <c r="BN70"/>
  <c r="CJ66"/>
  <c r="DF66"/>
  <c r="BN66"/>
  <c r="CJ93"/>
  <c r="DF93"/>
  <c r="BN93"/>
  <c r="CJ91"/>
  <c r="DF91"/>
  <c r="BN91"/>
  <c r="CJ89"/>
  <c r="DF89"/>
  <c r="BN89"/>
  <c r="CJ87"/>
  <c r="DF87"/>
  <c r="BN87"/>
  <c r="CJ83"/>
  <c r="DF83"/>
  <c r="BN83"/>
  <c r="CJ79"/>
  <c r="DF79"/>
  <c r="BN79"/>
  <c r="CJ75"/>
  <c r="DF75"/>
  <c r="BN75"/>
  <c r="CJ71"/>
  <c r="DF71"/>
  <c r="BN71"/>
  <c r="CJ67"/>
  <c r="DF67"/>
  <c r="BN67"/>
  <c r="CJ63"/>
  <c r="DF63"/>
  <c r="BN63"/>
  <c r="CJ61"/>
  <c r="DF61"/>
  <c r="BN61"/>
  <c r="CJ59"/>
  <c r="DF59"/>
  <c r="BN59"/>
  <c r="CJ57"/>
  <c r="DF57"/>
  <c r="BN57"/>
  <c r="CJ55"/>
  <c r="DF55"/>
  <c r="BN55"/>
  <c r="CJ53"/>
  <c r="DF53"/>
  <c r="BN53"/>
  <c r="CJ51"/>
  <c r="DF51"/>
  <c r="BN51"/>
  <c r="CJ49"/>
  <c r="DF49"/>
  <c r="BN49"/>
  <c r="CJ47"/>
  <c r="DF47"/>
  <c r="BN47"/>
  <c r="CJ45"/>
  <c r="DF45"/>
  <c r="BN45"/>
  <c r="CJ43"/>
  <c r="DF43"/>
  <c r="BN43"/>
  <c r="CJ41"/>
  <c r="DF41"/>
  <c r="BN41"/>
  <c r="CJ39"/>
  <c r="DF39"/>
  <c r="BN39"/>
  <c r="CJ37"/>
  <c r="DF37"/>
  <c r="BN37"/>
  <c r="CJ35"/>
  <c r="DF35"/>
  <c r="BN35"/>
  <c r="CJ33"/>
  <c r="DF33"/>
  <c r="BN33"/>
  <c r="CJ31"/>
  <c r="DF31"/>
  <c r="BN31"/>
  <c r="CJ29"/>
  <c r="DF29"/>
  <c r="BN29"/>
  <c r="CJ27"/>
  <c r="DF27"/>
  <c r="BN27"/>
  <c r="CJ25"/>
  <c r="DF25"/>
  <c r="BN25"/>
  <c r="CJ23"/>
  <c r="DF23"/>
  <c r="BN23"/>
  <c r="CJ21"/>
  <c r="DF21"/>
  <c r="BN21"/>
  <c r="BO21"/>
  <c r="A21"/>
  <c r="W22"/>
  <c r="W25"/>
  <c r="W29"/>
  <c r="W33"/>
  <c r="W37"/>
  <c r="W41"/>
  <c r="W45"/>
  <c r="W49"/>
  <c r="W53"/>
  <c r="W57"/>
  <c r="W61"/>
  <c r="W65"/>
  <c r="W69"/>
  <c r="W73"/>
  <c r="W77"/>
  <c r="W376"/>
  <c r="W380"/>
  <c r="X103"/>
  <c r="X129"/>
  <c r="X133"/>
  <c r="X137"/>
  <c r="X186"/>
  <c r="X206"/>
  <c r="X210"/>
  <c r="X214"/>
  <c r="X218"/>
  <c r="X222"/>
  <c r="X242"/>
  <c r="X246"/>
  <c r="X250"/>
  <c r="X254"/>
  <c r="X262"/>
  <c r="X266"/>
  <c r="X183"/>
  <c r="X191"/>
  <c r="X199"/>
  <c r="X277"/>
  <c r="X281"/>
  <c r="X285"/>
  <c r="X341"/>
  <c r="X345"/>
  <c r="X100"/>
  <c r="X108"/>
  <c r="X111"/>
  <c r="X117"/>
  <c r="X121"/>
  <c r="X125"/>
  <c r="X145"/>
  <c r="X149"/>
  <c r="X154"/>
  <c r="X162"/>
  <c r="X170"/>
  <c r="X178"/>
  <c r="X230"/>
  <c r="X234"/>
  <c r="X238"/>
  <c r="X258"/>
  <c r="X159"/>
  <c r="X167"/>
  <c r="X175"/>
  <c r="X289"/>
  <c r="X293"/>
  <c r="X297"/>
  <c r="X301"/>
  <c r="X305"/>
  <c r="X309"/>
  <c r="X313"/>
  <c r="X317"/>
  <c r="X321"/>
  <c r="X329"/>
  <c r="X333"/>
  <c r="X337"/>
  <c r="X349"/>
  <c r="X23"/>
  <c r="X27"/>
  <c r="X31"/>
  <c r="X35"/>
  <c r="X39"/>
  <c r="X43"/>
  <c r="X47"/>
  <c r="X51"/>
  <c r="X55"/>
  <c r="X59"/>
  <c r="X63"/>
  <c r="X71"/>
  <c r="X79"/>
  <c r="X87"/>
  <c r="X91"/>
  <c r="X66"/>
  <c r="X74"/>
  <c r="X82"/>
  <c r="X272"/>
  <c r="X24"/>
  <c r="X28"/>
  <c r="X32"/>
  <c r="X36"/>
  <c r="X40"/>
  <c r="X44"/>
  <c r="X48"/>
  <c r="X52"/>
  <c r="X56"/>
  <c r="X60"/>
  <c r="X65"/>
  <c r="X73"/>
  <c r="X81"/>
  <c r="X88"/>
  <c r="X92"/>
  <c r="X68"/>
  <c r="X76"/>
  <c r="X84"/>
  <c r="X205"/>
  <c r="X209"/>
  <c r="X213"/>
  <c r="X217"/>
  <c r="X221"/>
  <c r="X225"/>
  <c r="X229"/>
  <c r="X233"/>
  <c r="X237"/>
  <c r="X241"/>
  <c r="X245"/>
  <c r="X249"/>
  <c r="X253"/>
  <c r="X257"/>
  <c r="X261"/>
  <c r="X265"/>
  <c r="X269"/>
  <c r="X165"/>
  <c r="X173"/>
  <c r="X181"/>
  <c r="X189"/>
  <c r="X197"/>
  <c r="X276"/>
  <c r="X280"/>
  <c r="X284"/>
  <c r="X288"/>
  <c r="X292"/>
  <c r="X296"/>
  <c r="X300"/>
  <c r="X304"/>
  <c r="X308"/>
  <c r="X312"/>
  <c r="X316"/>
  <c r="X320"/>
  <c r="X324"/>
  <c r="X328"/>
  <c r="X332"/>
  <c r="X336"/>
  <c r="X340"/>
  <c r="X344"/>
  <c r="X348"/>
  <c r="X352"/>
  <c r="X356"/>
  <c r="X360"/>
  <c r="X364"/>
  <c r="X368"/>
  <c r="X372"/>
  <c r="B21"/>
  <c r="W13"/>
  <c r="W14"/>
  <c r="X21"/>
  <c r="CK21"/>
  <c r="C21"/>
  <c r="X25"/>
  <c r="X29"/>
  <c r="X33"/>
  <c r="X37"/>
  <c r="X41"/>
  <c r="X45"/>
  <c r="X49"/>
  <c r="X53"/>
  <c r="X57"/>
  <c r="X61"/>
  <c r="X67"/>
  <c r="X75"/>
  <c r="X83"/>
  <c r="X89"/>
  <c r="X93"/>
  <c r="X70"/>
  <c r="X78"/>
  <c r="X86"/>
  <c r="X95"/>
  <c r="X274"/>
  <c r="X22"/>
  <c r="X26"/>
  <c r="X30"/>
  <c r="X34"/>
  <c r="X38"/>
  <c r="X42"/>
  <c r="X46"/>
  <c r="X50"/>
  <c r="X54"/>
  <c r="X58"/>
  <c r="X62"/>
  <c r="X69"/>
  <c r="X77"/>
  <c r="X85"/>
  <c r="X90"/>
  <c r="X64"/>
  <c r="X72"/>
  <c r="X80"/>
  <c r="X94"/>
  <c r="X169"/>
  <c r="X177"/>
  <c r="X185"/>
  <c r="X193"/>
  <c r="X201"/>
  <c r="X278"/>
  <c r="X282"/>
  <c r="X286"/>
  <c r="X290"/>
  <c r="X294"/>
  <c r="X298"/>
  <c r="X302"/>
  <c r="X306"/>
  <c r="X310"/>
  <c r="X314"/>
  <c r="X318"/>
  <c r="X322"/>
  <c r="X326"/>
  <c r="X330"/>
  <c r="X334"/>
  <c r="X338"/>
  <c r="X342"/>
  <c r="X346"/>
  <c r="X350"/>
  <c r="X354"/>
  <c r="X358"/>
  <c r="X362"/>
  <c r="X366"/>
  <c r="X370"/>
  <c r="X14"/>
  <c r="X13"/>
  <c r="CM21"/>
  <c r="E21"/>
  <c r="Z21"/>
  <c r="CN21"/>
  <c r="F21"/>
  <c r="AU22"/>
  <c r="CO21"/>
  <c r="G21"/>
  <c r="AA21"/>
  <c r="CP21"/>
  <c r="AV22"/>
  <c r="BR22"/>
  <c r="AB21"/>
  <c r="BQ22"/>
  <c r="H21"/>
  <c r="CQ21"/>
  <c r="I21"/>
  <c r="AW22"/>
  <c r="BS22"/>
  <c r="AC21"/>
  <c r="AD21"/>
  <c r="AY22"/>
  <c r="BU22"/>
  <c r="AX22"/>
  <c r="A22"/>
  <c r="BO22"/>
  <c r="B22"/>
  <c r="BT22"/>
  <c r="CK22"/>
  <c r="C22"/>
  <c r="CM22"/>
  <c r="E22"/>
  <c r="Z22"/>
  <c r="CN22"/>
  <c r="F22"/>
  <c r="CO22"/>
  <c r="G22"/>
  <c r="AU23"/>
  <c r="CP22"/>
  <c r="H22"/>
  <c r="AC22"/>
  <c r="AB22"/>
  <c r="AA22"/>
  <c r="BQ23"/>
  <c r="CQ22"/>
  <c r="I22"/>
  <c r="AD22"/>
  <c r="AV23"/>
  <c r="A23"/>
  <c r="AW23"/>
  <c r="BS23"/>
  <c r="AX23"/>
  <c r="BT23"/>
  <c r="B23"/>
  <c r="AY23"/>
  <c r="BO23"/>
  <c r="BR23"/>
  <c r="BU23"/>
  <c r="CK23"/>
  <c r="C23"/>
  <c r="CM23"/>
  <c r="E23"/>
  <c r="Z23"/>
  <c r="CN23"/>
  <c r="F23"/>
  <c r="CO23"/>
  <c r="G23"/>
  <c r="AU24"/>
  <c r="CP23"/>
  <c r="H23"/>
  <c r="AC23"/>
  <c r="AB23"/>
  <c r="AA23"/>
  <c r="BQ24"/>
  <c r="CQ23"/>
  <c r="I23"/>
  <c r="AD23"/>
  <c r="AV24"/>
  <c r="A24"/>
  <c r="AW24"/>
  <c r="BS24"/>
  <c r="AX24"/>
  <c r="BT24"/>
  <c r="B24"/>
  <c r="AY24"/>
  <c r="BU24"/>
  <c r="BR24"/>
  <c r="CK24"/>
  <c r="C24"/>
  <c r="BO24"/>
  <c r="CM24"/>
  <c r="E24"/>
  <c r="Z24"/>
  <c r="CN24"/>
  <c r="F24"/>
  <c r="AU25"/>
  <c r="CO24"/>
  <c r="G24"/>
  <c r="CP24"/>
  <c r="H24"/>
  <c r="AC24"/>
  <c r="AB24"/>
  <c r="AA24"/>
  <c r="BQ25"/>
  <c r="CQ24"/>
  <c r="I24"/>
  <c r="AD24"/>
  <c r="AY25"/>
  <c r="BU25"/>
  <c r="AV25"/>
  <c r="BR25"/>
  <c r="AW25"/>
  <c r="BS25"/>
  <c r="AX25"/>
  <c r="BT25"/>
  <c r="A25"/>
  <c r="B25"/>
  <c r="BO25"/>
  <c r="CK25"/>
  <c r="C25"/>
  <c r="CM25"/>
  <c r="E25"/>
  <c r="Z25"/>
  <c r="CN25"/>
  <c r="F25"/>
  <c r="AA25"/>
  <c r="AV26"/>
  <c r="BR26"/>
  <c r="AU26"/>
  <c r="CO25"/>
  <c r="BQ26"/>
  <c r="G25"/>
  <c r="AB25"/>
  <c r="CP25"/>
  <c r="H25"/>
  <c r="AC25"/>
  <c r="AX26"/>
  <c r="BT26"/>
  <c r="CQ25"/>
  <c r="I25"/>
  <c r="AD25"/>
  <c r="AY26"/>
  <c r="BU26"/>
  <c r="AW26"/>
  <c r="BS26"/>
  <c r="CK26"/>
  <c r="A26"/>
  <c r="B26"/>
  <c r="BO26"/>
  <c r="C26"/>
  <c r="CM26"/>
  <c r="E26"/>
  <c r="Z26"/>
  <c r="AU27"/>
  <c r="CN26"/>
  <c r="F26"/>
  <c r="AA26"/>
  <c r="CO26"/>
  <c r="G26"/>
  <c r="AB26"/>
  <c r="AW27"/>
  <c r="BS27"/>
  <c r="AV27"/>
  <c r="BR27"/>
  <c r="BQ27"/>
  <c r="CP26"/>
  <c r="H26"/>
  <c r="AC26"/>
  <c r="AX27"/>
  <c r="BT27"/>
  <c r="CQ26"/>
  <c r="I26"/>
  <c r="AD26"/>
  <c r="A27"/>
  <c r="B27"/>
  <c r="AY27"/>
  <c r="BU27"/>
  <c r="CK27"/>
  <c r="C27"/>
  <c r="CM27"/>
  <c r="E27"/>
  <c r="Z27"/>
  <c r="AU28"/>
  <c r="BO27"/>
  <c r="CN27"/>
  <c r="F27"/>
  <c r="AA27"/>
  <c r="AV28"/>
  <c r="BR28"/>
  <c r="BQ28"/>
  <c r="CO27"/>
  <c r="G27"/>
  <c r="AB27"/>
  <c r="CP27"/>
  <c r="H27"/>
  <c r="AC27"/>
  <c r="CQ27"/>
  <c r="I27"/>
  <c r="AD27"/>
  <c r="AY28"/>
  <c r="BU28"/>
  <c r="AW28"/>
  <c r="AX28"/>
  <c r="BT28"/>
  <c r="A28"/>
  <c r="B28"/>
  <c r="BS28"/>
  <c r="CK28"/>
  <c r="C28"/>
  <c r="CM28"/>
  <c r="E28"/>
  <c r="Z28"/>
  <c r="AU29"/>
  <c r="BO28"/>
  <c r="CN28"/>
  <c r="F28"/>
  <c r="AA28"/>
  <c r="BQ29"/>
  <c r="CO28"/>
  <c r="G28"/>
  <c r="AB28"/>
  <c r="AW29"/>
  <c r="BS29"/>
  <c r="AV29"/>
  <c r="BR29"/>
  <c r="CP28"/>
  <c r="H28"/>
  <c r="AC28"/>
  <c r="AX29"/>
  <c r="BT29"/>
  <c r="CQ28"/>
  <c r="I28"/>
  <c r="AD28"/>
  <c r="AY29"/>
  <c r="A29"/>
  <c r="B29"/>
  <c r="BU29"/>
  <c r="CK29"/>
  <c r="C29"/>
  <c r="CM29"/>
  <c r="E29"/>
  <c r="Z29"/>
  <c r="AU30"/>
  <c r="BO29"/>
  <c r="CN29"/>
  <c r="F29"/>
  <c r="AA29"/>
  <c r="AV30"/>
  <c r="BR30"/>
  <c r="BQ30"/>
  <c r="CO29"/>
  <c r="G29"/>
  <c r="AB29"/>
  <c r="AW30"/>
  <c r="CP29"/>
  <c r="BS30"/>
  <c r="H29"/>
  <c r="AC29"/>
  <c r="CQ29"/>
  <c r="I29"/>
  <c r="AD29"/>
  <c r="A30"/>
  <c r="B30"/>
  <c r="AY30"/>
  <c r="BU30"/>
  <c r="AX30"/>
  <c r="BO30"/>
  <c r="BT30"/>
  <c r="CK30"/>
  <c r="C30"/>
  <c r="CM30"/>
  <c r="E30"/>
  <c r="Z30"/>
  <c r="AU31"/>
  <c r="CN30"/>
  <c r="F30"/>
  <c r="AA30"/>
  <c r="BQ31"/>
  <c r="CO30"/>
  <c r="G30"/>
  <c r="AB30"/>
  <c r="AW31"/>
  <c r="BS31"/>
  <c r="AV31"/>
  <c r="BR31"/>
  <c r="CP30"/>
  <c r="H30"/>
  <c r="AC30"/>
  <c r="CQ30"/>
  <c r="I30"/>
  <c r="AD30"/>
  <c r="AY31"/>
  <c r="BU31"/>
  <c r="A31"/>
  <c r="B31"/>
  <c r="AX31"/>
  <c r="BT31"/>
  <c r="CK31"/>
  <c r="C31"/>
  <c r="CM31"/>
  <c r="E31"/>
  <c r="Z31"/>
  <c r="AU32"/>
  <c r="BO31"/>
  <c r="CN31"/>
  <c r="F31"/>
  <c r="AA31"/>
  <c r="AV32"/>
  <c r="BR32"/>
  <c r="BQ32"/>
  <c r="CO31"/>
  <c r="G31"/>
  <c r="AB31"/>
  <c r="CP31"/>
  <c r="H31"/>
  <c r="AC31"/>
  <c r="AX32"/>
  <c r="BT32"/>
  <c r="AW32"/>
  <c r="CQ31"/>
  <c r="I31"/>
  <c r="AD31"/>
  <c r="AY32"/>
  <c r="BU32"/>
  <c r="BS32"/>
  <c r="CK32"/>
  <c r="BO32"/>
  <c r="A32"/>
  <c r="B32"/>
  <c r="C32"/>
  <c r="CM32"/>
  <c r="E32"/>
  <c r="Z32"/>
  <c r="AU33"/>
  <c r="BQ33"/>
  <c r="CN32"/>
  <c r="F32"/>
  <c r="AA32"/>
  <c r="CO32"/>
  <c r="G32"/>
  <c r="AB32"/>
  <c r="AW33"/>
  <c r="BS33"/>
  <c r="CP32"/>
  <c r="H32"/>
  <c r="AC32"/>
  <c r="AX33"/>
  <c r="BT33"/>
  <c r="AV33"/>
  <c r="BR33"/>
  <c r="CQ32"/>
  <c r="I32"/>
  <c r="AD32"/>
  <c r="AY33"/>
  <c r="BU33"/>
  <c r="CK33"/>
  <c r="A33"/>
  <c r="B33"/>
  <c r="BO33"/>
  <c r="C33"/>
  <c r="CM33"/>
  <c r="E33"/>
  <c r="Z33"/>
  <c r="CN33"/>
  <c r="F33"/>
  <c r="AA33"/>
  <c r="AV34"/>
  <c r="BR34"/>
  <c r="AU34"/>
  <c r="BQ34"/>
  <c r="CO33"/>
  <c r="G33"/>
  <c r="AB33"/>
  <c r="CP33"/>
  <c r="H33"/>
  <c r="AC33"/>
  <c r="AX34"/>
  <c r="AW34"/>
  <c r="BT34"/>
  <c r="CQ33"/>
  <c r="I33"/>
  <c r="AD33"/>
  <c r="AY34"/>
  <c r="BU34"/>
  <c r="BS34"/>
  <c r="BO34"/>
  <c r="CK34"/>
  <c r="A34"/>
  <c r="C34"/>
  <c r="B34"/>
  <c r="CM34"/>
  <c r="E34"/>
  <c r="Z34"/>
  <c r="CN34"/>
  <c r="CO34"/>
  <c r="G34"/>
  <c r="AB34"/>
  <c r="AW35"/>
  <c r="BS35"/>
  <c r="F34"/>
  <c r="AA34"/>
  <c r="AV35"/>
  <c r="BR35"/>
  <c r="CP34"/>
  <c r="H34"/>
  <c r="AC34"/>
  <c r="AX35"/>
  <c r="BT35"/>
  <c r="AU35"/>
  <c r="BQ35"/>
  <c r="CQ34"/>
  <c r="I34"/>
  <c r="AD34"/>
  <c r="AY35"/>
  <c r="BU35"/>
  <c r="A35"/>
  <c r="B35"/>
  <c r="CK35"/>
  <c r="BO35"/>
  <c r="C35"/>
  <c r="CM35"/>
  <c r="E35"/>
  <c r="Z35"/>
  <c r="AU36"/>
  <c r="BQ36"/>
  <c r="CN35"/>
  <c r="CO35"/>
  <c r="G35"/>
  <c r="AB35"/>
  <c r="AW36"/>
  <c r="BS36"/>
  <c r="CP35"/>
  <c r="H35"/>
  <c r="AC35"/>
  <c r="AX36"/>
  <c r="BT36"/>
  <c r="CQ35"/>
  <c r="I35"/>
  <c r="AD35"/>
  <c r="AY36"/>
  <c r="BU36"/>
  <c r="F35"/>
  <c r="AA35"/>
  <c r="AV36"/>
  <c r="BO36"/>
  <c r="A36"/>
  <c r="B36"/>
  <c r="BR36"/>
  <c r="CK36"/>
  <c r="C36"/>
  <c r="CM36"/>
  <c r="E36"/>
  <c r="Z36"/>
  <c r="AU37"/>
  <c r="BQ37"/>
  <c r="CN36"/>
  <c r="F36"/>
  <c r="AA36"/>
  <c r="CO36"/>
  <c r="G36"/>
  <c r="AB36"/>
  <c r="AW37"/>
  <c r="BS37"/>
  <c r="CP36"/>
  <c r="AV37"/>
  <c r="H36"/>
  <c r="AC36"/>
  <c r="CQ36"/>
  <c r="I36"/>
  <c r="AD36"/>
  <c r="AY37"/>
  <c r="BU37"/>
  <c r="BR37"/>
  <c r="AX37"/>
  <c r="A37"/>
  <c r="B37"/>
  <c r="BT37"/>
  <c r="CK37"/>
  <c r="C37"/>
  <c r="BO37"/>
  <c r="CM37"/>
  <c r="CN37"/>
  <c r="F37"/>
  <c r="AA37"/>
  <c r="CO37"/>
  <c r="G37"/>
  <c r="AB37"/>
  <c r="AW38"/>
  <c r="BS38"/>
  <c r="CP37"/>
  <c r="H37"/>
  <c r="AC37"/>
  <c r="AX38"/>
  <c r="BT38"/>
  <c r="E37"/>
  <c r="Z37"/>
  <c r="CQ37"/>
  <c r="I37"/>
  <c r="AD37"/>
  <c r="AY38"/>
  <c r="BU38"/>
  <c r="AV38"/>
  <c r="BR38"/>
  <c r="AU38"/>
  <c r="BQ38"/>
  <c r="A38"/>
  <c r="B38"/>
  <c r="BO38"/>
  <c r="CK38"/>
  <c r="C38"/>
  <c r="CM38"/>
  <c r="E38"/>
  <c r="Z38"/>
  <c r="AU39"/>
  <c r="BQ39"/>
  <c r="CN38"/>
  <c r="F38"/>
  <c r="AA38"/>
  <c r="AV39"/>
  <c r="CO38"/>
  <c r="G38"/>
  <c r="AB38"/>
  <c r="CP38"/>
  <c r="H38"/>
  <c r="AC38"/>
  <c r="CQ38"/>
  <c r="I38"/>
  <c r="AD38"/>
  <c r="BR39"/>
  <c r="AW39"/>
  <c r="A39"/>
  <c r="AY39"/>
  <c r="BU39"/>
  <c r="AX39"/>
  <c r="BT39"/>
  <c r="B39"/>
  <c r="BO39"/>
  <c r="BS39"/>
  <c r="CK39"/>
  <c r="C39"/>
  <c r="CM39"/>
  <c r="E39"/>
  <c r="Z39"/>
  <c r="AU40"/>
  <c r="BQ40"/>
  <c r="CN39"/>
  <c r="F39"/>
  <c r="AA39"/>
  <c r="CO39"/>
  <c r="G39"/>
  <c r="AB39"/>
  <c r="AW40"/>
  <c r="BS40"/>
  <c r="AV40"/>
  <c r="CP39"/>
  <c r="H39"/>
  <c r="AC39"/>
  <c r="CQ39"/>
  <c r="I39"/>
  <c r="AD39"/>
  <c r="AY40"/>
  <c r="AX40"/>
  <c r="BT40"/>
  <c r="BR40"/>
  <c r="A40"/>
  <c r="BO40"/>
  <c r="B40"/>
  <c r="BU40"/>
  <c r="CK40"/>
  <c r="C40"/>
  <c r="CM40"/>
  <c r="E40"/>
  <c r="Z40"/>
  <c r="AU41"/>
  <c r="BQ41"/>
  <c r="CN40"/>
  <c r="F40"/>
  <c r="AA40"/>
  <c r="CO40"/>
  <c r="AV41"/>
  <c r="BR41"/>
  <c r="G40"/>
  <c r="AB40"/>
  <c r="CP40"/>
  <c r="H40"/>
  <c r="AC40"/>
  <c r="AX41"/>
  <c r="BT41"/>
  <c r="CQ40"/>
  <c r="I40"/>
  <c r="AD40"/>
  <c r="AY41"/>
  <c r="BU41"/>
  <c r="AW41"/>
  <c r="A41"/>
  <c r="B41"/>
  <c r="BS41"/>
  <c r="CK41"/>
  <c r="BO41"/>
  <c r="C41"/>
  <c r="CM41"/>
  <c r="E41"/>
  <c r="Z41"/>
  <c r="AU42"/>
  <c r="BQ42"/>
  <c r="CN41"/>
  <c r="F41"/>
  <c r="AA41"/>
  <c r="AV42"/>
  <c r="BR42"/>
  <c r="CO41"/>
  <c r="G41"/>
  <c r="AB41"/>
  <c r="CP41"/>
  <c r="H41"/>
  <c r="AC41"/>
  <c r="AX42"/>
  <c r="AW42"/>
  <c r="BT42"/>
  <c r="CQ41"/>
  <c r="I41"/>
  <c r="AD41"/>
  <c r="AY42"/>
  <c r="BU42"/>
  <c r="BS42"/>
  <c r="CK42"/>
  <c r="BO42"/>
  <c r="A42"/>
  <c r="B42"/>
  <c r="C42"/>
  <c r="CM42"/>
  <c r="CN42"/>
  <c r="F42"/>
  <c r="AA42"/>
  <c r="AV43"/>
  <c r="E42"/>
  <c r="Z42"/>
  <c r="CO42"/>
  <c r="BR43"/>
  <c r="AU43"/>
  <c r="BQ43"/>
  <c r="G42"/>
  <c r="AB42"/>
  <c r="CP42"/>
  <c r="H42"/>
  <c r="AC42"/>
  <c r="AX43"/>
  <c r="BT43"/>
  <c r="CQ42"/>
  <c r="I42"/>
  <c r="AD42"/>
  <c r="AY43"/>
  <c r="BU43"/>
  <c r="AW43"/>
  <c r="A43"/>
  <c r="B43"/>
  <c r="BS43"/>
  <c r="CK43"/>
  <c r="C43"/>
  <c r="CM43"/>
  <c r="E43"/>
  <c r="Z43"/>
  <c r="BO43"/>
  <c r="AU44"/>
  <c r="BQ44"/>
  <c r="CN43"/>
  <c r="F43"/>
  <c r="AA43"/>
  <c r="CO43"/>
  <c r="G43"/>
  <c r="AB43"/>
  <c r="AW44"/>
  <c r="BS44"/>
  <c r="CP43"/>
  <c r="H43"/>
  <c r="AC43"/>
  <c r="AX44"/>
  <c r="BT44"/>
  <c r="AV44"/>
  <c r="BR44"/>
  <c r="CQ43"/>
  <c r="I43"/>
  <c r="AD43"/>
  <c r="AY44"/>
  <c r="BU44"/>
  <c r="A44"/>
  <c r="B44"/>
  <c r="CK44"/>
  <c r="BO44"/>
  <c r="C44"/>
  <c r="CM44"/>
  <c r="E44"/>
  <c r="Z44"/>
  <c r="CN44"/>
  <c r="F44"/>
  <c r="AA44"/>
  <c r="AV45"/>
  <c r="BR45"/>
  <c r="AU45"/>
  <c r="BQ45"/>
  <c r="CO44"/>
  <c r="G44"/>
  <c r="AB44"/>
  <c r="CP44"/>
  <c r="H44"/>
  <c r="AC44"/>
  <c r="AX45"/>
  <c r="BT45"/>
  <c r="CQ44"/>
  <c r="I44"/>
  <c r="AD44"/>
  <c r="AY45"/>
  <c r="BU45"/>
  <c r="AW45"/>
  <c r="BO45"/>
  <c r="A45"/>
  <c r="BS45"/>
  <c r="CK45"/>
  <c r="B45"/>
  <c r="C45"/>
  <c r="CM45"/>
  <c r="E45"/>
  <c r="Z45"/>
  <c r="CN45"/>
  <c r="AU46"/>
  <c r="BQ46"/>
  <c r="F45"/>
  <c r="AA45"/>
  <c r="CO45"/>
  <c r="G45"/>
  <c r="AB45"/>
  <c r="AW46"/>
  <c r="BS46"/>
  <c r="CP45"/>
  <c r="H45"/>
  <c r="AC45"/>
  <c r="AX46"/>
  <c r="BT46"/>
  <c r="AV46"/>
  <c r="BR46"/>
  <c r="CQ45"/>
  <c r="I45"/>
  <c r="AD45"/>
  <c r="AY46"/>
  <c r="BO46"/>
  <c r="A46"/>
  <c r="B46"/>
  <c r="BU46"/>
  <c r="CK46"/>
  <c r="C46"/>
  <c r="CM46"/>
  <c r="E46"/>
  <c r="Z46"/>
  <c r="CN46"/>
  <c r="F46"/>
  <c r="AA46"/>
  <c r="CO46"/>
  <c r="G46"/>
  <c r="AB46"/>
  <c r="AU47"/>
  <c r="BQ47"/>
  <c r="CP46"/>
  <c r="H46"/>
  <c r="AC46"/>
  <c r="AX47"/>
  <c r="BT47"/>
  <c r="AW47"/>
  <c r="BS47"/>
  <c r="AV47"/>
  <c r="BR47"/>
  <c r="CQ46"/>
  <c r="I46"/>
  <c r="AD46"/>
  <c r="AY47"/>
  <c r="BU47"/>
  <c r="BO47"/>
  <c r="CK47"/>
  <c r="A47"/>
  <c r="B47"/>
  <c r="C47"/>
  <c r="CM47"/>
  <c r="E47"/>
  <c r="Z47"/>
  <c r="CN47"/>
  <c r="F47"/>
  <c r="AA47"/>
  <c r="CO47"/>
  <c r="G47"/>
  <c r="AB47"/>
  <c r="AW48"/>
  <c r="BS48"/>
  <c r="CP47"/>
  <c r="H47"/>
  <c r="AC47"/>
  <c r="AX48"/>
  <c r="BT48"/>
  <c r="AU48"/>
  <c r="CQ47"/>
  <c r="I47"/>
  <c r="AD47"/>
  <c r="AY48"/>
  <c r="BU48"/>
  <c r="AV48"/>
  <c r="BR48"/>
  <c r="A48"/>
  <c r="BQ48"/>
  <c r="BO48"/>
  <c r="CK48"/>
  <c r="C48"/>
  <c r="CM48"/>
  <c r="E48"/>
  <c r="Z48"/>
  <c r="B48"/>
  <c r="AU49"/>
  <c r="BQ49"/>
  <c r="CN48"/>
  <c r="F48"/>
  <c r="AA48"/>
  <c r="CO48"/>
  <c r="CP48"/>
  <c r="H48"/>
  <c r="AC48"/>
  <c r="AX49"/>
  <c r="BT49"/>
  <c r="AV49"/>
  <c r="BR49"/>
  <c r="G48"/>
  <c r="AB48"/>
  <c r="CQ48"/>
  <c r="I48"/>
  <c r="AD48"/>
  <c r="AY49"/>
  <c r="BU49"/>
  <c r="AW49"/>
  <c r="BO49"/>
  <c r="A49"/>
  <c r="B49"/>
  <c r="BS49"/>
  <c r="CK49"/>
  <c r="C49"/>
  <c r="CM49"/>
  <c r="E49"/>
  <c r="Z49"/>
  <c r="AU50"/>
  <c r="CN49"/>
  <c r="F49"/>
  <c r="AA49"/>
  <c r="CO49"/>
  <c r="G49"/>
  <c r="AB49"/>
  <c r="AW50"/>
  <c r="BS50"/>
  <c r="BQ50"/>
  <c r="AV50"/>
  <c r="CP49"/>
  <c r="BR50"/>
  <c r="H49"/>
  <c r="AC49"/>
  <c r="CQ49"/>
  <c r="I49"/>
  <c r="AD49"/>
  <c r="AX50"/>
  <c r="A50"/>
  <c r="B50"/>
  <c r="AY50"/>
  <c r="BU50"/>
  <c r="BT50"/>
  <c r="CK50"/>
  <c r="C50"/>
  <c r="BO50"/>
  <c r="CM50"/>
  <c r="E50"/>
  <c r="Z50"/>
  <c r="AU51"/>
  <c r="BQ51"/>
  <c r="CN50"/>
  <c r="F50"/>
  <c r="AA50"/>
  <c r="CO50"/>
  <c r="G50"/>
  <c r="AB50"/>
  <c r="CP50"/>
  <c r="H50"/>
  <c r="AC50"/>
  <c r="AW51"/>
  <c r="BS51"/>
  <c r="AV51"/>
  <c r="BR51"/>
  <c r="AX51"/>
  <c r="BT51"/>
  <c r="CQ50"/>
  <c r="I50"/>
  <c r="AD50"/>
  <c r="A51"/>
  <c r="B51"/>
  <c r="AY51"/>
  <c r="BO51"/>
  <c r="BU51"/>
  <c r="CK51"/>
  <c r="C51"/>
  <c r="CM51"/>
  <c r="E51"/>
  <c r="Z51"/>
  <c r="CN51"/>
  <c r="F51"/>
  <c r="AA51"/>
  <c r="AV52"/>
  <c r="BR52"/>
  <c r="AU52"/>
  <c r="BQ52"/>
  <c r="CO51"/>
  <c r="G51"/>
  <c r="AB51"/>
  <c r="CP51"/>
  <c r="H51"/>
  <c r="AC51"/>
  <c r="CQ51"/>
  <c r="I51"/>
  <c r="AD51"/>
  <c r="A52"/>
  <c r="B52"/>
  <c r="AX52"/>
  <c r="BT52"/>
  <c r="AW52"/>
  <c r="BS52"/>
  <c r="AY52"/>
  <c r="BU52"/>
  <c r="CK52"/>
  <c r="C52"/>
  <c r="BO52"/>
  <c r="CM52"/>
  <c r="E52"/>
  <c r="Z52"/>
  <c r="CN52"/>
  <c r="AU53"/>
  <c r="BQ53"/>
  <c r="F52"/>
  <c r="AA52"/>
  <c r="CO52"/>
  <c r="G52"/>
  <c r="AB52"/>
  <c r="CP52"/>
  <c r="H52"/>
  <c r="AC52"/>
  <c r="CQ52"/>
  <c r="I52"/>
  <c r="AD52"/>
  <c r="A53"/>
  <c r="AV53"/>
  <c r="BR53"/>
  <c r="AW53"/>
  <c r="BS53"/>
  <c r="AX53"/>
  <c r="BT53"/>
  <c r="AY53"/>
  <c r="BU53"/>
  <c r="CK53"/>
  <c r="C53"/>
  <c r="CM53"/>
  <c r="E53"/>
  <c r="Z53"/>
  <c r="AU54"/>
  <c r="BQ54"/>
  <c r="CN53"/>
  <c r="F53"/>
  <c r="AA53"/>
  <c r="CO53"/>
  <c r="G53"/>
  <c r="AB53"/>
  <c r="CP53"/>
  <c r="H53"/>
  <c r="AC53"/>
  <c r="CQ53"/>
  <c r="I53"/>
  <c r="AD53"/>
  <c r="A54"/>
  <c r="AV54"/>
  <c r="BR54"/>
  <c r="AW54"/>
  <c r="BS54"/>
  <c r="AX54"/>
  <c r="BT54"/>
  <c r="AY54"/>
  <c r="BU54"/>
  <c r="CK54"/>
  <c r="C54"/>
  <c r="CM54"/>
  <c r="E54"/>
  <c r="Z54"/>
  <c r="AU55"/>
  <c r="BQ55"/>
  <c r="CN54"/>
  <c r="F54"/>
  <c r="AA54"/>
  <c r="CO54"/>
  <c r="G54"/>
  <c r="AB54"/>
  <c r="CP54"/>
  <c r="H54"/>
  <c r="AC54"/>
  <c r="CQ54"/>
  <c r="I54"/>
  <c r="AD54"/>
  <c r="A55"/>
  <c r="AV55"/>
  <c r="BR55"/>
  <c r="AW55"/>
  <c r="BS55"/>
  <c r="AX55"/>
  <c r="BT55"/>
  <c r="AY55"/>
  <c r="BU55"/>
  <c r="CK55"/>
  <c r="C55"/>
  <c r="CM55"/>
  <c r="B53"/>
  <c r="E55"/>
  <c r="Z55"/>
  <c r="BO53"/>
  <c r="AU56"/>
  <c r="BQ56"/>
  <c r="CN55"/>
  <c r="F55"/>
  <c r="AA55"/>
  <c r="CO55"/>
  <c r="G55"/>
  <c r="AB55"/>
  <c r="CP55"/>
  <c r="H55"/>
  <c r="AC55"/>
  <c r="CQ55"/>
  <c r="I55"/>
  <c r="AD55"/>
  <c r="A56"/>
  <c r="AV56"/>
  <c r="BR56"/>
  <c r="AW56"/>
  <c r="BS56"/>
  <c r="AX56"/>
  <c r="BT56"/>
  <c r="AY56"/>
  <c r="BU56"/>
  <c r="CK56"/>
  <c r="C56"/>
  <c r="CM56"/>
  <c r="E56"/>
  <c r="Z56"/>
  <c r="AU57"/>
  <c r="BQ57"/>
  <c r="CN56"/>
  <c r="F56"/>
  <c r="AA56"/>
  <c r="CO56"/>
  <c r="G56"/>
  <c r="AB56"/>
  <c r="CP56"/>
  <c r="H56"/>
  <c r="AC56"/>
  <c r="CQ56"/>
  <c r="I56"/>
  <c r="AD56"/>
  <c r="A57"/>
  <c r="AV57"/>
  <c r="BR57"/>
  <c r="AW57"/>
  <c r="BS57"/>
  <c r="AX57"/>
  <c r="BT57"/>
  <c r="AY57"/>
  <c r="BU57"/>
  <c r="CK57"/>
  <c r="C57"/>
  <c r="CM57"/>
  <c r="E57"/>
  <c r="Z57"/>
  <c r="AU58"/>
  <c r="BQ58"/>
  <c r="CN57"/>
  <c r="F57"/>
  <c r="AA57"/>
  <c r="CO57"/>
  <c r="G57"/>
  <c r="AB57"/>
  <c r="CP57"/>
  <c r="H57"/>
  <c r="AC57"/>
  <c r="CQ57"/>
  <c r="I57"/>
  <c r="AD57"/>
  <c r="A58"/>
  <c r="AV58"/>
  <c r="BR58"/>
  <c r="AW58"/>
  <c r="BS58"/>
  <c r="AX58"/>
  <c r="BT58"/>
  <c r="AY58"/>
  <c r="BU58"/>
  <c r="CK58"/>
  <c r="C58"/>
  <c r="CM58"/>
  <c r="E58"/>
  <c r="Z58"/>
  <c r="B54"/>
  <c r="BO54"/>
  <c r="AU59"/>
  <c r="BQ59"/>
  <c r="CN58"/>
  <c r="F58"/>
  <c r="AA58"/>
  <c r="CO58"/>
  <c r="G58"/>
  <c r="AB58"/>
  <c r="CP58"/>
  <c r="H58"/>
  <c r="AC58"/>
  <c r="CQ58"/>
  <c r="I58"/>
  <c r="AD58"/>
  <c r="A59"/>
  <c r="AV59"/>
  <c r="BR59"/>
  <c r="AW59"/>
  <c r="BS59"/>
  <c r="AX59"/>
  <c r="BT59"/>
  <c r="AY59"/>
  <c r="BU59"/>
  <c r="CK59"/>
  <c r="C59"/>
  <c r="CM59"/>
  <c r="E59"/>
  <c r="Z59"/>
  <c r="AU60"/>
  <c r="BQ60"/>
  <c r="CN59"/>
  <c r="F59"/>
  <c r="AA59"/>
  <c r="CO59"/>
  <c r="G59"/>
  <c r="AB59"/>
  <c r="CP59"/>
  <c r="H59"/>
  <c r="AC59"/>
  <c r="CQ59"/>
  <c r="I59"/>
  <c r="AD59"/>
  <c r="A60"/>
  <c r="AV60"/>
  <c r="BR60"/>
  <c r="AW60"/>
  <c r="BS60"/>
  <c r="AX60"/>
  <c r="BT60"/>
  <c r="AY60"/>
  <c r="BU60"/>
  <c r="CK60"/>
  <c r="C60"/>
  <c r="CM60"/>
  <c r="E60"/>
  <c r="Z60"/>
  <c r="B55"/>
  <c r="AU61"/>
  <c r="BQ61"/>
  <c r="CN60"/>
  <c r="F60"/>
  <c r="AA60"/>
  <c r="CO60"/>
  <c r="G60"/>
  <c r="AB60"/>
  <c r="CP60"/>
  <c r="H60"/>
  <c r="AC60"/>
  <c r="CQ60"/>
  <c r="I60"/>
  <c r="AD60"/>
  <c r="A61"/>
  <c r="AV61"/>
  <c r="BR61"/>
  <c r="AW61"/>
  <c r="BS61"/>
  <c r="AX61"/>
  <c r="BT61"/>
  <c r="AY61"/>
  <c r="BU61"/>
  <c r="CK61"/>
  <c r="C61"/>
  <c r="CM61"/>
  <c r="E61"/>
  <c r="Z61"/>
  <c r="BO55"/>
  <c r="AU62"/>
  <c r="BQ62"/>
  <c r="CN61"/>
  <c r="F61"/>
  <c r="AA61"/>
  <c r="CO61"/>
  <c r="G61"/>
  <c r="AB61"/>
  <c r="CP61"/>
  <c r="H61"/>
  <c r="AC61"/>
  <c r="CQ61"/>
  <c r="I61"/>
  <c r="AD61"/>
  <c r="A62"/>
  <c r="AV62"/>
  <c r="BR62"/>
  <c r="AW62"/>
  <c r="BS62"/>
  <c r="AX62"/>
  <c r="BT62"/>
  <c r="AY62"/>
  <c r="BU62"/>
  <c r="CK62"/>
  <c r="C62"/>
  <c r="CM62"/>
  <c r="E62"/>
  <c r="Z62"/>
  <c r="AU63"/>
  <c r="BQ63"/>
  <c r="CN62"/>
  <c r="F62"/>
  <c r="AA62"/>
  <c r="CO62"/>
  <c r="G62"/>
  <c r="AB62"/>
  <c r="CP62"/>
  <c r="H62"/>
  <c r="AC62"/>
  <c r="CQ62"/>
  <c r="I62"/>
  <c r="AD62"/>
  <c r="A63"/>
  <c r="AV63"/>
  <c r="BR63"/>
  <c r="AW63"/>
  <c r="BS63"/>
  <c r="AX63"/>
  <c r="BT63"/>
  <c r="AY63"/>
  <c r="BU63"/>
  <c r="CK63"/>
  <c r="C63"/>
  <c r="CM63"/>
  <c r="E63"/>
  <c r="Z63"/>
  <c r="AU64"/>
  <c r="BQ64"/>
  <c r="CN63"/>
  <c r="F63"/>
  <c r="AA63"/>
  <c r="CO63"/>
  <c r="G63"/>
  <c r="AB63"/>
  <c r="CP63"/>
  <c r="H63"/>
  <c r="AC63"/>
  <c r="CQ63"/>
  <c r="I63"/>
  <c r="AD63"/>
  <c r="A64"/>
  <c r="AV64"/>
  <c r="BR64"/>
  <c r="AW64"/>
  <c r="BS64"/>
  <c r="AX64"/>
  <c r="BT64"/>
  <c r="AY64"/>
  <c r="BU64"/>
  <c r="CK64"/>
  <c r="C64"/>
  <c r="CM64"/>
  <c r="B56"/>
  <c r="E64"/>
  <c r="Z64"/>
  <c r="AU65"/>
  <c r="BQ65"/>
  <c r="CN64"/>
  <c r="F64"/>
  <c r="AA64"/>
  <c r="CO64"/>
  <c r="G64"/>
  <c r="AB64"/>
  <c r="CP64"/>
  <c r="H64"/>
  <c r="AC64"/>
  <c r="CQ64"/>
  <c r="I64"/>
  <c r="AD64"/>
  <c r="A65"/>
  <c r="AV65"/>
  <c r="BR65"/>
  <c r="AW65"/>
  <c r="BS65"/>
  <c r="AX65"/>
  <c r="BT65"/>
  <c r="AY65"/>
  <c r="BU65"/>
  <c r="CK65"/>
  <c r="C65"/>
  <c r="CM65"/>
  <c r="BO56"/>
  <c r="E65"/>
  <c r="Z65"/>
  <c r="AU66"/>
  <c r="BQ66"/>
  <c r="CN65"/>
  <c r="F65"/>
  <c r="AA65"/>
  <c r="CO65"/>
  <c r="G65"/>
  <c r="AB65"/>
  <c r="CP65"/>
  <c r="H65"/>
  <c r="AC65"/>
  <c r="CQ65"/>
  <c r="I65"/>
  <c r="AD65"/>
  <c r="A66"/>
  <c r="AV66"/>
  <c r="BR66"/>
  <c r="AW66"/>
  <c r="BS66"/>
  <c r="AX66"/>
  <c r="BT66"/>
  <c r="AY66"/>
  <c r="BU66"/>
  <c r="CK66"/>
  <c r="C66"/>
  <c r="CM66"/>
  <c r="E66"/>
  <c r="Z66"/>
  <c r="AU67"/>
  <c r="BQ67"/>
  <c r="CN66"/>
  <c r="F66"/>
  <c r="AA66"/>
  <c r="CO66"/>
  <c r="G66"/>
  <c r="AB66"/>
  <c r="CP66"/>
  <c r="H66"/>
  <c r="AC66"/>
  <c r="CQ66"/>
  <c r="I66"/>
  <c r="AD66"/>
  <c r="A67"/>
  <c r="AV67"/>
  <c r="BR67"/>
  <c r="AW67"/>
  <c r="BS67"/>
  <c r="AX67"/>
  <c r="BT67"/>
  <c r="AY67"/>
  <c r="BU67"/>
  <c r="CK67"/>
  <c r="C67"/>
  <c r="CM67"/>
  <c r="B57"/>
  <c r="E67"/>
  <c r="Z67"/>
  <c r="BO57"/>
  <c r="AU68"/>
  <c r="BQ68"/>
  <c r="CN67"/>
  <c r="F67"/>
  <c r="AA67"/>
  <c r="CO67"/>
  <c r="G67"/>
  <c r="AB67"/>
  <c r="CP67"/>
  <c r="H67"/>
  <c r="AC67"/>
  <c r="CQ67"/>
  <c r="I67"/>
  <c r="AD67"/>
  <c r="A68"/>
  <c r="AV68"/>
  <c r="BR68"/>
  <c r="AW68"/>
  <c r="BS68"/>
  <c r="AX68"/>
  <c r="BT68"/>
  <c r="AY68"/>
  <c r="BU68"/>
  <c r="CK68"/>
  <c r="C68"/>
  <c r="CM68"/>
  <c r="E68"/>
  <c r="Z68"/>
  <c r="AU69"/>
  <c r="BQ69"/>
  <c r="CN68"/>
  <c r="F68"/>
  <c r="AA68"/>
  <c r="CO68"/>
  <c r="G68"/>
  <c r="AB68"/>
  <c r="CP68"/>
  <c r="H68"/>
  <c r="AC68"/>
  <c r="CQ68"/>
  <c r="I68"/>
  <c r="AD68"/>
  <c r="A69"/>
  <c r="AV69"/>
  <c r="BR69"/>
  <c r="AW69"/>
  <c r="BS69"/>
  <c r="AX69"/>
  <c r="BT69"/>
  <c r="AY69"/>
  <c r="BU69"/>
  <c r="CK69"/>
  <c r="C69"/>
  <c r="CM69"/>
  <c r="B58"/>
  <c r="E69"/>
  <c r="Z69"/>
  <c r="AU70"/>
  <c r="BQ70"/>
  <c r="CN69"/>
  <c r="F69"/>
  <c r="AA69"/>
  <c r="CO69"/>
  <c r="G69"/>
  <c r="AB69"/>
  <c r="CP69"/>
  <c r="H69"/>
  <c r="AC69"/>
  <c r="CQ69"/>
  <c r="I69"/>
  <c r="AD69"/>
  <c r="A70"/>
  <c r="AV70"/>
  <c r="BR70"/>
  <c r="AW70"/>
  <c r="BS70"/>
  <c r="AX70"/>
  <c r="BT70"/>
  <c r="AY70"/>
  <c r="BU70"/>
  <c r="CK70"/>
  <c r="C70"/>
  <c r="CM70"/>
  <c r="BO58"/>
  <c r="E70"/>
  <c r="Z70"/>
  <c r="AU71"/>
  <c r="BQ71"/>
  <c r="CN70"/>
  <c r="F70"/>
  <c r="AA70"/>
  <c r="CO70"/>
  <c r="G70"/>
  <c r="AB70"/>
  <c r="CP70"/>
  <c r="H70"/>
  <c r="AC70"/>
  <c r="CQ70"/>
  <c r="I70"/>
  <c r="AD70"/>
  <c r="A71"/>
  <c r="AV71"/>
  <c r="BR71"/>
  <c r="AW71"/>
  <c r="BS71"/>
  <c r="AX71"/>
  <c r="BT71"/>
  <c r="AY71"/>
  <c r="BU71"/>
  <c r="CK71"/>
  <c r="C71"/>
  <c r="CM71"/>
  <c r="E71"/>
  <c r="Z71"/>
  <c r="AU72"/>
  <c r="BQ72"/>
  <c r="CN71"/>
  <c r="F71"/>
  <c r="AA71"/>
  <c r="CO71"/>
  <c r="G71"/>
  <c r="AB71"/>
  <c r="CP71"/>
  <c r="H71"/>
  <c r="AC71"/>
  <c r="CQ71"/>
  <c r="I71"/>
  <c r="AD71"/>
  <c r="A72"/>
  <c r="AV72"/>
  <c r="BR72"/>
  <c r="AW72"/>
  <c r="BS72"/>
  <c r="AX72"/>
  <c r="BT72"/>
  <c r="AY72"/>
  <c r="BU72"/>
  <c r="CK72"/>
  <c r="C72"/>
  <c r="CM72"/>
  <c r="B59"/>
  <c r="E72"/>
  <c r="Z72"/>
  <c r="BO59"/>
  <c r="AU73"/>
  <c r="BQ73"/>
  <c r="CN72"/>
  <c r="F72"/>
  <c r="AA72"/>
  <c r="CO72"/>
  <c r="G72"/>
  <c r="AB72"/>
  <c r="CP72"/>
  <c r="H72"/>
  <c r="AC72"/>
  <c r="CQ72"/>
  <c r="I72"/>
  <c r="AD72"/>
  <c r="A73"/>
  <c r="AV73"/>
  <c r="BR73"/>
  <c r="AW73"/>
  <c r="BS73"/>
  <c r="AX73"/>
  <c r="BT73"/>
  <c r="AY73"/>
  <c r="BU73"/>
  <c r="CK73"/>
  <c r="C73"/>
  <c r="CM73"/>
  <c r="E73"/>
  <c r="Z73"/>
  <c r="AU74"/>
  <c r="BQ74"/>
  <c r="CN73"/>
  <c r="F73"/>
  <c r="AA73"/>
  <c r="CO73"/>
  <c r="G73"/>
  <c r="AB73"/>
  <c r="CP73"/>
  <c r="H73"/>
  <c r="AC73"/>
  <c r="CQ73"/>
  <c r="I73"/>
  <c r="AD73"/>
  <c r="A74"/>
  <c r="AV74"/>
  <c r="BR74"/>
  <c r="AW74"/>
  <c r="BS74"/>
  <c r="AX74"/>
  <c r="BT74"/>
  <c r="AY74"/>
  <c r="BU74"/>
  <c r="CK74"/>
  <c r="C74"/>
  <c r="CM74"/>
  <c r="E74"/>
  <c r="Z74"/>
  <c r="AU75"/>
  <c r="BQ75"/>
  <c r="CN74"/>
  <c r="F74"/>
  <c r="AA74"/>
  <c r="CO74"/>
  <c r="G74"/>
  <c r="AB74"/>
  <c r="CP74"/>
  <c r="H74"/>
  <c r="AC74"/>
  <c r="CQ74"/>
  <c r="I74"/>
  <c r="AD74"/>
  <c r="A75"/>
  <c r="AV75"/>
  <c r="BR75"/>
  <c r="AW75"/>
  <c r="BS75"/>
  <c r="AX75"/>
  <c r="BT75"/>
  <c r="AY75"/>
  <c r="BU75"/>
  <c r="CK75"/>
  <c r="C75"/>
  <c r="CM75"/>
  <c r="E75"/>
  <c r="Z75"/>
  <c r="AU76"/>
  <c r="BQ76"/>
  <c r="CN75"/>
  <c r="F75"/>
  <c r="AA75"/>
  <c r="CO75"/>
  <c r="G75"/>
  <c r="AB75"/>
  <c r="CP75"/>
  <c r="H75"/>
  <c r="AC75"/>
  <c r="CQ75"/>
  <c r="I75"/>
  <c r="AD75"/>
  <c r="A76"/>
  <c r="AV76"/>
  <c r="BR76"/>
  <c r="AW76"/>
  <c r="BS76"/>
  <c r="AX76"/>
  <c r="BT76"/>
  <c r="AY76"/>
  <c r="BU76"/>
  <c r="CK76"/>
  <c r="C76"/>
  <c r="CM76"/>
  <c r="BO60"/>
  <c r="B60"/>
  <c r="E76"/>
  <c r="Z76"/>
  <c r="AU77"/>
  <c r="BQ77"/>
  <c r="CN76"/>
  <c r="F76"/>
  <c r="AA76"/>
  <c r="CO76"/>
  <c r="G76"/>
  <c r="AB76"/>
  <c r="CP76"/>
  <c r="H76"/>
  <c r="AC76"/>
  <c r="CQ76"/>
  <c r="I76"/>
  <c r="AD76"/>
  <c r="A77"/>
  <c r="AV77"/>
  <c r="BR77"/>
  <c r="AW77"/>
  <c r="BS77"/>
  <c r="AX77"/>
  <c r="BT77"/>
  <c r="AY77"/>
  <c r="BU77"/>
  <c r="CK77"/>
  <c r="C77"/>
  <c r="CM77"/>
  <c r="E77"/>
  <c r="Z77"/>
  <c r="AU78"/>
  <c r="BQ78"/>
  <c r="CN77"/>
  <c r="F77"/>
  <c r="AA77"/>
  <c r="CO77"/>
  <c r="G77"/>
  <c r="AB77"/>
  <c r="CP77"/>
  <c r="H77"/>
  <c r="AC77"/>
  <c r="CQ77"/>
  <c r="I77"/>
  <c r="AD77"/>
  <c r="A78"/>
  <c r="AV78"/>
  <c r="BR78"/>
  <c r="AW78"/>
  <c r="BS78"/>
  <c r="AX78"/>
  <c r="BT78"/>
  <c r="AY78"/>
  <c r="BU78"/>
  <c r="CK78"/>
  <c r="C78"/>
  <c r="CM78"/>
  <c r="E78"/>
  <c r="Z78"/>
  <c r="BO61"/>
  <c r="AU79"/>
  <c r="BQ79"/>
  <c r="CN78"/>
  <c r="F78"/>
  <c r="AA78"/>
  <c r="CO78"/>
  <c r="G78"/>
  <c r="AB78"/>
  <c r="CP78"/>
  <c r="H78"/>
  <c r="AC78"/>
  <c r="CQ78"/>
  <c r="I78"/>
  <c r="AD78"/>
  <c r="A79"/>
  <c r="AV79"/>
  <c r="BR79"/>
  <c r="AW79"/>
  <c r="BS79"/>
  <c r="AX79"/>
  <c r="BT79"/>
  <c r="AY79"/>
  <c r="BU79"/>
  <c r="CK79"/>
  <c r="C79"/>
  <c r="CM79"/>
  <c r="B61"/>
  <c r="E79"/>
  <c r="Z79"/>
  <c r="AU80"/>
  <c r="BQ80"/>
  <c r="CN79"/>
  <c r="F79"/>
  <c r="AA79"/>
  <c r="CO79"/>
  <c r="G79"/>
  <c r="AB79"/>
  <c r="CP79"/>
  <c r="H79"/>
  <c r="AC79"/>
  <c r="CQ79"/>
  <c r="I79"/>
  <c r="AD79"/>
  <c r="A80"/>
  <c r="AV80"/>
  <c r="BR80"/>
  <c r="AW80"/>
  <c r="BS80"/>
  <c r="AX80"/>
  <c r="BT80"/>
  <c r="AY80"/>
  <c r="BU80"/>
  <c r="CK80"/>
  <c r="C80"/>
  <c r="CM80"/>
  <c r="B62"/>
  <c r="E80"/>
  <c r="Z80"/>
  <c r="BO62"/>
  <c r="AU81"/>
  <c r="BQ81"/>
  <c r="CN80"/>
  <c r="F80"/>
  <c r="AA80"/>
  <c r="CO80"/>
  <c r="G80"/>
  <c r="AB80"/>
  <c r="CP80"/>
  <c r="H80"/>
  <c r="AC80"/>
  <c r="CQ80"/>
  <c r="I80"/>
  <c r="AD80"/>
  <c r="A81"/>
  <c r="AV81"/>
  <c r="BR81"/>
  <c r="AW81"/>
  <c r="BS81"/>
  <c r="AX81"/>
  <c r="BT81"/>
  <c r="AY81"/>
  <c r="BU81"/>
  <c r="CK81"/>
  <c r="C81"/>
  <c r="CM81"/>
  <c r="E81"/>
  <c r="Z81"/>
  <c r="AU82"/>
  <c r="BQ82"/>
  <c r="CN81"/>
  <c r="F81"/>
  <c r="AA81"/>
  <c r="CO81"/>
  <c r="G81"/>
  <c r="AB81"/>
  <c r="CP81"/>
  <c r="H81"/>
  <c r="AC81"/>
  <c r="CQ81"/>
  <c r="I81"/>
  <c r="AD81"/>
  <c r="A82"/>
  <c r="AV82"/>
  <c r="BR82"/>
  <c r="AW82"/>
  <c r="BS82"/>
  <c r="AX82"/>
  <c r="BT82"/>
  <c r="AY82"/>
  <c r="BU82"/>
  <c r="CK82"/>
  <c r="C82"/>
  <c r="CM82"/>
  <c r="E82"/>
  <c r="Z82"/>
  <c r="B63"/>
  <c r="AU83"/>
  <c r="BQ83"/>
  <c r="CN82"/>
  <c r="F82"/>
  <c r="AA82"/>
  <c r="CO82"/>
  <c r="G82"/>
  <c r="AB82"/>
  <c r="CP82"/>
  <c r="H82"/>
  <c r="AC82"/>
  <c r="CQ82"/>
  <c r="I82"/>
  <c r="AD82"/>
  <c r="A83"/>
  <c r="AV83"/>
  <c r="BR83"/>
  <c r="AW83"/>
  <c r="BS83"/>
  <c r="AX83"/>
  <c r="BT83"/>
  <c r="AY83"/>
  <c r="BU83"/>
  <c r="CK83"/>
  <c r="C83"/>
  <c r="CM83"/>
  <c r="E83"/>
  <c r="Z83"/>
  <c r="BO63"/>
  <c r="AU84"/>
  <c r="BQ84"/>
  <c r="CN83"/>
  <c r="F83"/>
  <c r="AA83"/>
  <c r="CO83"/>
  <c r="G83"/>
  <c r="AB83"/>
  <c r="CP83"/>
  <c r="H83"/>
  <c r="AC83"/>
  <c r="CQ83"/>
  <c r="I83"/>
  <c r="AD83"/>
  <c r="A84"/>
  <c r="AV84"/>
  <c r="BR84"/>
  <c r="AW84"/>
  <c r="BS84"/>
  <c r="AX84"/>
  <c r="BT84"/>
  <c r="AY84"/>
  <c r="BU84"/>
  <c r="CK84"/>
  <c r="C84"/>
  <c r="CM84"/>
  <c r="E84"/>
  <c r="Z84"/>
  <c r="AU85"/>
  <c r="BQ85"/>
  <c r="CN84"/>
  <c r="F84"/>
  <c r="AA84"/>
  <c r="CO84"/>
  <c r="G84"/>
  <c r="AB84"/>
  <c r="CP84"/>
  <c r="H84"/>
  <c r="AC84"/>
  <c r="CQ84"/>
  <c r="I84"/>
  <c r="AD84"/>
  <c r="A85"/>
  <c r="AV85"/>
  <c r="BR85"/>
  <c r="AW85"/>
  <c r="BS85"/>
  <c r="AX85"/>
  <c r="BT85"/>
  <c r="AY85"/>
  <c r="BU85"/>
  <c r="CK85"/>
  <c r="C85"/>
  <c r="CM85"/>
  <c r="E85"/>
  <c r="Z85"/>
  <c r="AU86"/>
  <c r="BQ86"/>
  <c r="CN85"/>
  <c r="F85"/>
  <c r="AA85"/>
  <c r="CO85"/>
  <c r="G85"/>
  <c r="AB85"/>
  <c r="CP85"/>
  <c r="H85"/>
  <c r="AC85"/>
  <c r="CQ85"/>
  <c r="I85"/>
  <c r="AD85"/>
  <c r="A86"/>
  <c r="AV86"/>
  <c r="BR86"/>
  <c r="AW86"/>
  <c r="BS86"/>
  <c r="AX86"/>
  <c r="BT86"/>
  <c r="AY86"/>
  <c r="BU86"/>
  <c r="CK86"/>
  <c r="C86"/>
  <c r="CM86"/>
  <c r="B64"/>
  <c r="E86"/>
  <c r="Z86"/>
  <c r="AU87"/>
  <c r="BQ87"/>
  <c r="CN86"/>
  <c r="F86"/>
  <c r="AA86"/>
  <c r="CO86"/>
  <c r="G86"/>
  <c r="AB86"/>
  <c r="CP86"/>
  <c r="H86"/>
  <c r="AC86"/>
  <c r="CQ86"/>
  <c r="I86"/>
  <c r="AD86"/>
  <c r="A87"/>
  <c r="AV87"/>
  <c r="BR87"/>
  <c r="AW87"/>
  <c r="BS87"/>
  <c r="AX87"/>
  <c r="BT87"/>
  <c r="AY87"/>
  <c r="BU87"/>
  <c r="CK87"/>
  <c r="C87"/>
  <c r="CM87"/>
  <c r="BO64"/>
  <c r="E87"/>
  <c r="Z87"/>
  <c r="AU88"/>
  <c r="BQ88"/>
  <c r="CN87"/>
  <c r="F87"/>
  <c r="AA87"/>
  <c r="CO87"/>
  <c r="G87"/>
  <c r="AB87"/>
  <c r="CP87"/>
  <c r="H87"/>
  <c r="AC87"/>
  <c r="CQ87"/>
  <c r="I87"/>
  <c r="AD87"/>
  <c r="A88"/>
  <c r="AV88"/>
  <c r="BR88"/>
  <c r="AW88"/>
  <c r="BS88"/>
  <c r="AX88"/>
  <c r="BT88"/>
  <c r="AY88"/>
  <c r="BU88"/>
  <c r="CK88"/>
  <c r="C88"/>
  <c r="CM88"/>
  <c r="E88"/>
  <c r="Z88"/>
  <c r="BO65"/>
  <c r="B65"/>
  <c r="AU89"/>
  <c r="BQ89"/>
  <c r="CN88"/>
  <c r="F88"/>
  <c r="AA88"/>
  <c r="CO88"/>
  <c r="G88"/>
  <c r="AB88"/>
  <c r="CP88"/>
  <c r="H88"/>
  <c r="AC88"/>
  <c r="CQ88"/>
  <c r="I88"/>
  <c r="AD88"/>
  <c r="A89"/>
  <c r="AV89"/>
  <c r="BR89"/>
  <c r="AW89"/>
  <c r="BS89"/>
  <c r="AX89"/>
  <c r="BT89"/>
  <c r="AY89"/>
  <c r="BU89"/>
  <c r="CK89"/>
  <c r="C89"/>
  <c r="CM89"/>
  <c r="E89"/>
  <c r="Z89"/>
  <c r="AU90"/>
  <c r="BQ90"/>
  <c r="CN89"/>
  <c r="F89"/>
  <c r="AA89"/>
  <c r="CO89"/>
  <c r="G89"/>
  <c r="AB89"/>
  <c r="CP89"/>
  <c r="H89"/>
  <c r="AC89"/>
  <c r="CQ89"/>
  <c r="I89"/>
  <c r="AD89"/>
  <c r="A90"/>
  <c r="AV90"/>
  <c r="BR90"/>
  <c r="AW90"/>
  <c r="BS90"/>
  <c r="AX90"/>
  <c r="BT90"/>
  <c r="AY90"/>
  <c r="BU90"/>
  <c r="CK90"/>
  <c r="C90"/>
  <c r="CM90"/>
  <c r="E90"/>
  <c r="Z90"/>
  <c r="AU91"/>
  <c r="BQ91"/>
  <c r="CN90"/>
  <c r="F90"/>
  <c r="AA90"/>
  <c r="CO90"/>
  <c r="G90"/>
  <c r="AB90"/>
  <c r="CP90"/>
  <c r="H90"/>
  <c r="AC90"/>
  <c r="CQ90"/>
  <c r="I90"/>
  <c r="AD90"/>
  <c r="A91"/>
  <c r="AV91"/>
  <c r="BR91"/>
  <c r="AW91"/>
  <c r="BS91"/>
  <c r="AX91"/>
  <c r="BT91"/>
  <c r="AY91"/>
  <c r="BU91"/>
  <c r="CK91"/>
  <c r="C91"/>
  <c r="CM91"/>
  <c r="B66"/>
  <c r="BO66"/>
  <c r="E91"/>
  <c r="Z91"/>
  <c r="AU92"/>
  <c r="BQ92"/>
  <c r="CN91"/>
  <c r="F91"/>
  <c r="AA91"/>
  <c r="CO91"/>
  <c r="G91"/>
  <c r="AB91"/>
  <c r="CP91"/>
  <c r="H91"/>
  <c r="AC91"/>
  <c r="CQ91"/>
  <c r="I91"/>
  <c r="AD91"/>
  <c r="A92"/>
  <c r="AV92"/>
  <c r="BR92"/>
  <c r="AW92"/>
  <c r="BS92"/>
  <c r="AX92"/>
  <c r="BT92"/>
  <c r="AY92"/>
  <c r="BU92"/>
  <c r="CK92"/>
  <c r="C92"/>
  <c r="CM92"/>
  <c r="E92"/>
  <c r="Z92"/>
  <c r="AU93"/>
  <c r="BQ93"/>
  <c r="CN92"/>
  <c r="F92"/>
  <c r="AA92"/>
  <c r="CO92"/>
  <c r="G92"/>
  <c r="AB92"/>
  <c r="CP92"/>
  <c r="H92"/>
  <c r="AC92"/>
  <c r="CQ92"/>
  <c r="I92"/>
  <c r="AD92"/>
  <c r="A93"/>
  <c r="AV93"/>
  <c r="BR93"/>
  <c r="AW93"/>
  <c r="BS93"/>
  <c r="AX93"/>
  <c r="BT93"/>
  <c r="AY93"/>
  <c r="BU93"/>
  <c r="CK93"/>
  <c r="C93"/>
  <c r="CM93"/>
  <c r="B67"/>
  <c r="BO67"/>
  <c r="E93"/>
  <c r="Z93"/>
  <c r="AU94"/>
  <c r="BQ94"/>
  <c r="CN93"/>
  <c r="F93"/>
  <c r="AA93"/>
  <c r="CO93"/>
  <c r="G93"/>
  <c r="AB93"/>
  <c r="CP93"/>
  <c r="H93"/>
  <c r="AC93"/>
  <c r="CQ93"/>
  <c r="I93"/>
  <c r="AD93"/>
  <c r="A94"/>
  <c r="AV94"/>
  <c r="BR94"/>
  <c r="AW94"/>
  <c r="BS94"/>
  <c r="AX94"/>
  <c r="BT94"/>
  <c r="AY94"/>
  <c r="BU94"/>
  <c r="CK94"/>
  <c r="C94"/>
  <c r="CM94"/>
  <c r="E94"/>
  <c r="Z94"/>
  <c r="AU95"/>
  <c r="BQ95"/>
  <c r="CN94"/>
  <c r="F94"/>
  <c r="AA94"/>
  <c r="CO94"/>
  <c r="G94"/>
  <c r="AB94"/>
  <c r="CP94"/>
  <c r="H94"/>
  <c r="AC94"/>
  <c r="CQ94"/>
  <c r="I94"/>
  <c r="AD94"/>
  <c r="A95"/>
  <c r="AV95"/>
  <c r="BR95"/>
  <c r="AW95"/>
  <c r="BS95"/>
  <c r="AX95"/>
  <c r="BT95"/>
  <c r="AY95"/>
  <c r="BU95"/>
  <c r="CK95"/>
  <c r="C95"/>
  <c r="CM95"/>
  <c r="E95"/>
  <c r="Z95"/>
  <c r="AU96"/>
  <c r="BQ96"/>
  <c r="CN95"/>
  <c r="F95"/>
  <c r="AA95"/>
  <c r="CO95"/>
  <c r="G95"/>
  <c r="AB95"/>
  <c r="CP95"/>
  <c r="H95"/>
  <c r="AC95"/>
  <c r="CQ95"/>
  <c r="I95"/>
  <c r="AD95"/>
  <c r="A96"/>
  <c r="AV96"/>
  <c r="BR96"/>
  <c r="AW96"/>
  <c r="BS96"/>
  <c r="AX96"/>
  <c r="BT96"/>
  <c r="AY96"/>
  <c r="BU96"/>
  <c r="CK96"/>
  <c r="C96"/>
  <c r="CM96"/>
  <c r="B68"/>
  <c r="BO68"/>
  <c r="E96"/>
  <c r="Z96"/>
  <c r="AU97"/>
  <c r="BQ97"/>
  <c r="CN96"/>
  <c r="F96"/>
  <c r="AA96"/>
  <c r="CO96"/>
  <c r="G96"/>
  <c r="AB96"/>
  <c r="CP96"/>
  <c r="H96"/>
  <c r="AC96"/>
  <c r="CQ96"/>
  <c r="I96"/>
  <c r="AD96"/>
  <c r="A97"/>
  <c r="AV97"/>
  <c r="BR97"/>
  <c r="AW97"/>
  <c r="BS97"/>
  <c r="AX97"/>
  <c r="BT97"/>
  <c r="AY97"/>
  <c r="BU97"/>
  <c r="CK97"/>
  <c r="C97"/>
  <c r="CM97"/>
  <c r="E97"/>
  <c r="Z97"/>
  <c r="AU98"/>
  <c r="BQ98"/>
  <c r="CN97"/>
  <c r="F97"/>
  <c r="AA97"/>
  <c r="CO97"/>
  <c r="G97"/>
  <c r="AB97"/>
  <c r="CP97"/>
  <c r="H97"/>
  <c r="AC97"/>
  <c r="CQ97"/>
  <c r="I97"/>
  <c r="AD97"/>
  <c r="A98"/>
  <c r="AV98"/>
  <c r="BR98"/>
  <c r="AW98"/>
  <c r="BS98"/>
  <c r="AX98"/>
  <c r="BT98"/>
  <c r="AY98"/>
  <c r="BU98"/>
  <c r="CK98"/>
  <c r="C98"/>
  <c r="CM98"/>
  <c r="E98"/>
  <c r="Z98"/>
  <c r="AU99"/>
  <c r="BQ99"/>
  <c r="CN98"/>
  <c r="F98"/>
  <c r="AA98"/>
  <c r="CO98"/>
  <c r="G98"/>
  <c r="AB98"/>
  <c r="CP98"/>
  <c r="H98"/>
  <c r="AC98"/>
  <c r="CQ98"/>
  <c r="I98"/>
  <c r="AD98"/>
  <c r="A99"/>
  <c r="AV99"/>
  <c r="BR99"/>
  <c r="AW99"/>
  <c r="BS99"/>
  <c r="AX99"/>
  <c r="BT99"/>
  <c r="AY99"/>
  <c r="BU99"/>
  <c r="CK99"/>
  <c r="C99"/>
  <c r="CM99"/>
  <c r="B69"/>
  <c r="BO69"/>
  <c r="E99"/>
  <c r="Z99"/>
  <c r="AU100"/>
  <c r="BQ100"/>
  <c r="CN99"/>
  <c r="F99"/>
  <c r="AA99"/>
  <c r="CO99"/>
  <c r="G99"/>
  <c r="AB99"/>
  <c r="CP99"/>
  <c r="H99"/>
  <c r="AC99"/>
  <c r="CQ99"/>
  <c r="I99"/>
  <c r="AD99"/>
  <c r="A100"/>
  <c r="AV100"/>
  <c r="BR100"/>
  <c r="AW100"/>
  <c r="BS100"/>
  <c r="AX100"/>
  <c r="BT100"/>
  <c r="AY100"/>
  <c r="BU100"/>
  <c r="CK100"/>
  <c r="C100"/>
  <c r="CM100"/>
  <c r="E100"/>
  <c r="Z100"/>
  <c r="AU101"/>
  <c r="BQ101"/>
  <c r="CN100"/>
  <c r="F100"/>
  <c r="AA100"/>
  <c r="CO100"/>
  <c r="G100"/>
  <c r="AB100"/>
  <c r="CP100"/>
  <c r="H100"/>
  <c r="AC100"/>
  <c r="CQ100"/>
  <c r="I100"/>
  <c r="AD100"/>
  <c r="A101"/>
  <c r="AV101"/>
  <c r="BR101"/>
  <c r="AW101"/>
  <c r="BS101"/>
  <c r="AX101"/>
  <c r="BT101"/>
  <c r="AY101"/>
  <c r="BU101"/>
  <c r="CK101"/>
  <c r="C101"/>
  <c r="CM101"/>
  <c r="E101"/>
  <c r="Z101"/>
  <c r="AU102"/>
  <c r="BQ102"/>
  <c r="CN101"/>
  <c r="F101"/>
  <c r="AA101"/>
  <c r="CO101"/>
  <c r="G101"/>
  <c r="AB101"/>
  <c r="CP101"/>
  <c r="H101"/>
  <c r="AC101"/>
  <c r="CQ101"/>
  <c r="I101"/>
  <c r="AD101"/>
  <c r="A102"/>
  <c r="AV102"/>
  <c r="BR102"/>
  <c r="AW102"/>
  <c r="BS102"/>
  <c r="AX102"/>
  <c r="BT102"/>
  <c r="AY102"/>
  <c r="BU102"/>
  <c r="CK102"/>
  <c r="C102"/>
  <c r="CM102"/>
  <c r="B70"/>
  <c r="E102"/>
  <c r="Z102"/>
  <c r="AU103"/>
  <c r="BQ103"/>
  <c r="CN102"/>
  <c r="F102"/>
  <c r="AA102"/>
  <c r="CO102"/>
  <c r="G102"/>
  <c r="AB102"/>
  <c r="CP102"/>
  <c r="H102"/>
  <c r="AC102"/>
  <c r="CQ102"/>
  <c r="I102"/>
  <c r="AD102"/>
  <c r="A103"/>
  <c r="AV103"/>
  <c r="BR103"/>
  <c r="AW103"/>
  <c r="BS103"/>
  <c r="AX103"/>
  <c r="BT103"/>
  <c r="AY103"/>
  <c r="BU103"/>
  <c r="CK103"/>
  <c r="C103"/>
  <c r="CM103"/>
  <c r="BO70"/>
  <c r="E103"/>
  <c r="Z103"/>
  <c r="AU104"/>
  <c r="BQ104"/>
  <c r="CN103"/>
  <c r="F103"/>
  <c r="AA103"/>
  <c r="CO103"/>
  <c r="G103"/>
  <c r="AB103"/>
  <c r="CP103"/>
  <c r="H103"/>
  <c r="AC103"/>
  <c r="CQ103"/>
  <c r="I103"/>
  <c r="AD103"/>
  <c r="A104"/>
  <c r="AV104"/>
  <c r="BR104"/>
  <c r="AW104"/>
  <c r="BS104"/>
  <c r="AX104"/>
  <c r="BT104"/>
  <c r="AY104"/>
  <c r="BU104"/>
  <c r="CK104"/>
  <c r="C104"/>
  <c r="CM104"/>
  <c r="B71"/>
  <c r="BO71"/>
  <c r="E104"/>
  <c r="Z104"/>
  <c r="AU105"/>
  <c r="BQ105"/>
  <c r="CN104"/>
  <c r="F104"/>
  <c r="AA104"/>
  <c r="CO104"/>
  <c r="G104"/>
  <c r="AB104"/>
  <c r="CP104"/>
  <c r="H104"/>
  <c r="AC104"/>
  <c r="CQ104"/>
  <c r="I104"/>
  <c r="AD104"/>
  <c r="A105"/>
  <c r="AV105"/>
  <c r="BR105"/>
  <c r="AW105"/>
  <c r="BS105"/>
  <c r="AX105"/>
  <c r="BT105"/>
  <c r="AY105"/>
  <c r="BU105"/>
  <c r="CK105"/>
  <c r="C105"/>
  <c r="CM105"/>
  <c r="E105"/>
  <c r="Z105"/>
  <c r="AU106"/>
  <c r="BQ106"/>
  <c r="CN105"/>
  <c r="F105"/>
  <c r="AA105"/>
  <c r="CO105"/>
  <c r="G105"/>
  <c r="AB105"/>
  <c r="CP105"/>
  <c r="H105"/>
  <c r="AC105"/>
  <c r="CQ105"/>
  <c r="I105"/>
  <c r="AD105"/>
  <c r="A106"/>
  <c r="AV106"/>
  <c r="BR106"/>
  <c r="AW106"/>
  <c r="BS106"/>
  <c r="AX106"/>
  <c r="BT106"/>
  <c r="AY106"/>
  <c r="BU106"/>
  <c r="CK106"/>
  <c r="C106"/>
  <c r="CM106"/>
  <c r="E106"/>
  <c r="Z106"/>
  <c r="B72"/>
  <c r="BO72"/>
  <c r="AU107"/>
  <c r="BQ107"/>
  <c r="CN106"/>
  <c r="F106"/>
  <c r="AA106"/>
  <c r="CO106"/>
  <c r="G106"/>
  <c r="AB106"/>
  <c r="CP106"/>
  <c r="H106"/>
  <c r="AC106"/>
  <c r="CQ106"/>
  <c r="I106"/>
  <c r="AD106"/>
  <c r="A107"/>
  <c r="AV107"/>
  <c r="BR107"/>
  <c r="AW107"/>
  <c r="BS107"/>
  <c r="AX107"/>
  <c r="BT107"/>
  <c r="AY107"/>
  <c r="BU107"/>
  <c r="CK107"/>
  <c r="C107"/>
  <c r="CM107"/>
  <c r="E107"/>
  <c r="Z107"/>
  <c r="AU108"/>
  <c r="BQ108"/>
  <c r="CN107"/>
  <c r="F107"/>
  <c r="AA107"/>
  <c r="CO107"/>
  <c r="G107"/>
  <c r="AB107"/>
  <c r="CP107"/>
  <c r="H107"/>
  <c r="AC107"/>
  <c r="CQ107"/>
  <c r="I107"/>
  <c r="AD107"/>
  <c r="A108"/>
  <c r="AV108"/>
  <c r="BR108"/>
  <c r="AW108"/>
  <c r="BS108"/>
  <c r="AX108"/>
  <c r="BT108"/>
  <c r="AY108"/>
  <c r="BU108"/>
  <c r="CK108"/>
  <c r="C108"/>
  <c r="CM108"/>
  <c r="E108"/>
  <c r="Z108"/>
  <c r="AU109"/>
  <c r="BQ109"/>
  <c r="CN108"/>
  <c r="F108"/>
  <c r="AA108"/>
  <c r="CO108"/>
  <c r="G108"/>
  <c r="AB108"/>
  <c r="CP108"/>
  <c r="H108"/>
  <c r="AC108"/>
  <c r="CQ108"/>
  <c r="I108"/>
  <c r="AD108"/>
  <c r="A109"/>
  <c r="AV109"/>
  <c r="BR109"/>
  <c r="AW109"/>
  <c r="BS109"/>
  <c r="AX109"/>
  <c r="BT109"/>
  <c r="AY109"/>
  <c r="BU109"/>
  <c r="CK109"/>
  <c r="C109"/>
  <c r="CM109"/>
  <c r="B73"/>
  <c r="BO73"/>
  <c r="E109"/>
  <c r="Z109"/>
  <c r="AU110"/>
  <c r="BQ110"/>
  <c r="CN109"/>
  <c r="F109"/>
  <c r="AA109"/>
  <c r="CO109"/>
  <c r="G109"/>
  <c r="AB109"/>
  <c r="CP109"/>
  <c r="H109"/>
  <c r="AC109"/>
  <c r="CQ109"/>
  <c r="I109"/>
  <c r="AD109"/>
  <c r="A110"/>
  <c r="AV110"/>
  <c r="BR110"/>
  <c r="AW110"/>
  <c r="BS110"/>
  <c r="AX110"/>
  <c r="BT110"/>
  <c r="AY110"/>
  <c r="BU110"/>
  <c r="CK110"/>
  <c r="C110"/>
  <c r="CM110"/>
  <c r="E110"/>
  <c r="Z110"/>
  <c r="AU111"/>
  <c r="BQ111"/>
  <c r="CN110"/>
  <c r="F110"/>
  <c r="AA110"/>
  <c r="CO110"/>
  <c r="G110"/>
  <c r="AB110"/>
  <c r="CP110"/>
  <c r="H110"/>
  <c r="AC110"/>
  <c r="CQ110"/>
  <c r="I110"/>
  <c r="AD110"/>
  <c r="A111"/>
  <c r="AV111"/>
  <c r="BR111"/>
  <c r="AW111"/>
  <c r="BS111"/>
  <c r="AX111"/>
  <c r="BT111"/>
  <c r="AY111"/>
  <c r="BU111"/>
  <c r="CK111"/>
  <c r="C111"/>
  <c r="CM111"/>
  <c r="E111"/>
  <c r="B74"/>
  <c r="BO74"/>
  <c r="Z111"/>
  <c r="AU112"/>
  <c r="BQ112"/>
  <c r="CN111"/>
  <c r="F111"/>
  <c r="AA111"/>
  <c r="CO111"/>
  <c r="G111"/>
  <c r="AB111"/>
  <c r="CP111"/>
  <c r="H111"/>
  <c r="AC111"/>
  <c r="CQ111"/>
  <c r="I111"/>
  <c r="AD111"/>
  <c r="A112"/>
  <c r="AV112"/>
  <c r="BR112"/>
  <c r="AW112"/>
  <c r="BS112"/>
  <c r="AX112"/>
  <c r="BT112"/>
  <c r="AY112"/>
  <c r="BU112"/>
  <c r="CK112"/>
  <c r="C112"/>
  <c r="CM112"/>
  <c r="E112"/>
  <c r="Z112"/>
  <c r="AU113"/>
  <c r="BQ113"/>
  <c r="CN112"/>
  <c r="F112"/>
  <c r="AA112"/>
  <c r="CO112"/>
  <c r="G112"/>
  <c r="AB112"/>
  <c r="CP112"/>
  <c r="H112"/>
  <c r="AC112"/>
  <c r="CQ112"/>
  <c r="I112"/>
  <c r="AD112"/>
  <c r="A113"/>
  <c r="AV113"/>
  <c r="BR113"/>
  <c r="AW113"/>
  <c r="BS113"/>
  <c r="AX113"/>
  <c r="BT113"/>
  <c r="AY113"/>
  <c r="BU113"/>
  <c r="CK113"/>
  <c r="C113"/>
  <c r="CM113"/>
  <c r="E113"/>
  <c r="Z113"/>
  <c r="B75"/>
  <c r="AU114"/>
  <c r="BQ114"/>
  <c r="CN113"/>
  <c r="F113"/>
  <c r="AA113"/>
  <c r="CO113"/>
  <c r="G113"/>
  <c r="AB113"/>
  <c r="CP113"/>
  <c r="H113"/>
  <c r="AC113"/>
  <c r="CQ113"/>
  <c r="I113"/>
  <c r="AD113"/>
  <c r="A114"/>
  <c r="AV114"/>
  <c r="BR114"/>
  <c r="AW114"/>
  <c r="BS114"/>
  <c r="AX114"/>
  <c r="BT114"/>
  <c r="AY114"/>
  <c r="BU114"/>
  <c r="CK114"/>
  <c r="C114"/>
  <c r="CM114"/>
  <c r="E114"/>
  <c r="Z114"/>
  <c r="BO75"/>
  <c r="AU115"/>
  <c r="BQ115"/>
  <c r="CN114"/>
  <c r="F114"/>
  <c r="AA114"/>
  <c r="CO114"/>
  <c r="G114"/>
  <c r="AB114"/>
  <c r="CP114"/>
  <c r="H114"/>
  <c r="AC114"/>
  <c r="CQ114"/>
  <c r="I114"/>
  <c r="AD114"/>
  <c r="A115"/>
  <c r="AV115"/>
  <c r="BR115"/>
  <c r="AW115"/>
  <c r="BS115"/>
  <c r="AX115"/>
  <c r="BT115"/>
  <c r="AY115"/>
  <c r="BU115"/>
  <c r="CK115"/>
  <c r="C115"/>
  <c r="CM115"/>
  <c r="BO76"/>
  <c r="E115"/>
  <c r="Z115"/>
  <c r="AU116"/>
  <c r="BQ116"/>
  <c r="CN115"/>
  <c r="F115"/>
  <c r="AA115"/>
  <c r="CO115"/>
  <c r="G115"/>
  <c r="AB115"/>
  <c r="CP115"/>
  <c r="H115"/>
  <c r="AC115"/>
  <c r="CQ115"/>
  <c r="I115"/>
  <c r="AD115"/>
  <c r="A116"/>
  <c r="AV116"/>
  <c r="BR116"/>
  <c r="AW116"/>
  <c r="BS116"/>
  <c r="AX116"/>
  <c r="BT116"/>
  <c r="AY116"/>
  <c r="BU116"/>
  <c r="CK116"/>
  <c r="C116"/>
  <c r="CM116"/>
  <c r="B76"/>
  <c r="E116"/>
  <c r="Z116"/>
  <c r="AU117"/>
  <c r="BQ117"/>
  <c r="CN116"/>
  <c r="F116"/>
  <c r="AA116"/>
  <c r="CO116"/>
  <c r="G116"/>
  <c r="AB116"/>
  <c r="CP116"/>
  <c r="H116"/>
  <c r="AC116"/>
  <c r="CQ116"/>
  <c r="I116"/>
  <c r="AD116"/>
  <c r="A117"/>
  <c r="AV117"/>
  <c r="BR117"/>
  <c r="AW117"/>
  <c r="BS117"/>
  <c r="AX117"/>
  <c r="BT117"/>
  <c r="AY117"/>
  <c r="BU117"/>
  <c r="CK117"/>
  <c r="C117"/>
  <c r="CM117"/>
  <c r="B77"/>
  <c r="BO77"/>
  <c r="E117"/>
  <c r="Z117"/>
  <c r="AU118"/>
  <c r="BQ118"/>
  <c r="CN117"/>
  <c r="F117"/>
  <c r="AA117"/>
  <c r="CO117"/>
  <c r="G117"/>
  <c r="AB117"/>
  <c r="CP117"/>
  <c r="H117"/>
  <c r="AC117"/>
  <c r="CQ117"/>
  <c r="I117"/>
  <c r="AD117"/>
  <c r="A118"/>
  <c r="AV118"/>
  <c r="BR118"/>
  <c r="AW118"/>
  <c r="BS118"/>
  <c r="AX118"/>
  <c r="BT118"/>
  <c r="AY118"/>
  <c r="BU118"/>
  <c r="CK118"/>
  <c r="C118"/>
  <c r="CM118"/>
  <c r="B78"/>
  <c r="E118"/>
  <c r="Z118"/>
  <c r="AU119"/>
  <c r="BQ119"/>
  <c r="CN118"/>
  <c r="F118"/>
  <c r="AA118"/>
  <c r="CO118"/>
  <c r="G118"/>
  <c r="AB118"/>
  <c r="CP118"/>
  <c r="H118"/>
  <c r="AC118"/>
  <c r="CQ118"/>
  <c r="I118"/>
  <c r="AD118"/>
  <c r="A119"/>
  <c r="AV119"/>
  <c r="BR119"/>
  <c r="AW119"/>
  <c r="BS119"/>
  <c r="AX119"/>
  <c r="BT119"/>
  <c r="AY119"/>
  <c r="BU119"/>
  <c r="CK119"/>
  <c r="C119"/>
  <c r="CM119"/>
  <c r="BO78"/>
  <c r="E119"/>
  <c r="Z119"/>
  <c r="AU120"/>
  <c r="BQ120"/>
  <c r="CN119"/>
  <c r="F119"/>
  <c r="AA119"/>
  <c r="CO119"/>
  <c r="G119"/>
  <c r="AB119"/>
  <c r="CP119"/>
  <c r="H119"/>
  <c r="AC119"/>
  <c r="CQ119"/>
  <c r="I119"/>
  <c r="AD119"/>
  <c r="A120"/>
  <c r="AV120"/>
  <c r="BR120"/>
  <c r="AW120"/>
  <c r="BS120"/>
  <c r="AX120"/>
  <c r="BT120"/>
  <c r="AY120"/>
  <c r="BU120"/>
  <c r="CK120"/>
  <c r="C120"/>
  <c r="CM120"/>
  <c r="BO79"/>
  <c r="E120"/>
  <c r="Z120"/>
  <c r="B79"/>
  <c r="AU121"/>
  <c r="BQ121"/>
  <c r="CN120"/>
  <c r="F120"/>
  <c r="AA120"/>
  <c r="CO120"/>
  <c r="G120"/>
  <c r="AB120"/>
  <c r="CP120"/>
  <c r="H120"/>
  <c r="AC120"/>
  <c r="CQ120"/>
  <c r="I120"/>
  <c r="AD120"/>
  <c r="A121"/>
  <c r="AV121"/>
  <c r="BR121"/>
  <c r="AW121"/>
  <c r="BS121"/>
  <c r="AX121"/>
  <c r="BT121"/>
  <c r="AY121"/>
  <c r="BU121"/>
  <c r="CK121"/>
  <c r="C121"/>
  <c r="CM121"/>
  <c r="E121"/>
  <c r="Z121"/>
  <c r="AU122"/>
  <c r="BQ122"/>
  <c r="CN121"/>
  <c r="F121"/>
  <c r="AA121"/>
  <c r="CO121"/>
  <c r="G121"/>
  <c r="AB121"/>
  <c r="CP121"/>
  <c r="H121"/>
  <c r="AC121"/>
  <c r="CQ121"/>
  <c r="I121"/>
  <c r="AD121"/>
  <c r="A122"/>
  <c r="AV122"/>
  <c r="BR122"/>
  <c r="AW122"/>
  <c r="BS122"/>
  <c r="AX122"/>
  <c r="BT122"/>
  <c r="AY122"/>
  <c r="BU122"/>
  <c r="CK122"/>
  <c r="C122"/>
  <c r="CM122"/>
  <c r="B80"/>
  <c r="E122"/>
  <c r="Z122"/>
  <c r="BO80"/>
  <c r="AU123"/>
  <c r="BQ123"/>
  <c r="CN122"/>
  <c r="F122"/>
  <c r="AA122"/>
  <c r="CO122"/>
  <c r="G122"/>
  <c r="AB122"/>
  <c r="CP122"/>
  <c r="H122"/>
  <c r="AC122"/>
  <c r="CQ122"/>
  <c r="I122"/>
  <c r="AD122"/>
  <c r="A123"/>
  <c r="AV123"/>
  <c r="BR123"/>
  <c r="AW123"/>
  <c r="BS123"/>
  <c r="AX123"/>
  <c r="BT123"/>
  <c r="AY123"/>
  <c r="BU123"/>
  <c r="CK123"/>
  <c r="C123"/>
  <c r="CM123"/>
  <c r="BO81"/>
  <c r="E123"/>
  <c r="Z123"/>
  <c r="AU124"/>
  <c r="BQ124"/>
  <c r="CN123"/>
  <c r="F123"/>
  <c r="AA123"/>
  <c r="CO123"/>
  <c r="G123"/>
  <c r="AB123"/>
  <c r="CP123"/>
  <c r="H123"/>
  <c r="AC123"/>
  <c r="CQ123"/>
  <c r="I123"/>
  <c r="AD123"/>
  <c r="A124"/>
  <c r="AV124"/>
  <c r="BR124"/>
  <c r="AW124"/>
  <c r="BS124"/>
  <c r="AX124"/>
  <c r="BT124"/>
  <c r="AY124"/>
  <c r="BU124"/>
  <c r="CK124"/>
  <c r="C124"/>
  <c r="CM124"/>
  <c r="B81"/>
  <c r="E124"/>
  <c r="Z124"/>
  <c r="AU125"/>
  <c r="BQ125"/>
  <c r="CN124"/>
  <c r="F124"/>
  <c r="AA124"/>
  <c r="CO124"/>
  <c r="G124"/>
  <c r="AB124"/>
  <c r="CP124"/>
  <c r="H124"/>
  <c r="AC124"/>
  <c r="CQ124"/>
  <c r="I124"/>
  <c r="AD124"/>
  <c r="A125"/>
  <c r="AV125"/>
  <c r="BR125"/>
  <c r="AW125"/>
  <c r="BS125"/>
  <c r="AX125"/>
  <c r="BT125"/>
  <c r="AY125"/>
  <c r="BU125"/>
  <c r="CK125"/>
  <c r="C125"/>
  <c r="CM125"/>
  <c r="BO82"/>
  <c r="B82"/>
  <c r="E125"/>
  <c r="Z125"/>
  <c r="AU126"/>
  <c r="BQ126"/>
  <c r="CN125"/>
  <c r="F125"/>
  <c r="AA125"/>
  <c r="CO125"/>
  <c r="G125"/>
  <c r="AB125"/>
  <c r="CP125"/>
  <c r="H125"/>
  <c r="AC125"/>
  <c r="CQ125"/>
  <c r="I125"/>
  <c r="AD125"/>
  <c r="A126"/>
  <c r="AV126"/>
  <c r="BR126"/>
  <c r="AW126"/>
  <c r="BS126"/>
  <c r="AX126"/>
  <c r="BT126"/>
  <c r="AY126"/>
  <c r="BU126"/>
  <c r="CK126"/>
  <c r="C126"/>
  <c r="CM126"/>
  <c r="E126"/>
  <c r="Z126"/>
  <c r="AU127"/>
  <c r="BQ127"/>
  <c r="CN126"/>
  <c r="F126"/>
  <c r="AA126"/>
  <c r="CO126"/>
  <c r="G126"/>
  <c r="AB126"/>
  <c r="CP126"/>
  <c r="H126"/>
  <c r="AC126"/>
  <c r="CQ126"/>
  <c r="I126"/>
  <c r="AD126"/>
  <c r="A127"/>
  <c r="AV127"/>
  <c r="BR127"/>
  <c r="AW127"/>
  <c r="BS127"/>
  <c r="AX127"/>
  <c r="BT127"/>
  <c r="AY127"/>
  <c r="BU127"/>
  <c r="CK127"/>
  <c r="C127"/>
  <c r="CM127"/>
  <c r="B83"/>
  <c r="BO83"/>
  <c r="E127"/>
  <c r="Z127"/>
  <c r="AU128"/>
  <c r="BQ128"/>
  <c r="CN127"/>
  <c r="F127"/>
  <c r="AA127"/>
  <c r="CO127"/>
  <c r="G127"/>
  <c r="AB127"/>
  <c r="CP127"/>
  <c r="H127"/>
  <c r="AC127"/>
  <c r="CQ127"/>
  <c r="I127"/>
  <c r="AD127"/>
  <c r="A128"/>
  <c r="AV128"/>
  <c r="BR128"/>
  <c r="AW128"/>
  <c r="BS128"/>
  <c r="AX128"/>
  <c r="BT128"/>
  <c r="AY128"/>
  <c r="BU128"/>
  <c r="CK128"/>
  <c r="C128"/>
  <c r="CM128"/>
  <c r="E128"/>
  <c r="Z128"/>
  <c r="AU129"/>
  <c r="BQ129"/>
  <c r="CN128"/>
  <c r="F128"/>
  <c r="AA128"/>
  <c r="CO128"/>
  <c r="G128"/>
  <c r="AB128"/>
  <c r="CP128"/>
  <c r="H128"/>
  <c r="AC128"/>
  <c r="CQ128"/>
  <c r="I128"/>
  <c r="AD128"/>
  <c r="A129"/>
  <c r="AV129"/>
  <c r="BR129"/>
  <c r="AW129"/>
  <c r="BS129"/>
  <c r="AX129"/>
  <c r="BT129"/>
  <c r="AY129"/>
  <c r="BU129"/>
  <c r="CK129"/>
  <c r="C129"/>
  <c r="CM129"/>
  <c r="BO84"/>
  <c r="B84"/>
  <c r="E129"/>
  <c r="Z129"/>
  <c r="AU130"/>
  <c r="BQ130"/>
  <c r="CN129"/>
  <c r="F129"/>
  <c r="AA129"/>
  <c r="CO129"/>
  <c r="G129"/>
  <c r="AB129"/>
  <c r="CP129"/>
  <c r="H129"/>
  <c r="AC129"/>
  <c r="CQ129"/>
  <c r="I129"/>
  <c r="AD129"/>
  <c r="A130"/>
  <c r="AV130"/>
  <c r="BR130"/>
  <c r="AW130"/>
  <c r="BS130"/>
  <c r="AX130"/>
  <c r="BT130"/>
  <c r="AY130"/>
  <c r="BU130"/>
  <c r="CK130"/>
  <c r="C130"/>
  <c r="CM130"/>
  <c r="B85"/>
  <c r="E130"/>
  <c r="Z130"/>
  <c r="BO85"/>
  <c r="AU131"/>
  <c r="BQ131"/>
  <c r="CN130"/>
  <c r="F130"/>
  <c r="AA130"/>
  <c r="CO130"/>
  <c r="G130"/>
  <c r="AB130"/>
  <c r="CP130"/>
  <c r="H130"/>
  <c r="AC130"/>
  <c r="CQ130"/>
  <c r="I130"/>
  <c r="AD130"/>
  <c r="A131"/>
  <c r="AV131"/>
  <c r="BR131"/>
  <c r="AW131"/>
  <c r="BS131"/>
  <c r="AX131"/>
  <c r="BT131"/>
  <c r="AY131"/>
  <c r="BU131"/>
  <c r="CK131"/>
  <c r="C131"/>
  <c r="CM131"/>
  <c r="B86"/>
  <c r="E131"/>
  <c r="Z131"/>
  <c r="BO86"/>
  <c r="AU132"/>
  <c r="BQ132"/>
  <c r="CN131"/>
  <c r="F131"/>
  <c r="AA131"/>
  <c r="CO131"/>
  <c r="G131"/>
  <c r="AB131"/>
  <c r="CP131"/>
  <c r="H131"/>
  <c r="AC131"/>
  <c r="CQ131"/>
  <c r="I131"/>
  <c r="AD131"/>
  <c r="A132"/>
  <c r="AV132"/>
  <c r="BR132"/>
  <c r="AW132"/>
  <c r="BS132"/>
  <c r="AX132"/>
  <c r="BT132"/>
  <c r="AY132"/>
  <c r="BU132"/>
  <c r="CK132"/>
  <c r="C132"/>
  <c r="CM132"/>
  <c r="BO87"/>
  <c r="B87"/>
  <c r="E132"/>
  <c r="Z132"/>
  <c r="AU133"/>
  <c r="BQ133"/>
  <c r="CN132"/>
  <c r="F132"/>
  <c r="AA132"/>
  <c r="CO132"/>
  <c r="G132"/>
  <c r="AB132"/>
  <c r="CP132"/>
  <c r="H132"/>
  <c r="AC132"/>
  <c r="CQ132"/>
  <c r="I132"/>
  <c r="AD132"/>
  <c r="A133"/>
  <c r="AV133"/>
  <c r="BR133"/>
  <c r="AW133"/>
  <c r="BS133"/>
  <c r="AX133"/>
  <c r="BT133"/>
  <c r="AY133"/>
  <c r="BU133"/>
  <c r="CK133"/>
  <c r="C133"/>
  <c r="CM133"/>
  <c r="B88"/>
  <c r="E133"/>
  <c r="Z133"/>
  <c r="BO88"/>
  <c r="AU134"/>
  <c r="BQ134"/>
  <c r="CN133"/>
  <c r="F133"/>
  <c r="AA133"/>
  <c r="CO133"/>
  <c r="G133"/>
  <c r="AB133"/>
  <c r="CP133"/>
  <c r="H133"/>
  <c r="AC133"/>
  <c r="CQ133"/>
  <c r="I133"/>
  <c r="AD133"/>
  <c r="A134"/>
  <c r="AV134"/>
  <c r="BR134"/>
  <c r="AW134"/>
  <c r="BS134"/>
  <c r="AX134"/>
  <c r="BT134"/>
  <c r="AY134"/>
  <c r="BU134"/>
  <c r="CK134"/>
  <c r="C134"/>
  <c r="CM134"/>
  <c r="BO89"/>
  <c r="B89"/>
  <c r="E134"/>
  <c r="Z134"/>
  <c r="AU135"/>
  <c r="BQ135"/>
  <c r="CN134"/>
  <c r="F134"/>
  <c r="AA134"/>
  <c r="CO134"/>
  <c r="G134"/>
  <c r="AB134"/>
  <c r="CP134"/>
  <c r="H134"/>
  <c r="AC134"/>
  <c r="CQ134"/>
  <c r="I134"/>
  <c r="AD134"/>
  <c r="A135"/>
  <c r="AV135"/>
  <c r="BR135"/>
  <c r="AW135"/>
  <c r="BS135"/>
  <c r="AX135"/>
  <c r="BT135"/>
  <c r="AY135"/>
  <c r="BU135"/>
  <c r="CK135"/>
  <c r="C135"/>
  <c r="CM135"/>
  <c r="B90"/>
  <c r="E135"/>
  <c r="Z135"/>
  <c r="BO90"/>
  <c r="AU136"/>
  <c r="BQ136"/>
  <c r="CN135"/>
  <c r="F135"/>
  <c r="AA135"/>
  <c r="CO135"/>
  <c r="G135"/>
  <c r="AB135"/>
  <c r="CP135"/>
  <c r="H135"/>
  <c r="AC135"/>
  <c r="CQ135"/>
  <c r="I135"/>
  <c r="AD135"/>
  <c r="A136"/>
  <c r="AV136"/>
  <c r="BR136"/>
  <c r="AW136"/>
  <c r="BS136"/>
  <c r="AX136"/>
  <c r="BT136"/>
  <c r="AY136"/>
  <c r="BU136"/>
  <c r="CK136"/>
  <c r="C136"/>
  <c r="CM136"/>
  <c r="BO91"/>
  <c r="B91"/>
  <c r="E136"/>
  <c r="Z136"/>
  <c r="AU137"/>
  <c r="BQ137"/>
  <c r="CN136"/>
  <c r="F136"/>
  <c r="AA136"/>
  <c r="CO136"/>
  <c r="G136"/>
  <c r="AB136"/>
  <c r="CP136"/>
  <c r="H136"/>
  <c r="AC136"/>
  <c r="CQ136"/>
  <c r="I136"/>
  <c r="AD136"/>
  <c r="A137"/>
  <c r="AV137"/>
  <c r="BR137"/>
  <c r="AW137"/>
  <c r="BS137"/>
  <c r="AX137"/>
  <c r="BT137"/>
  <c r="AY137"/>
  <c r="BU137"/>
  <c r="CK137"/>
  <c r="C137"/>
  <c r="CM137"/>
  <c r="BO92"/>
  <c r="E137"/>
  <c r="Z137"/>
  <c r="B92"/>
  <c r="AU138"/>
  <c r="BQ138"/>
  <c r="CN137"/>
  <c r="F137"/>
  <c r="AA137"/>
  <c r="CO137"/>
  <c r="G137"/>
  <c r="AB137"/>
  <c r="CP137"/>
  <c r="H137"/>
  <c r="AC137"/>
  <c r="CQ137"/>
  <c r="I137"/>
  <c r="AD137"/>
  <c r="A138"/>
  <c r="AV138"/>
  <c r="BR138"/>
  <c r="AW138"/>
  <c r="BS138"/>
  <c r="AX138"/>
  <c r="BT138"/>
  <c r="AY138"/>
  <c r="BU138"/>
  <c r="CK138"/>
  <c r="C138"/>
  <c r="CM138"/>
  <c r="B93"/>
  <c r="BO93"/>
  <c r="E138"/>
  <c r="Z138"/>
  <c r="BO94"/>
  <c r="B94"/>
  <c r="B95"/>
  <c r="AU139"/>
  <c r="BQ139"/>
  <c r="CN138"/>
  <c r="F138"/>
  <c r="AA138"/>
  <c r="CO138"/>
  <c r="G138"/>
  <c r="AB138"/>
  <c r="CP138"/>
  <c r="H138"/>
  <c r="AC138"/>
  <c r="CQ138"/>
  <c r="I138"/>
  <c r="AD138"/>
  <c r="A139"/>
  <c r="AV139"/>
  <c r="BR139"/>
  <c r="AW139"/>
  <c r="BS139"/>
  <c r="AX139"/>
  <c r="BT139"/>
  <c r="AY139"/>
  <c r="BU139"/>
  <c r="CK139"/>
  <c r="C139"/>
  <c r="CM139"/>
  <c r="BO95"/>
  <c r="E139"/>
  <c r="Z139"/>
  <c r="AU140"/>
  <c r="BQ140"/>
  <c r="CN139"/>
  <c r="F139"/>
  <c r="AA139"/>
  <c r="CO139"/>
  <c r="G139"/>
  <c r="AB139"/>
  <c r="CP139"/>
  <c r="H139"/>
  <c r="AC139"/>
  <c r="CQ139"/>
  <c r="I139"/>
  <c r="AD139"/>
  <c r="A140"/>
  <c r="AV140"/>
  <c r="BR140"/>
  <c r="AW140"/>
  <c r="BS140"/>
  <c r="AX140"/>
  <c r="BT140"/>
  <c r="AY140"/>
  <c r="BU140"/>
  <c r="CK140"/>
  <c r="C140"/>
  <c r="CM140"/>
  <c r="B96"/>
  <c r="E140"/>
  <c r="Z140"/>
  <c r="BO96"/>
  <c r="AU141"/>
  <c r="BQ141"/>
  <c r="CN140"/>
  <c r="F140"/>
  <c r="AA140"/>
  <c r="CO140"/>
  <c r="G140"/>
  <c r="AB140"/>
  <c r="CP140"/>
  <c r="H140"/>
  <c r="AC140"/>
  <c r="CQ140"/>
  <c r="I140"/>
  <c r="AD140"/>
  <c r="A141"/>
  <c r="AV141"/>
  <c r="BR141"/>
  <c r="AW141"/>
  <c r="BS141"/>
  <c r="AX141"/>
  <c r="BT141"/>
  <c r="AY141"/>
  <c r="BU141"/>
  <c r="CK141"/>
  <c r="C141"/>
  <c r="CM141"/>
  <c r="B97"/>
  <c r="E141"/>
  <c r="Z141"/>
  <c r="BO97"/>
  <c r="AU142"/>
  <c r="BQ142"/>
  <c r="CN141"/>
  <c r="F141"/>
  <c r="AA141"/>
  <c r="CO141"/>
  <c r="G141"/>
  <c r="AB141"/>
  <c r="CP141"/>
  <c r="H141"/>
  <c r="AC141"/>
  <c r="CQ141"/>
  <c r="I141"/>
  <c r="AD141"/>
  <c r="A142"/>
  <c r="AV142"/>
  <c r="BR142"/>
  <c r="AW142"/>
  <c r="BS142"/>
  <c r="AX142"/>
  <c r="BT142"/>
  <c r="AY142"/>
  <c r="BU142"/>
  <c r="CK142"/>
  <c r="C142"/>
  <c r="CM142"/>
  <c r="BO98"/>
  <c r="B98"/>
  <c r="E142"/>
  <c r="Z142"/>
  <c r="BO99"/>
  <c r="AU143"/>
  <c r="BQ143"/>
  <c r="CN142"/>
  <c r="F142"/>
  <c r="AA142"/>
  <c r="CO142"/>
  <c r="G142"/>
  <c r="AB142"/>
  <c r="CP142"/>
  <c r="H142"/>
  <c r="AC142"/>
  <c r="CQ142"/>
  <c r="I142"/>
  <c r="AD142"/>
  <c r="A143"/>
  <c r="AV143"/>
  <c r="BR143"/>
  <c r="AW143"/>
  <c r="BS143"/>
  <c r="AX143"/>
  <c r="BT143"/>
  <c r="AY143"/>
  <c r="BU143"/>
  <c r="CK143"/>
  <c r="C143"/>
  <c r="CM143"/>
  <c r="E143"/>
  <c r="Z143"/>
  <c r="B99"/>
  <c r="AU144"/>
  <c r="BQ144"/>
  <c r="CN143"/>
  <c r="F143"/>
  <c r="AA143"/>
  <c r="CO143"/>
  <c r="G143"/>
  <c r="AB143"/>
  <c r="CP143"/>
  <c r="H143"/>
  <c r="AC143"/>
  <c r="CQ143"/>
  <c r="I143"/>
  <c r="AD143"/>
  <c r="A144"/>
  <c r="AV144"/>
  <c r="BR144"/>
  <c r="AW144"/>
  <c r="BS144"/>
  <c r="AX144"/>
  <c r="BT144"/>
  <c r="AY144"/>
  <c r="BU144"/>
  <c r="CK144"/>
  <c r="C144"/>
  <c r="CM144"/>
  <c r="BO100"/>
  <c r="E144"/>
  <c r="Z144"/>
  <c r="B100"/>
  <c r="AU145"/>
  <c r="BQ145"/>
  <c r="CN144"/>
  <c r="F144"/>
  <c r="AA144"/>
  <c r="CO144"/>
  <c r="G144"/>
  <c r="AB144"/>
  <c r="CP144"/>
  <c r="H144"/>
  <c r="AC144"/>
  <c r="CQ144"/>
  <c r="I144"/>
  <c r="AD144"/>
  <c r="A145"/>
  <c r="AV145"/>
  <c r="BR145"/>
  <c r="AW145"/>
  <c r="BS145"/>
  <c r="AX145"/>
  <c r="BT145"/>
  <c r="AY145"/>
  <c r="BU145"/>
  <c r="CK145"/>
  <c r="C145"/>
  <c r="CM145"/>
  <c r="BO101"/>
  <c r="B101"/>
  <c r="E145"/>
  <c r="Z145"/>
  <c r="AU146"/>
  <c r="BQ146"/>
  <c r="CN145"/>
  <c r="F145"/>
  <c r="AA145"/>
  <c r="CO145"/>
  <c r="G145"/>
  <c r="AB145"/>
  <c r="CP145"/>
  <c r="H145"/>
  <c r="AC145"/>
  <c r="CQ145"/>
  <c r="I145"/>
  <c r="AD145"/>
  <c r="A146"/>
  <c r="AV146"/>
  <c r="BR146"/>
  <c r="AW146"/>
  <c r="BS146"/>
  <c r="AX146"/>
  <c r="BT146"/>
  <c r="AY146"/>
  <c r="BU146"/>
  <c r="CK146"/>
  <c r="C146"/>
  <c r="CM146"/>
  <c r="BO102"/>
  <c r="B102"/>
  <c r="E146"/>
  <c r="Z146"/>
  <c r="AU147"/>
  <c r="BQ147"/>
  <c r="CN146"/>
  <c r="F146"/>
  <c r="AA146"/>
  <c r="CO146"/>
  <c r="G146"/>
  <c r="AB146"/>
  <c r="CP146"/>
  <c r="H146"/>
  <c r="AC146"/>
  <c r="CQ146"/>
  <c r="I146"/>
  <c r="AD146"/>
  <c r="A147"/>
  <c r="AV147"/>
  <c r="BR147"/>
  <c r="AW147"/>
  <c r="BS147"/>
  <c r="AX147"/>
  <c r="BT147"/>
  <c r="AY147"/>
  <c r="BU147"/>
  <c r="CK147"/>
  <c r="C147"/>
  <c r="CM147"/>
  <c r="BO103"/>
  <c r="B103"/>
  <c r="E147"/>
  <c r="Z147"/>
  <c r="BO104"/>
  <c r="AU148"/>
  <c r="BQ148"/>
  <c r="CN147"/>
  <c r="F147"/>
  <c r="AA147"/>
  <c r="CO147"/>
  <c r="G147"/>
  <c r="AB147"/>
  <c r="CP147"/>
  <c r="H147"/>
  <c r="AC147"/>
  <c r="CQ147"/>
  <c r="I147"/>
  <c r="AD147"/>
  <c r="A148"/>
  <c r="AV148"/>
  <c r="BR148"/>
  <c r="AW148"/>
  <c r="BS148"/>
  <c r="AX148"/>
  <c r="BT148"/>
  <c r="AY148"/>
  <c r="BU148"/>
  <c r="CK148"/>
  <c r="C148"/>
  <c r="CM148"/>
  <c r="B104"/>
  <c r="E148"/>
  <c r="Z148"/>
  <c r="AU149"/>
  <c r="BQ149"/>
  <c r="CN148"/>
  <c r="F148"/>
  <c r="AA148"/>
  <c r="CO148"/>
  <c r="G148"/>
  <c r="AB148"/>
  <c r="CP148"/>
  <c r="H148"/>
  <c r="AC148"/>
  <c r="CQ148"/>
  <c r="I148"/>
  <c r="AD148"/>
  <c r="A149"/>
  <c r="AV149"/>
  <c r="BR149"/>
  <c r="AW149"/>
  <c r="BS149"/>
  <c r="AX149"/>
  <c r="BT149"/>
  <c r="AY149"/>
  <c r="BU149"/>
  <c r="CK149"/>
  <c r="C149"/>
  <c r="CM149"/>
  <c r="BO105"/>
  <c r="B105"/>
  <c r="E149"/>
  <c r="Z149"/>
  <c r="AU150"/>
  <c r="BQ150"/>
  <c r="CN149"/>
  <c r="F149"/>
  <c r="AA149"/>
  <c r="CO149"/>
  <c r="G149"/>
  <c r="AB149"/>
  <c r="CP149"/>
  <c r="H149"/>
  <c r="AC149"/>
  <c r="CQ149"/>
  <c r="I149"/>
  <c r="AD149"/>
  <c r="A150"/>
  <c r="AV150"/>
  <c r="BR150"/>
  <c r="AW150"/>
  <c r="BS150"/>
  <c r="AX150"/>
  <c r="BT150"/>
  <c r="AY150"/>
  <c r="BU150"/>
  <c r="CK150"/>
  <c r="C150"/>
  <c r="CM150"/>
  <c r="BO106"/>
  <c r="B106"/>
  <c r="E150"/>
  <c r="Z150"/>
  <c r="BO107"/>
  <c r="AU151"/>
  <c r="BQ151"/>
  <c r="CN150"/>
  <c r="F150"/>
  <c r="AA150"/>
  <c r="CO150"/>
  <c r="G150"/>
  <c r="AB150"/>
  <c r="CP150"/>
  <c r="H150"/>
  <c r="AC150"/>
  <c r="CQ150"/>
  <c r="I150"/>
  <c r="AD150"/>
  <c r="A151"/>
  <c r="AV151"/>
  <c r="BR151"/>
  <c r="AW151"/>
  <c r="BS151"/>
  <c r="AX151"/>
  <c r="BT151"/>
  <c r="AY151"/>
  <c r="BU151"/>
  <c r="CK151"/>
  <c r="C151"/>
  <c r="CM151"/>
  <c r="E151"/>
  <c r="Z151"/>
  <c r="AU152"/>
  <c r="BQ152"/>
  <c r="CN151"/>
  <c r="F151"/>
  <c r="AA151"/>
  <c r="CO151"/>
  <c r="G151"/>
  <c r="AB151"/>
  <c r="CP151"/>
  <c r="H151"/>
  <c r="AC151"/>
  <c r="CQ151"/>
  <c r="I151"/>
  <c r="AD151"/>
  <c r="A152"/>
  <c r="AV152"/>
  <c r="BR152"/>
  <c r="AW152"/>
  <c r="BS152"/>
  <c r="AX152"/>
  <c r="BT152"/>
  <c r="AY152"/>
  <c r="BU152"/>
  <c r="CK152"/>
  <c r="C152"/>
  <c r="CM152"/>
  <c r="B107"/>
  <c r="E152"/>
  <c r="Z152"/>
  <c r="BO108"/>
  <c r="AU153"/>
  <c r="BQ153"/>
  <c r="CN152"/>
  <c r="F152"/>
  <c r="AA152"/>
  <c r="CO152"/>
  <c r="G152"/>
  <c r="AB152"/>
  <c r="CP152"/>
  <c r="H152"/>
  <c r="AC152"/>
  <c r="CQ152"/>
  <c r="I152"/>
  <c r="AD152"/>
  <c r="A153"/>
  <c r="AV153"/>
  <c r="BR153"/>
  <c r="AW153"/>
  <c r="BS153"/>
  <c r="AX153"/>
  <c r="BT153"/>
  <c r="AY153"/>
  <c r="BU153"/>
  <c r="CK153"/>
  <c r="C153"/>
  <c r="CM153"/>
  <c r="B108"/>
  <c r="BO109"/>
  <c r="E153"/>
  <c r="Z153"/>
  <c r="AU154"/>
  <c r="BQ154"/>
  <c r="CN153"/>
  <c r="F153"/>
  <c r="AA153"/>
  <c r="CO153"/>
  <c r="G153"/>
  <c r="AB153"/>
  <c r="CP153"/>
  <c r="H153"/>
  <c r="AC153"/>
  <c r="CQ153"/>
  <c r="I153"/>
  <c r="AD153"/>
  <c r="A154"/>
  <c r="AV154"/>
  <c r="BR154"/>
  <c r="AW154"/>
  <c r="BS154"/>
  <c r="AX154"/>
  <c r="BT154"/>
  <c r="AY154"/>
  <c r="BU154"/>
  <c r="CK154"/>
  <c r="C154"/>
  <c r="CM154"/>
  <c r="B109"/>
  <c r="BO110"/>
  <c r="E154"/>
  <c r="Z154"/>
  <c r="AU155"/>
  <c r="BQ155"/>
  <c r="CN154"/>
  <c r="F154"/>
  <c r="AA154"/>
  <c r="CO154"/>
  <c r="G154"/>
  <c r="AB154"/>
  <c r="CP154"/>
  <c r="H154"/>
  <c r="AC154"/>
  <c r="CQ154"/>
  <c r="I154"/>
  <c r="AD154"/>
  <c r="A155"/>
  <c r="AV155"/>
  <c r="BR155"/>
  <c r="AW155"/>
  <c r="BS155"/>
  <c r="AX155"/>
  <c r="BT155"/>
  <c r="AY155"/>
  <c r="BU155"/>
  <c r="CK155"/>
  <c r="C155"/>
  <c r="CM155"/>
  <c r="B110"/>
  <c r="E155"/>
  <c r="Z155"/>
  <c r="BO111"/>
  <c r="B111"/>
  <c r="AU156"/>
  <c r="BQ156"/>
  <c r="CN155"/>
  <c r="F155"/>
  <c r="AA155"/>
  <c r="CO155"/>
  <c r="G155"/>
  <c r="AB155"/>
  <c r="CP155"/>
  <c r="H155"/>
  <c r="AC155"/>
  <c r="CQ155"/>
  <c r="I155"/>
  <c r="AD155"/>
  <c r="A156"/>
  <c r="AV156"/>
  <c r="BR156"/>
  <c r="AW156"/>
  <c r="BS156"/>
  <c r="AX156"/>
  <c r="BT156"/>
  <c r="AY156"/>
  <c r="BU156"/>
  <c r="CK156"/>
  <c r="C156"/>
  <c r="CM156"/>
  <c r="BO112"/>
  <c r="E156"/>
  <c r="Z156"/>
  <c r="AU157"/>
  <c r="BQ157"/>
  <c r="CN156"/>
  <c r="F156"/>
  <c r="AA156"/>
  <c r="CO156"/>
  <c r="G156"/>
  <c r="AB156"/>
  <c r="CP156"/>
  <c r="H156"/>
  <c r="AC156"/>
  <c r="CQ156"/>
  <c r="I156"/>
  <c r="AD156"/>
  <c r="A157"/>
  <c r="AV157"/>
  <c r="BR157"/>
  <c r="AW157"/>
  <c r="BS157"/>
  <c r="AX157"/>
  <c r="BT157"/>
  <c r="AY157"/>
  <c r="BU157"/>
  <c r="CK157"/>
  <c r="C157"/>
  <c r="CM157"/>
  <c r="B112"/>
  <c r="BO113"/>
  <c r="E157"/>
  <c r="Z157"/>
  <c r="AU158"/>
  <c r="BQ158"/>
  <c r="CN157"/>
  <c r="F157"/>
  <c r="AA157"/>
  <c r="CO157"/>
  <c r="G157"/>
  <c r="AB157"/>
  <c r="CP157"/>
  <c r="H157"/>
  <c r="AC157"/>
  <c r="CQ157"/>
  <c r="I157"/>
  <c r="AD157"/>
  <c r="A158"/>
  <c r="AV158"/>
  <c r="BR158"/>
  <c r="AW158"/>
  <c r="BS158"/>
  <c r="AX158"/>
  <c r="BT158"/>
  <c r="AY158"/>
  <c r="BU158"/>
  <c r="CK158"/>
  <c r="C158"/>
  <c r="CM158"/>
  <c r="E158"/>
  <c r="Z158"/>
  <c r="B113"/>
  <c r="AU159"/>
  <c r="BQ159"/>
  <c r="CN158"/>
  <c r="F158"/>
  <c r="AA158"/>
  <c r="CO158"/>
  <c r="G158"/>
  <c r="AB158"/>
  <c r="CP158"/>
  <c r="H158"/>
  <c r="AC158"/>
  <c r="CQ158"/>
  <c r="I158"/>
  <c r="AD158"/>
  <c r="A159"/>
  <c r="AV159"/>
  <c r="BR159"/>
  <c r="AW159"/>
  <c r="BS159"/>
  <c r="AX159"/>
  <c r="BT159"/>
  <c r="AY159"/>
  <c r="BU159"/>
  <c r="CK159"/>
  <c r="C159"/>
  <c r="CM159"/>
  <c r="BO114"/>
  <c r="B114"/>
  <c r="E159"/>
  <c r="Z159"/>
  <c r="AU160"/>
  <c r="BQ160"/>
  <c r="CN159"/>
  <c r="F159"/>
  <c r="AA159"/>
  <c r="CO159"/>
  <c r="G159"/>
  <c r="AB159"/>
  <c r="CP159"/>
  <c r="H159"/>
  <c r="AC159"/>
  <c r="CQ159"/>
  <c r="I159"/>
  <c r="AD159"/>
  <c r="A160"/>
  <c r="AV160"/>
  <c r="BR160"/>
  <c r="AW160"/>
  <c r="BS160"/>
  <c r="AX160"/>
  <c r="BT160"/>
  <c r="AY160"/>
  <c r="BU160"/>
  <c r="CK160"/>
  <c r="C160"/>
  <c r="CM160"/>
  <c r="BO115"/>
  <c r="B115"/>
  <c r="E160"/>
  <c r="Z160"/>
  <c r="AU161"/>
  <c r="BQ161"/>
  <c r="CN160"/>
  <c r="F160"/>
  <c r="AA160"/>
  <c r="CO160"/>
  <c r="G160"/>
  <c r="AB160"/>
  <c r="CP160"/>
  <c r="H160"/>
  <c r="AC160"/>
  <c r="CQ160"/>
  <c r="I160"/>
  <c r="AD160"/>
  <c r="A161"/>
  <c r="AV161"/>
  <c r="BR161"/>
  <c r="AW161"/>
  <c r="BS161"/>
  <c r="AX161"/>
  <c r="BT161"/>
  <c r="AY161"/>
  <c r="BU161"/>
  <c r="CK161"/>
  <c r="C161"/>
  <c r="CM161"/>
  <c r="BO116"/>
  <c r="B116"/>
  <c r="E161"/>
  <c r="Z161"/>
  <c r="AU162"/>
  <c r="BQ162"/>
  <c r="CN161"/>
  <c r="F161"/>
  <c r="AA161"/>
  <c r="CO161"/>
  <c r="G161"/>
  <c r="AB161"/>
  <c r="CP161"/>
  <c r="H161"/>
  <c r="AC161"/>
  <c r="CQ161"/>
  <c r="I161"/>
  <c r="AD161"/>
  <c r="A162"/>
  <c r="AV162"/>
  <c r="BR162"/>
  <c r="AW162"/>
  <c r="BS162"/>
  <c r="AX162"/>
  <c r="BT162"/>
  <c r="AY162"/>
  <c r="BU162"/>
  <c r="CK162"/>
  <c r="C162"/>
  <c r="CM162"/>
  <c r="BO117"/>
  <c r="B117"/>
  <c r="E162"/>
  <c r="Z162"/>
  <c r="AU163"/>
  <c r="BQ163"/>
  <c r="CN162"/>
  <c r="F162"/>
  <c r="AA162"/>
  <c r="CO162"/>
  <c r="G162"/>
  <c r="AB162"/>
  <c r="CP162"/>
  <c r="H162"/>
  <c r="AC162"/>
  <c r="CQ162"/>
  <c r="I162"/>
  <c r="AD162"/>
  <c r="A163"/>
  <c r="AV163"/>
  <c r="BR163"/>
  <c r="AW163"/>
  <c r="BS163"/>
  <c r="AX163"/>
  <c r="BT163"/>
  <c r="AY163"/>
  <c r="BU163"/>
  <c r="CK163"/>
  <c r="C163"/>
  <c r="CM163"/>
  <c r="BO118"/>
  <c r="B118"/>
  <c r="E163"/>
  <c r="Z163"/>
  <c r="AU164"/>
  <c r="BQ164"/>
  <c r="CN163"/>
  <c r="F163"/>
  <c r="AA163"/>
  <c r="CO163"/>
  <c r="G163"/>
  <c r="AB163"/>
  <c r="CP163"/>
  <c r="H163"/>
  <c r="AC163"/>
  <c r="CQ163"/>
  <c r="I163"/>
  <c r="AD163"/>
  <c r="A164"/>
  <c r="AV164"/>
  <c r="BR164"/>
  <c r="AW164"/>
  <c r="BS164"/>
  <c r="AX164"/>
  <c r="BT164"/>
  <c r="AY164"/>
  <c r="BU164"/>
  <c r="CK164"/>
  <c r="C164"/>
  <c r="CM164"/>
  <c r="BO119"/>
  <c r="B119"/>
  <c r="E164"/>
  <c r="Z164"/>
  <c r="BO120"/>
  <c r="AU165"/>
  <c r="BQ165"/>
  <c r="CN164"/>
  <c r="F164"/>
  <c r="AA164"/>
  <c r="CO164"/>
  <c r="G164"/>
  <c r="AB164"/>
  <c r="CP164"/>
  <c r="H164"/>
  <c r="AC164"/>
  <c r="CQ164"/>
  <c r="I164"/>
  <c r="AD164"/>
  <c r="A165"/>
  <c r="AV165"/>
  <c r="BR165"/>
  <c r="AW165"/>
  <c r="BS165"/>
  <c r="AX165"/>
  <c r="BT165"/>
  <c r="AY165"/>
  <c r="BU165"/>
  <c r="CK165"/>
  <c r="C165"/>
  <c r="CM165"/>
  <c r="B120"/>
  <c r="E165"/>
  <c r="Z165"/>
  <c r="BO121"/>
  <c r="AU166"/>
  <c r="BQ166"/>
  <c r="CN165"/>
  <c r="F165"/>
  <c r="AA165"/>
  <c r="CO165"/>
  <c r="G165"/>
  <c r="AB165"/>
  <c r="CP165"/>
  <c r="H165"/>
  <c r="AC165"/>
  <c r="CQ165"/>
  <c r="I165"/>
  <c r="AD165"/>
  <c r="A166"/>
  <c r="AV166"/>
  <c r="BR166"/>
  <c r="AW166"/>
  <c r="BS166"/>
  <c r="AX166"/>
  <c r="BT166"/>
  <c r="AY166"/>
  <c r="BU166"/>
  <c r="CK166"/>
  <c r="C166"/>
  <c r="CM166"/>
  <c r="B121"/>
  <c r="E166"/>
  <c r="Z166"/>
  <c r="AU167"/>
  <c r="BQ167"/>
  <c r="CN166"/>
  <c r="F166"/>
  <c r="AA166"/>
  <c r="CO166"/>
  <c r="G166"/>
  <c r="AB166"/>
  <c r="CP166"/>
  <c r="H166"/>
  <c r="AC166"/>
  <c r="CQ166"/>
  <c r="I166"/>
  <c r="AD166"/>
  <c r="A167"/>
  <c r="AV167"/>
  <c r="BR167"/>
  <c r="AW167"/>
  <c r="BS167"/>
  <c r="AX167"/>
  <c r="BT167"/>
  <c r="AY167"/>
  <c r="BU167"/>
  <c r="CK167"/>
  <c r="C167"/>
  <c r="CM167"/>
  <c r="BO122"/>
  <c r="B122"/>
  <c r="E167"/>
  <c r="Z167"/>
  <c r="AU168"/>
  <c r="BQ168"/>
  <c r="CN167"/>
  <c r="F167"/>
  <c r="AA167"/>
  <c r="CO167"/>
  <c r="G167"/>
  <c r="AB167"/>
  <c r="CP167"/>
  <c r="H167"/>
  <c r="AC167"/>
  <c r="CQ167"/>
  <c r="I167"/>
  <c r="AD167"/>
  <c r="A168"/>
  <c r="AV168"/>
  <c r="BR168"/>
  <c r="AW168"/>
  <c r="BS168"/>
  <c r="AX168"/>
  <c r="BT168"/>
  <c r="AY168"/>
  <c r="BU168"/>
  <c r="CK168"/>
  <c r="C168"/>
  <c r="CM168"/>
  <c r="BO123"/>
  <c r="B123"/>
  <c r="E168"/>
  <c r="Z168"/>
  <c r="AU169"/>
  <c r="BQ169"/>
  <c r="CN168"/>
  <c r="F168"/>
  <c r="AA168"/>
  <c r="CO168"/>
  <c r="G168"/>
  <c r="AB168"/>
  <c r="CP168"/>
  <c r="H168"/>
  <c r="AC168"/>
  <c r="CQ168"/>
  <c r="I168"/>
  <c r="AD168"/>
  <c r="A169"/>
  <c r="AV169"/>
  <c r="BR169"/>
  <c r="AW169"/>
  <c r="BS169"/>
  <c r="AX169"/>
  <c r="BT169"/>
  <c r="AY169"/>
  <c r="BU169"/>
  <c r="CK169"/>
  <c r="C169"/>
  <c r="CM169"/>
  <c r="BO124"/>
  <c r="B124"/>
  <c r="E169"/>
  <c r="Z169"/>
  <c r="BO125"/>
  <c r="AU170"/>
  <c r="BQ170"/>
  <c r="CN169"/>
  <c r="F169"/>
  <c r="AA169"/>
  <c r="CO169"/>
  <c r="G169"/>
  <c r="AB169"/>
  <c r="CP169"/>
  <c r="H169"/>
  <c r="AC169"/>
  <c r="CQ169"/>
  <c r="I169"/>
  <c r="AD169"/>
  <c r="A170"/>
  <c r="AV170"/>
  <c r="BR170"/>
  <c r="AW170"/>
  <c r="BS170"/>
  <c r="AX170"/>
  <c r="BT170"/>
  <c r="AY170"/>
  <c r="BU170"/>
  <c r="CK170"/>
  <c r="C170"/>
  <c r="CM170"/>
  <c r="B125"/>
  <c r="E170"/>
  <c r="Z170"/>
  <c r="AU171"/>
  <c r="BQ171"/>
  <c r="CN170"/>
  <c r="F170"/>
  <c r="AA170"/>
  <c r="CO170"/>
  <c r="G170"/>
  <c r="AB170"/>
  <c r="CP170"/>
  <c r="H170"/>
  <c r="AC170"/>
  <c r="CQ170"/>
  <c r="I170"/>
  <c r="AD170"/>
  <c r="A171"/>
  <c r="AV171"/>
  <c r="BR171"/>
  <c r="AW171"/>
  <c r="BS171"/>
  <c r="AX171"/>
  <c r="BT171"/>
  <c r="AY171"/>
  <c r="BU171"/>
  <c r="CK171"/>
  <c r="C171"/>
  <c r="CM171"/>
  <c r="BO126"/>
  <c r="E171"/>
  <c r="Z171"/>
  <c r="B126"/>
  <c r="BO127"/>
  <c r="AU172"/>
  <c r="BQ172"/>
  <c r="CN171"/>
  <c r="F171"/>
  <c r="AA171"/>
  <c r="CO171"/>
  <c r="G171"/>
  <c r="AB171"/>
  <c r="CP171"/>
  <c r="H171"/>
  <c r="AC171"/>
  <c r="CQ171"/>
  <c r="I171"/>
  <c r="AD171"/>
  <c r="A172"/>
  <c r="AV172"/>
  <c r="BR172"/>
  <c r="AW172"/>
  <c r="BS172"/>
  <c r="AX172"/>
  <c r="BT172"/>
  <c r="AY172"/>
  <c r="BU172"/>
  <c r="CK172"/>
  <c r="C172"/>
  <c r="CM172"/>
  <c r="B127"/>
  <c r="E172"/>
  <c r="Z172"/>
  <c r="BO128"/>
  <c r="AU173"/>
  <c r="BQ173"/>
  <c r="CN172"/>
  <c r="F172"/>
  <c r="AA172"/>
  <c r="CO172"/>
  <c r="G172"/>
  <c r="AB172"/>
  <c r="CP172"/>
  <c r="H172"/>
  <c r="AC172"/>
  <c r="CQ172"/>
  <c r="I172"/>
  <c r="AD172"/>
  <c r="A173"/>
  <c r="AV173"/>
  <c r="BR173"/>
  <c r="AW173"/>
  <c r="BS173"/>
  <c r="AX173"/>
  <c r="BT173"/>
  <c r="AY173"/>
  <c r="BU173"/>
  <c r="CK173"/>
  <c r="C173"/>
  <c r="CM173"/>
  <c r="E173"/>
  <c r="Z173"/>
  <c r="AU174"/>
  <c r="BQ174"/>
  <c r="CN173"/>
  <c r="F173"/>
  <c r="AA173"/>
  <c r="CO173"/>
  <c r="G173"/>
  <c r="AB173"/>
  <c r="CP173"/>
  <c r="H173"/>
  <c r="AC173"/>
  <c r="CQ173"/>
  <c r="I173"/>
  <c r="AD173"/>
  <c r="A174"/>
  <c r="AV174"/>
  <c r="BR174"/>
  <c r="AW174"/>
  <c r="BS174"/>
  <c r="AX174"/>
  <c r="BT174"/>
  <c r="AY174"/>
  <c r="BU174"/>
  <c r="CK174"/>
  <c r="C174"/>
  <c r="CM174"/>
  <c r="B128"/>
  <c r="BO129"/>
  <c r="E174"/>
  <c r="Z174"/>
  <c r="AU175"/>
  <c r="BQ175"/>
  <c r="CN174"/>
  <c r="F174"/>
  <c r="AA174"/>
  <c r="CO174"/>
  <c r="G174"/>
  <c r="AB174"/>
  <c r="CP174"/>
  <c r="H174"/>
  <c r="AC174"/>
  <c r="CQ174"/>
  <c r="I174"/>
  <c r="AD174"/>
  <c r="A175"/>
  <c r="AV175"/>
  <c r="BR175"/>
  <c r="AW175"/>
  <c r="BS175"/>
  <c r="AX175"/>
  <c r="BT175"/>
  <c r="AY175"/>
  <c r="BU175"/>
  <c r="CK175"/>
  <c r="C175"/>
  <c r="CM175"/>
  <c r="B129"/>
  <c r="BO130"/>
  <c r="E175"/>
  <c r="Z175"/>
  <c r="AU176"/>
  <c r="BQ176"/>
  <c r="CN175"/>
  <c r="F175"/>
  <c r="AA175"/>
  <c r="CO175"/>
  <c r="G175"/>
  <c r="AB175"/>
  <c r="CP175"/>
  <c r="H175"/>
  <c r="AC175"/>
  <c r="CQ175"/>
  <c r="I175"/>
  <c r="AD175"/>
  <c r="A176"/>
  <c r="AV176"/>
  <c r="BR176"/>
  <c r="AW176"/>
  <c r="BS176"/>
  <c r="AX176"/>
  <c r="BT176"/>
  <c r="AY176"/>
  <c r="BU176"/>
  <c r="CK176"/>
  <c r="C176"/>
  <c r="CM176"/>
  <c r="B130"/>
  <c r="BO131"/>
  <c r="E176"/>
  <c r="Z176"/>
  <c r="AU177"/>
  <c r="BQ177"/>
  <c r="CN176"/>
  <c r="F176"/>
  <c r="AA176"/>
  <c r="CO176"/>
  <c r="G176"/>
  <c r="AB176"/>
  <c r="CP176"/>
  <c r="H176"/>
  <c r="AC176"/>
  <c r="CQ176"/>
  <c r="I176"/>
  <c r="AD176"/>
  <c r="A177"/>
  <c r="AV177"/>
  <c r="BR177"/>
  <c r="AW177"/>
  <c r="BS177"/>
  <c r="AX177"/>
  <c r="BT177"/>
  <c r="AY177"/>
  <c r="BU177"/>
  <c r="CK177"/>
  <c r="C177"/>
  <c r="CM177"/>
  <c r="B131"/>
  <c r="BO132"/>
  <c r="E177"/>
  <c r="Z177"/>
  <c r="B132"/>
  <c r="AU178"/>
  <c r="BQ178"/>
  <c r="CN177"/>
  <c r="F177"/>
  <c r="AA177"/>
  <c r="CO177"/>
  <c r="G177"/>
  <c r="AB177"/>
  <c r="CP177"/>
  <c r="H177"/>
  <c r="AC177"/>
  <c r="CQ177"/>
  <c r="I177"/>
  <c r="AD177"/>
  <c r="A178"/>
  <c r="AV178"/>
  <c r="BR178"/>
  <c r="AW178"/>
  <c r="BS178"/>
  <c r="AX178"/>
  <c r="BT178"/>
  <c r="AY178"/>
  <c r="BU178"/>
  <c r="CK178"/>
  <c r="C178"/>
  <c r="CM178"/>
  <c r="BO133"/>
  <c r="E178"/>
  <c r="Z178"/>
  <c r="AU179"/>
  <c r="BQ179"/>
  <c r="CN178"/>
  <c r="F178"/>
  <c r="AA178"/>
  <c r="CO178"/>
  <c r="G178"/>
  <c r="AB178"/>
  <c r="CP178"/>
  <c r="H178"/>
  <c r="AC178"/>
  <c r="CQ178"/>
  <c r="I178"/>
  <c r="AD178"/>
  <c r="A179"/>
  <c r="AV179"/>
  <c r="BR179"/>
  <c r="AW179"/>
  <c r="BS179"/>
  <c r="AX179"/>
  <c r="BT179"/>
  <c r="AY179"/>
  <c r="BU179"/>
  <c r="CK179"/>
  <c r="C179"/>
  <c r="CM179"/>
  <c r="B133"/>
  <c r="BO134"/>
  <c r="E179"/>
  <c r="Z179"/>
  <c r="AU180"/>
  <c r="BQ180"/>
  <c r="CN179"/>
  <c r="F179"/>
  <c r="AA179"/>
  <c r="CO179"/>
  <c r="G179"/>
  <c r="AB179"/>
  <c r="CP179"/>
  <c r="H179"/>
  <c r="AC179"/>
  <c r="CQ179"/>
  <c r="I179"/>
  <c r="AD179"/>
  <c r="A180"/>
  <c r="AV180"/>
  <c r="BR180"/>
  <c r="AW180"/>
  <c r="BS180"/>
  <c r="AX180"/>
  <c r="BT180"/>
  <c r="AY180"/>
  <c r="BU180"/>
  <c r="CK180"/>
  <c r="C180"/>
  <c r="CM180"/>
  <c r="B134"/>
  <c r="BO135"/>
  <c r="E180"/>
  <c r="Z180"/>
  <c r="AU181"/>
  <c r="BQ181"/>
  <c r="CN180"/>
  <c r="F180"/>
  <c r="AA180"/>
  <c r="CO180"/>
  <c r="G180"/>
  <c r="AB180"/>
  <c r="CP180"/>
  <c r="H180"/>
  <c r="AC180"/>
  <c r="CQ180"/>
  <c r="I180"/>
  <c r="AD180"/>
  <c r="A181"/>
  <c r="AV181"/>
  <c r="BR181"/>
  <c r="AW181"/>
  <c r="BS181"/>
  <c r="AX181"/>
  <c r="BT181"/>
  <c r="AY181"/>
  <c r="BU181"/>
  <c r="CK181"/>
  <c r="C181"/>
  <c r="CM181"/>
  <c r="B135"/>
  <c r="BO136"/>
  <c r="E181"/>
  <c r="Z181"/>
  <c r="AU182"/>
  <c r="BQ182"/>
  <c r="CN181"/>
  <c r="F181"/>
  <c r="AA181"/>
  <c r="CO181"/>
  <c r="G181"/>
  <c r="AB181"/>
  <c r="CP181"/>
  <c r="H181"/>
  <c r="AC181"/>
  <c r="CQ181"/>
  <c r="I181"/>
  <c r="AD181"/>
  <c r="A182"/>
  <c r="AV182"/>
  <c r="BR182"/>
  <c r="AW182"/>
  <c r="BS182"/>
  <c r="AX182"/>
  <c r="BT182"/>
  <c r="AY182"/>
  <c r="BU182"/>
  <c r="CK182"/>
  <c r="C182"/>
  <c r="CM182"/>
  <c r="B136"/>
  <c r="BO137"/>
  <c r="E182"/>
  <c r="Z182"/>
  <c r="AU183"/>
  <c r="BQ183"/>
  <c r="CN182"/>
  <c r="F182"/>
  <c r="AA182"/>
  <c r="CO182"/>
  <c r="G182"/>
  <c r="AB182"/>
  <c r="CP182"/>
  <c r="H182"/>
  <c r="AC182"/>
  <c r="CQ182"/>
  <c r="I182"/>
  <c r="AD182"/>
  <c r="A183"/>
  <c r="AV183"/>
  <c r="BR183"/>
  <c r="AW183"/>
  <c r="BS183"/>
  <c r="AX183"/>
  <c r="BT183"/>
  <c r="AY183"/>
  <c r="BU183"/>
  <c r="CK183"/>
  <c r="C183"/>
  <c r="CM183"/>
  <c r="B137"/>
  <c r="BO138"/>
  <c r="E183"/>
  <c r="Z183"/>
  <c r="AU184"/>
  <c r="BQ184"/>
  <c r="CN183"/>
  <c r="F183"/>
  <c r="AA183"/>
  <c r="CO183"/>
  <c r="G183"/>
  <c r="AB183"/>
  <c r="CP183"/>
  <c r="H183"/>
  <c r="AC183"/>
  <c r="CQ183"/>
  <c r="I183"/>
  <c r="AD183"/>
  <c r="A184"/>
  <c r="AV184"/>
  <c r="BR184"/>
  <c r="AW184"/>
  <c r="BS184"/>
  <c r="AX184"/>
  <c r="BT184"/>
  <c r="AY184"/>
  <c r="BU184"/>
  <c r="CK184"/>
  <c r="C184"/>
  <c r="CM184"/>
  <c r="B138"/>
  <c r="BO139"/>
  <c r="E184"/>
  <c r="Z184"/>
  <c r="AU185"/>
  <c r="BQ185"/>
  <c r="CN184"/>
  <c r="F184"/>
  <c r="AA184"/>
  <c r="CO184"/>
  <c r="G184"/>
  <c r="AB184"/>
  <c r="CP184"/>
  <c r="H184"/>
  <c r="AC184"/>
  <c r="CQ184"/>
  <c r="I184"/>
  <c r="AD184"/>
  <c r="A185"/>
  <c r="AV185"/>
  <c r="BR185"/>
  <c r="AW185"/>
  <c r="BS185"/>
  <c r="AX185"/>
  <c r="BT185"/>
  <c r="AY185"/>
  <c r="BU185"/>
  <c r="CK185"/>
  <c r="C185"/>
  <c r="CM185"/>
  <c r="B139"/>
  <c r="E185"/>
  <c r="Z185"/>
  <c r="AU186"/>
  <c r="BQ186"/>
  <c r="CN185"/>
  <c r="F185"/>
  <c r="AA185"/>
  <c r="CO185"/>
  <c r="G185"/>
  <c r="AB185"/>
  <c r="CP185"/>
  <c r="H185"/>
  <c r="AC185"/>
  <c r="CQ185"/>
  <c r="I185"/>
  <c r="AD185"/>
  <c r="A186"/>
  <c r="AV186"/>
  <c r="BR186"/>
  <c r="AW186"/>
  <c r="BS186"/>
  <c r="AX186"/>
  <c r="BT186"/>
  <c r="AY186"/>
  <c r="BU186"/>
  <c r="CK186"/>
  <c r="C186"/>
  <c r="CM186"/>
  <c r="BO140"/>
  <c r="E186"/>
  <c r="Z186"/>
  <c r="B140"/>
  <c r="AU187"/>
  <c r="BQ187"/>
  <c r="CN186"/>
  <c r="F186"/>
  <c r="AA186"/>
  <c r="CO186"/>
  <c r="G186"/>
  <c r="AB186"/>
  <c r="CP186"/>
  <c r="H186"/>
  <c r="AC186"/>
  <c r="CQ186"/>
  <c r="I186"/>
  <c r="AD186"/>
  <c r="A187"/>
  <c r="AV187"/>
  <c r="BR187"/>
  <c r="AW187"/>
  <c r="BS187"/>
  <c r="AX187"/>
  <c r="BT187"/>
  <c r="AY187"/>
  <c r="BU187"/>
  <c r="CK187"/>
  <c r="C187"/>
  <c r="CM187"/>
  <c r="BO141"/>
  <c r="E187"/>
  <c r="B141"/>
  <c r="Z187"/>
  <c r="BO142"/>
  <c r="AU188"/>
  <c r="BQ188"/>
  <c r="CN187"/>
  <c r="F187"/>
  <c r="AA187"/>
  <c r="CO187"/>
  <c r="G187"/>
  <c r="AB187"/>
  <c r="CP187"/>
  <c r="H187"/>
  <c r="AC187"/>
  <c r="CQ187"/>
  <c r="I187"/>
  <c r="AD187"/>
  <c r="A188"/>
  <c r="AV188"/>
  <c r="BR188"/>
  <c r="AW188"/>
  <c r="BS188"/>
  <c r="AX188"/>
  <c r="BT188"/>
  <c r="AY188"/>
  <c r="BU188"/>
  <c r="CK188"/>
  <c r="C188"/>
  <c r="CM188"/>
  <c r="B142"/>
  <c r="E188"/>
  <c r="Z188"/>
  <c r="BO143"/>
  <c r="AU189"/>
  <c r="BQ189"/>
  <c r="CN188"/>
  <c r="F188"/>
  <c r="AA188"/>
  <c r="CO188"/>
  <c r="G188"/>
  <c r="AB188"/>
  <c r="CP188"/>
  <c r="H188"/>
  <c r="AC188"/>
  <c r="CQ188"/>
  <c r="I188"/>
  <c r="AD188"/>
  <c r="A189"/>
  <c r="AV189"/>
  <c r="BR189"/>
  <c r="AW189"/>
  <c r="BS189"/>
  <c r="AX189"/>
  <c r="BT189"/>
  <c r="AY189"/>
  <c r="BU189"/>
  <c r="CK189"/>
  <c r="C189"/>
  <c r="CM189"/>
  <c r="E189"/>
  <c r="Z189"/>
  <c r="B143"/>
  <c r="BO144"/>
  <c r="AU190"/>
  <c r="BQ190"/>
  <c r="CN189"/>
  <c r="F189"/>
  <c r="AA189"/>
  <c r="CO189"/>
  <c r="G189"/>
  <c r="AB189"/>
  <c r="CP189"/>
  <c r="H189"/>
  <c r="AC189"/>
  <c r="CQ189"/>
  <c r="I189"/>
  <c r="AD189"/>
  <c r="A190"/>
  <c r="AV190"/>
  <c r="BR190"/>
  <c r="AW190"/>
  <c r="BS190"/>
  <c r="AX190"/>
  <c r="BT190"/>
  <c r="AY190"/>
  <c r="BU190"/>
  <c r="CK190"/>
  <c r="C190"/>
  <c r="CM190"/>
  <c r="E190"/>
  <c r="Z190"/>
  <c r="AU191"/>
  <c r="BQ191"/>
  <c r="CN190"/>
  <c r="F190"/>
  <c r="AA190"/>
  <c r="CO190"/>
  <c r="G190"/>
  <c r="AB190"/>
  <c r="CP190"/>
  <c r="H190"/>
  <c r="AC190"/>
  <c r="CQ190"/>
  <c r="I190"/>
  <c r="AD190"/>
  <c r="A191"/>
  <c r="AV191"/>
  <c r="BR191"/>
  <c r="AW191"/>
  <c r="BS191"/>
  <c r="AX191"/>
  <c r="BT191"/>
  <c r="AY191"/>
  <c r="BU191"/>
  <c r="CK191"/>
  <c r="C191"/>
  <c r="CM191"/>
  <c r="B144"/>
  <c r="BO145"/>
  <c r="E191"/>
  <c r="Z191"/>
  <c r="AU192"/>
  <c r="BQ192"/>
  <c r="CN191"/>
  <c r="F191"/>
  <c r="AA191"/>
  <c r="CO191"/>
  <c r="G191"/>
  <c r="AB191"/>
  <c r="CP191"/>
  <c r="H191"/>
  <c r="AC191"/>
  <c r="CQ191"/>
  <c r="I191"/>
  <c r="AD191"/>
  <c r="A192"/>
  <c r="AV192"/>
  <c r="BR192"/>
  <c r="AW192"/>
  <c r="BS192"/>
  <c r="AX192"/>
  <c r="BT192"/>
  <c r="AY192"/>
  <c r="BU192"/>
  <c r="CK192"/>
  <c r="C192"/>
  <c r="CM192"/>
  <c r="B145"/>
  <c r="E192"/>
  <c r="Z192"/>
  <c r="BO146"/>
  <c r="B146"/>
  <c r="AU193"/>
  <c r="BQ193"/>
  <c r="CN192"/>
  <c r="F192"/>
  <c r="AA192"/>
  <c r="CO192"/>
  <c r="G192"/>
  <c r="AB192"/>
  <c r="CP192"/>
  <c r="H192"/>
  <c r="AC192"/>
  <c r="CQ192"/>
  <c r="I192"/>
  <c r="AD192"/>
  <c r="A193"/>
  <c r="AV193"/>
  <c r="BR193"/>
  <c r="AW193"/>
  <c r="BS193"/>
  <c r="AX193"/>
  <c r="BT193"/>
  <c r="AY193"/>
  <c r="BU193"/>
  <c r="CK193"/>
  <c r="C193"/>
  <c r="CM193"/>
  <c r="BO147"/>
  <c r="E193"/>
  <c r="Z193"/>
  <c r="AU194"/>
  <c r="BQ194"/>
  <c r="CN193"/>
  <c r="F193"/>
  <c r="AA193"/>
  <c r="CO193"/>
  <c r="G193"/>
  <c r="AB193"/>
  <c r="CP193"/>
  <c r="H193"/>
  <c r="AC193"/>
  <c r="CQ193"/>
  <c r="I193"/>
  <c r="AD193"/>
  <c r="A194"/>
  <c r="AV194"/>
  <c r="BR194"/>
  <c r="AW194"/>
  <c r="BS194"/>
  <c r="AX194"/>
  <c r="BT194"/>
  <c r="AY194"/>
  <c r="BU194"/>
  <c r="CK194"/>
  <c r="C194"/>
  <c r="CM194"/>
  <c r="B147"/>
  <c r="E194"/>
  <c r="Z194"/>
  <c r="BO148"/>
  <c r="AU195"/>
  <c r="BQ195"/>
  <c r="CN194"/>
  <c r="F194"/>
  <c r="AA194"/>
  <c r="CO194"/>
  <c r="G194"/>
  <c r="AB194"/>
  <c r="CP194"/>
  <c r="H194"/>
  <c r="AC194"/>
  <c r="CQ194"/>
  <c r="I194"/>
  <c r="AD194"/>
  <c r="A195"/>
  <c r="AV195"/>
  <c r="BR195"/>
  <c r="AW195"/>
  <c r="BS195"/>
  <c r="AX195"/>
  <c r="BT195"/>
  <c r="AY195"/>
  <c r="BU195"/>
  <c r="CK195"/>
  <c r="C195"/>
  <c r="CM195"/>
  <c r="E195"/>
  <c r="Z195"/>
  <c r="AU196"/>
  <c r="BQ196"/>
  <c r="CN195"/>
  <c r="F195"/>
  <c r="AA195"/>
  <c r="CO195"/>
  <c r="G195"/>
  <c r="AB195"/>
  <c r="CP195"/>
  <c r="H195"/>
  <c r="AC195"/>
  <c r="CQ195"/>
  <c r="I195"/>
  <c r="AD195"/>
  <c r="A196"/>
  <c r="AV196"/>
  <c r="BR196"/>
  <c r="AW196"/>
  <c r="BS196"/>
  <c r="AX196"/>
  <c r="BT196"/>
  <c r="AY196"/>
  <c r="BU196"/>
  <c r="CK196"/>
  <c r="C196"/>
  <c r="CM196"/>
  <c r="B148"/>
  <c r="E196"/>
  <c r="Z196"/>
  <c r="BO149"/>
  <c r="AU197"/>
  <c r="BQ197"/>
  <c r="CN196"/>
  <c r="F196"/>
  <c r="AA196"/>
  <c r="CO196"/>
  <c r="G196"/>
  <c r="AB196"/>
  <c r="CP196"/>
  <c r="H196"/>
  <c r="AC196"/>
  <c r="CQ196"/>
  <c r="I196"/>
  <c r="AD196"/>
  <c r="A197"/>
  <c r="AV197"/>
  <c r="BR197"/>
  <c r="AW197"/>
  <c r="BS197"/>
  <c r="AX197"/>
  <c r="BT197"/>
  <c r="AY197"/>
  <c r="BU197"/>
  <c r="CK197"/>
  <c r="C197"/>
  <c r="CM197"/>
  <c r="B149"/>
  <c r="BO150"/>
  <c r="E197"/>
  <c r="Z197"/>
  <c r="AU198"/>
  <c r="BQ198"/>
  <c r="CN197"/>
  <c r="F197"/>
  <c r="AA197"/>
  <c r="CO197"/>
  <c r="G197"/>
  <c r="AB197"/>
  <c r="CP197"/>
  <c r="H197"/>
  <c r="AC197"/>
  <c r="CQ197"/>
  <c r="I197"/>
  <c r="AD197"/>
  <c r="A198"/>
  <c r="AV198"/>
  <c r="BR198"/>
  <c r="AW198"/>
  <c r="BS198"/>
  <c r="AX198"/>
  <c r="BT198"/>
  <c r="AY198"/>
  <c r="BU198"/>
  <c r="CK198"/>
  <c r="C198"/>
  <c r="CM198"/>
  <c r="B150"/>
  <c r="E198"/>
  <c r="Z198"/>
  <c r="BO151"/>
  <c r="B151"/>
  <c r="AU199"/>
  <c r="BQ199"/>
  <c r="CN198"/>
  <c r="F198"/>
  <c r="AA198"/>
  <c r="CO198"/>
  <c r="G198"/>
  <c r="AB198"/>
  <c r="CP198"/>
  <c r="H198"/>
  <c r="AC198"/>
  <c r="CQ198"/>
  <c r="I198"/>
  <c r="AD198"/>
  <c r="A199"/>
  <c r="AV199"/>
  <c r="BR199"/>
  <c r="AW199"/>
  <c r="BS199"/>
  <c r="AX199"/>
  <c r="BT199"/>
  <c r="AY199"/>
  <c r="BU199"/>
  <c r="CK199"/>
  <c r="C199"/>
  <c r="CM199"/>
  <c r="BO152"/>
  <c r="E199"/>
  <c r="Z199"/>
  <c r="AU200"/>
  <c r="BQ200"/>
  <c r="CN199"/>
  <c r="F199"/>
  <c r="AA199"/>
  <c r="CO199"/>
  <c r="G199"/>
  <c r="AB199"/>
  <c r="CP199"/>
  <c r="H199"/>
  <c r="AC199"/>
  <c r="CQ199"/>
  <c r="I199"/>
  <c r="AD199"/>
  <c r="A200"/>
  <c r="AV200"/>
  <c r="BR200"/>
  <c r="AW200"/>
  <c r="BS200"/>
  <c r="AX200"/>
  <c r="BT200"/>
  <c r="AY200"/>
  <c r="BU200"/>
  <c r="CK200"/>
  <c r="C200"/>
  <c r="CM200"/>
  <c r="B152"/>
  <c r="BO153"/>
  <c r="E200"/>
  <c r="Z200"/>
  <c r="B153"/>
  <c r="AU201"/>
  <c r="BQ201"/>
  <c r="CN200"/>
  <c r="F200"/>
  <c r="AA200"/>
  <c r="CO200"/>
  <c r="G200"/>
  <c r="AB200"/>
  <c r="CP200"/>
  <c r="H200"/>
  <c r="AC200"/>
  <c r="CQ200"/>
  <c r="I200"/>
  <c r="AD200"/>
  <c r="A201"/>
  <c r="AV201"/>
  <c r="BR201"/>
  <c r="AW201"/>
  <c r="BS201"/>
  <c r="AX201"/>
  <c r="BT201"/>
  <c r="AY201"/>
  <c r="BU201"/>
  <c r="CK201"/>
  <c r="C201"/>
  <c r="CM201"/>
  <c r="BO154"/>
  <c r="E201"/>
  <c r="Z201"/>
  <c r="AU202"/>
  <c r="BQ202"/>
  <c r="CN201"/>
  <c r="F201"/>
  <c r="AA201"/>
  <c r="CO201"/>
  <c r="G201"/>
  <c r="AB201"/>
  <c r="CP201"/>
  <c r="H201"/>
  <c r="AC201"/>
  <c r="CQ201"/>
  <c r="I201"/>
  <c r="AD201"/>
  <c r="A202"/>
  <c r="AV202"/>
  <c r="BR202"/>
  <c r="AW202"/>
  <c r="BS202"/>
  <c r="AX202"/>
  <c r="BT202"/>
  <c r="AY202"/>
  <c r="BU202"/>
  <c r="CK202"/>
  <c r="C202"/>
  <c r="CM202"/>
  <c r="B154"/>
  <c r="BO155"/>
  <c r="E202"/>
  <c r="Z202"/>
  <c r="AU203"/>
  <c r="BQ203"/>
  <c r="CN202"/>
  <c r="F202"/>
  <c r="AA202"/>
  <c r="CO202"/>
  <c r="G202"/>
  <c r="AB202"/>
  <c r="CP202"/>
  <c r="H202"/>
  <c r="AC202"/>
  <c r="CQ202"/>
  <c r="I202"/>
  <c r="AD202"/>
  <c r="A203"/>
  <c r="AV203"/>
  <c r="BR203"/>
  <c r="AW203"/>
  <c r="BS203"/>
  <c r="AX203"/>
  <c r="BT203"/>
  <c r="AY203"/>
  <c r="BU203"/>
  <c r="CK203"/>
  <c r="C203"/>
  <c r="CM203"/>
  <c r="B155"/>
  <c r="BO156"/>
  <c r="E203"/>
  <c r="Z203"/>
  <c r="AU204"/>
  <c r="BQ204"/>
  <c r="CN203"/>
  <c r="F203"/>
  <c r="AA203"/>
  <c r="CO203"/>
  <c r="G203"/>
  <c r="AB203"/>
  <c r="CP203"/>
  <c r="H203"/>
  <c r="AC203"/>
  <c r="CQ203"/>
  <c r="I203"/>
  <c r="AD203"/>
  <c r="A204"/>
  <c r="AV204"/>
  <c r="BR204"/>
  <c r="AW204"/>
  <c r="BS204"/>
  <c r="AX204"/>
  <c r="BT204"/>
  <c r="AY204"/>
  <c r="BU204"/>
  <c r="CK204"/>
  <c r="C204"/>
  <c r="CM204"/>
  <c r="B156"/>
  <c r="E204"/>
  <c r="Z204"/>
  <c r="BO157"/>
  <c r="B157"/>
  <c r="AU205"/>
  <c r="BQ205"/>
  <c r="CN204"/>
  <c r="F204"/>
  <c r="AA204"/>
  <c r="CO204"/>
  <c r="G204"/>
  <c r="AB204"/>
  <c r="CP204"/>
  <c r="H204"/>
  <c r="AC204"/>
  <c r="CQ204"/>
  <c r="I204"/>
  <c r="AD204"/>
  <c r="A205"/>
  <c r="AV205"/>
  <c r="BR205"/>
  <c r="AW205"/>
  <c r="BS205"/>
  <c r="AX205"/>
  <c r="BT205"/>
  <c r="AY205"/>
  <c r="BU205"/>
  <c r="CK205"/>
  <c r="C205"/>
  <c r="CM205"/>
  <c r="E205"/>
  <c r="Z205"/>
  <c r="AU206"/>
  <c r="BQ206"/>
  <c r="CN205"/>
  <c r="F205"/>
  <c r="AA205"/>
  <c r="CO205"/>
  <c r="G205"/>
  <c r="AB205"/>
  <c r="CP205"/>
  <c r="H205"/>
  <c r="AC205"/>
  <c r="CQ205"/>
  <c r="I205"/>
  <c r="AD205"/>
  <c r="A206"/>
  <c r="AV206"/>
  <c r="BR206"/>
  <c r="AW206"/>
  <c r="BS206"/>
  <c r="AX206"/>
  <c r="BT206"/>
  <c r="AY206"/>
  <c r="BU206"/>
  <c r="CK206"/>
  <c r="C206"/>
  <c r="CM206"/>
  <c r="BO158"/>
  <c r="B158"/>
  <c r="E206"/>
  <c r="Z206"/>
  <c r="AU207"/>
  <c r="BQ207"/>
  <c r="CN206"/>
  <c r="F206"/>
  <c r="AA206"/>
  <c r="CO206"/>
  <c r="G206"/>
  <c r="AB206"/>
  <c r="CP206"/>
  <c r="H206"/>
  <c r="AC206"/>
  <c r="CQ206"/>
  <c r="I206"/>
  <c r="AD206"/>
  <c r="A207"/>
  <c r="AV207"/>
  <c r="BR207"/>
  <c r="AW207"/>
  <c r="BS207"/>
  <c r="AX207"/>
  <c r="BT207"/>
  <c r="AY207"/>
  <c r="BU207"/>
  <c r="CK207"/>
  <c r="C207"/>
  <c r="CM207"/>
  <c r="BO159"/>
  <c r="B159"/>
  <c r="E207"/>
  <c r="Z207"/>
  <c r="AU208"/>
  <c r="BQ208"/>
  <c r="CN207"/>
  <c r="F207"/>
  <c r="AA207"/>
  <c r="CO207"/>
  <c r="G207"/>
  <c r="AB207"/>
  <c r="CP207"/>
  <c r="H207"/>
  <c r="AC207"/>
  <c r="CQ207"/>
  <c r="I207"/>
  <c r="AD207"/>
  <c r="A208"/>
  <c r="AV208"/>
  <c r="BR208"/>
  <c r="AW208"/>
  <c r="BS208"/>
  <c r="AX208"/>
  <c r="BT208"/>
  <c r="AY208"/>
  <c r="BU208"/>
  <c r="CK208"/>
  <c r="C208"/>
  <c r="CM208"/>
  <c r="E208"/>
  <c r="Z208"/>
  <c r="BO160"/>
  <c r="AU209"/>
  <c r="BQ209"/>
  <c r="CN208"/>
  <c r="F208"/>
  <c r="AA208"/>
  <c r="CO208"/>
  <c r="G208"/>
  <c r="AB208"/>
  <c r="CP208"/>
  <c r="H208"/>
  <c r="AC208"/>
  <c r="CQ208"/>
  <c r="I208"/>
  <c r="AD208"/>
  <c r="A209"/>
  <c r="AV209"/>
  <c r="BR209"/>
  <c r="AW209"/>
  <c r="BS209"/>
  <c r="AX209"/>
  <c r="BT209"/>
  <c r="AY209"/>
  <c r="BU209"/>
  <c r="CK209"/>
  <c r="C209"/>
  <c r="CM209"/>
  <c r="B160"/>
  <c r="BO161"/>
  <c r="E209"/>
  <c r="Z209"/>
  <c r="B161"/>
  <c r="AU210"/>
  <c r="BQ210"/>
  <c r="CN209"/>
  <c r="F209"/>
  <c r="AA209"/>
  <c r="CO209"/>
  <c r="G209"/>
  <c r="AB209"/>
  <c r="CP209"/>
  <c r="H209"/>
  <c r="AC209"/>
  <c r="CQ209"/>
  <c r="I209"/>
  <c r="AD209"/>
  <c r="A210"/>
  <c r="AV210"/>
  <c r="BR210"/>
  <c r="AW210"/>
  <c r="BS210"/>
  <c r="AX210"/>
  <c r="BT210"/>
  <c r="AY210"/>
  <c r="BU210"/>
  <c r="CK210"/>
  <c r="C210"/>
  <c r="CM210"/>
  <c r="E210"/>
  <c r="Z210"/>
  <c r="AU211"/>
  <c r="BQ211"/>
  <c r="CN210"/>
  <c r="F210"/>
  <c r="AA210"/>
  <c r="CO210"/>
  <c r="G210"/>
  <c r="AB210"/>
  <c r="CP210"/>
  <c r="H210"/>
  <c r="AC210"/>
  <c r="CQ210"/>
  <c r="I210"/>
  <c r="AD210"/>
  <c r="A211"/>
  <c r="AV211"/>
  <c r="BR211"/>
  <c r="AW211"/>
  <c r="BS211"/>
  <c r="AX211"/>
  <c r="BT211"/>
  <c r="AY211"/>
  <c r="BU211"/>
  <c r="CK211"/>
  <c r="C211"/>
  <c r="CM211"/>
  <c r="BO162"/>
  <c r="E211"/>
  <c r="Z211"/>
  <c r="B162"/>
  <c r="AU212"/>
  <c r="BQ212"/>
  <c r="CN211"/>
  <c r="F211"/>
  <c r="AA211"/>
  <c r="CO211"/>
  <c r="G211"/>
  <c r="AB211"/>
  <c r="CP211"/>
  <c r="H211"/>
  <c r="AC211"/>
  <c r="CQ211"/>
  <c r="I211"/>
  <c r="AD211"/>
  <c r="A212"/>
  <c r="AV212"/>
  <c r="BR212"/>
  <c r="AW212"/>
  <c r="BS212"/>
  <c r="AX212"/>
  <c r="BT212"/>
  <c r="AY212"/>
  <c r="BU212"/>
  <c r="CK212"/>
  <c r="C212"/>
  <c r="CM212"/>
  <c r="BO163"/>
  <c r="E212"/>
  <c r="Z212"/>
  <c r="AU213"/>
  <c r="BQ213"/>
  <c r="CN212"/>
  <c r="F212"/>
  <c r="AA212"/>
  <c r="CO212"/>
  <c r="G212"/>
  <c r="AB212"/>
  <c r="CP212"/>
  <c r="H212"/>
  <c r="AC212"/>
  <c r="CQ212"/>
  <c r="I212"/>
  <c r="AD212"/>
  <c r="A213"/>
  <c r="AV213"/>
  <c r="BR213"/>
  <c r="AW213"/>
  <c r="BS213"/>
  <c r="AX213"/>
  <c r="BT213"/>
  <c r="AY213"/>
  <c r="BU213"/>
  <c r="CK213"/>
  <c r="C213"/>
  <c r="CM213"/>
  <c r="B163"/>
  <c r="E213"/>
  <c r="Z213"/>
  <c r="AU214"/>
  <c r="BQ214"/>
  <c r="CN213"/>
  <c r="F213"/>
  <c r="AA213"/>
  <c r="CO213"/>
  <c r="G213"/>
  <c r="AB213"/>
  <c r="CP213"/>
  <c r="H213"/>
  <c r="AC213"/>
  <c r="CQ213"/>
  <c r="I213"/>
  <c r="AD213"/>
  <c r="A214"/>
  <c r="AV214"/>
  <c r="BR214"/>
  <c r="AW214"/>
  <c r="BS214"/>
  <c r="AX214"/>
  <c r="BT214"/>
  <c r="AY214"/>
  <c r="BU214"/>
  <c r="CK214"/>
  <c r="C214"/>
  <c r="CM214"/>
  <c r="BO164"/>
  <c r="B164"/>
  <c r="E214"/>
  <c r="Z214"/>
  <c r="BO165"/>
  <c r="AU215"/>
  <c r="BQ215"/>
  <c r="CN214"/>
  <c r="F214"/>
  <c r="AA214"/>
  <c r="CO214"/>
  <c r="G214"/>
  <c r="AB214"/>
  <c r="CP214"/>
  <c r="H214"/>
  <c r="AC214"/>
  <c r="CQ214"/>
  <c r="I214"/>
  <c r="AD214"/>
  <c r="A215"/>
  <c r="AV215"/>
  <c r="BR215"/>
  <c r="AW215"/>
  <c r="BS215"/>
  <c r="AX215"/>
  <c r="BT215"/>
  <c r="AY215"/>
  <c r="BU215"/>
  <c r="CK215"/>
  <c r="C215"/>
  <c r="CM215"/>
  <c r="E215"/>
  <c r="Z215"/>
  <c r="AU216"/>
  <c r="BQ216"/>
  <c r="CN215"/>
  <c r="F215"/>
  <c r="AA215"/>
  <c r="CO215"/>
  <c r="G215"/>
  <c r="AB215"/>
  <c r="CP215"/>
  <c r="H215"/>
  <c r="AC215"/>
  <c r="CQ215"/>
  <c r="I215"/>
  <c r="AD215"/>
  <c r="A216"/>
  <c r="AV216"/>
  <c r="BR216"/>
  <c r="AW216"/>
  <c r="BS216"/>
  <c r="AX216"/>
  <c r="BT216"/>
  <c r="AY216"/>
  <c r="BU216"/>
  <c r="CK216"/>
  <c r="C216"/>
  <c r="CM216"/>
  <c r="B165"/>
  <c r="BO166"/>
  <c r="E216"/>
  <c r="Z216"/>
  <c r="B166"/>
  <c r="AU217"/>
  <c r="BQ217"/>
  <c r="CN216"/>
  <c r="F216"/>
  <c r="AA216"/>
  <c r="CO216"/>
  <c r="G216"/>
  <c r="AB216"/>
  <c r="CP216"/>
  <c r="H216"/>
  <c r="AC216"/>
  <c r="CQ216"/>
  <c r="I216"/>
  <c r="AD216"/>
  <c r="A217"/>
  <c r="AV217"/>
  <c r="BR217"/>
  <c r="AW217"/>
  <c r="BS217"/>
  <c r="AX217"/>
  <c r="BT217"/>
  <c r="AY217"/>
  <c r="BU217"/>
  <c r="CK217"/>
  <c r="C217"/>
  <c r="CM217"/>
  <c r="BO167"/>
  <c r="E217"/>
  <c r="Z217"/>
  <c r="AU218"/>
  <c r="BQ218"/>
  <c r="CN217"/>
  <c r="F217"/>
  <c r="AA217"/>
  <c r="CO217"/>
  <c r="G217"/>
  <c r="AB217"/>
  <c r="CP217"/>
  <c r="H217"/>
  <c r="AC217"/>
  <c r="CQ217"/>
  <c r="I217"/>
  <c r="AD217"/>
  <c r="A218"/>
  <c r="AV218"/>
  <c r="BR218"/>
  <c r="AW218"/>
  <c r="BS218"/>
  <c r="AX218"/>
  <c r="BT218"/>
  <c r="AY218"/>
  <c r="BU218"/>
  <c r="CK218"/>
  <c r="C218"/>
  <c r="CM218"/>
  <c r="B167"/>
  <c r="E218"/>
  <c r="Z218"/>
  <c r="BO168"/>
  <c r="B168"/>
  <c r="AU219"/>
  <c r="BQ219"/>
  <c r="CN218"/>
  <c r="F218"/>
  <c r="AA218"/>
  <c r="CO218"/>
  <c r="G218"/>
  <c r="AB218"/>
  <c r="CP218"/>
  <c r="H218"/>
  <c r="AC218"/>
  <c r="CQ218"/>
  <c r="I218"/>
  <c r="AD218"/>
  <c r="A219"/>
  <c r="AV219"/>
  <c r="BR219"/>
  <c r="AW219"/>
  <c r="BS219"/>
  <c r="AX219"/>
  <c r="BT219"/>
  <c r="AY219"/>
  <c r="BU219"/>
  <c r="CK219"/>
  <c r="C219"/>
  <c r="CM219"/>
  <c r="E219"/>
  <c r="Z219"/>
  <c r="BO169"/>
  <c r="AU220"/>
  <c r="BQ220"/>
  <c r="CN219"/>
  <c r="F219"/>
  <c r="AA219"/>
  <c r="CO219"/>
  <c r="G219"/>
  <c r="AB219"/>
  <c r="CP219"/>
  <c r="H219"/>
  <c r="AC219"/>
  <c r="CQ219"/>
  <c r="I219"/>
  <c r="AD219"/>
  <c r="A220"/>
  <c r="AV220"/>
  <c r="BR220"/>
  <c r="AW220"/>
  <c r="BS220"/>
  <c r="AX220"/>
  <c r="BT220"/>
  <c r="AY220"/>
  <c r="BU220"/>
  <c r="CK220"/>
  <c r="C220"/>
  <c r="CM220"/>
  <c r="E220"/>
  <c r="Z220"/>
  <c r="AU221"/>
  <c r="BQ221"/>
  <c r="CN220"/>
  <c r="F220"/>
  <c r="AA220"/>
  <c r="CO220"/>
  <c r="G220"/>
  <c r="AB220"/>
  <c r="CP220"/>
  <c r="H220"/>
  <c r="AC220"/>
  <c r="CQ220"/>
  <c r="I220"/>
  <c r="AD220"/>
  <c r="A221"/>
  <c r="AV221"/>
  <c r="BR221"/>
  <c r="AW221"/>
  <c r="BS221"/>
  <c r="AX221"/>
  <c r="BT221"/>
  <c r="AY221"/>
  <c r="BU221"/>
  <c r="CK221"/>
  <c r="C221"/>
  <c r="CM221"/>
  <c r="B169"/>
  <c r="E221"/>
  <c r="Z221"/>
  <c r="BO170"/>
  <c r="B170"/>
  <c r="AU222"/>
  <c r="BQ222"/>
  <c r="CN221"/>
  <c r="F221"/>
  <c r="AA221"/>
  <c r="CO221"/>
  <c r="G221"/>
  <c r="AB221"/>
  <c r="CP221"/>
  <c r="H221"/>
  <c r="AC221"/>
  <c r="CQ221"/>
  <c r="I221"/>
  <c r="AD221"/>
  <c r="A222"/>
  <c r="AV222"/>
  <c r="BR222"/>
  <c r="AW222"/>
  <c r="BS222"/>
  <c r="AX222"/>
  <c r="BT222"/>
  <c r="AY222"/>
  <c r="BU222"/>
  <c r="CK222"/>
  <c r="C222"/>
  <c r="CM222"/>
  <c r="BO171"/>
  <c r="E222"/>
  <c r="Z222"/>
  <c r="B171"/>
  <c r="AU223"/>
  <c r="BQ223"/>
  <c r="CN222"/>
  <c r="F222"/>
  <c r="AA222"/>
  <c r="CO222"/>
  <c r="G222"/>
  <c r="AB222"/>
  <c r="CP222"/>
  <c r="H222"/>
  <c r="AC222"/>
  <c r="CQ222"/>
  <c r="I222"/>
  <c r="AD222"/>
  <c r="A223"/>
  <c r="AV223"/>
  <c r="BR223"/>
  <c r="AW223"/>
  <c r="BS223"/>
  <c r="AX223"/>
  <c r="BT223"/>
  <c r="AY223"/>
  <c r="BU223"/>
  <c r="CK223"/>
  <c r="C223"/>
  <c r="CM223"/>
  <c r="E223"/>
  <c r="Z223"/>
  <c r="BO172"/>
  <c r="B172"/>
  <c r="AU224"/>
  <c r="BQ224"/>
  <c r="CN223"/>
  <c r="F223"/>
  <c r="AA223"/>
  <c r="CO223"/>
  <c r="G223"/>
  <c r="AB223"/>
  <c r="CP223"/>
  <c r="H223"/>
  <c r="AC223"/>
  <c r="CQ223"/>
  <c r="I223"/>
  <c r="AD223"/>
  <c r="A224"/>
  <c r="AV224"/>
  <c r="BR224"/>
  <c r="AW224"/>
  <c r="BS224"/>
  <c r="AX224"/>
  <c r="BT224"/>
  <c r="AY224"/>
  <c r="BU224"/>
  <c r="CK224"/>
  <c r="C224"/>
  <c r="CM224"/>
  <c r="E224"/>
  <c r="Z224"/>
  <c r="AU225"/>
  <c r="BQ225"/>
  <c r="CN224"/>
  <c r="F224"/>
  <c r="AA224"/>
  <c r="CO224"/>
  <c r="G224"/>
  <c r="AB224"/>
  <c r="CP224"/>
  <c r="H224"/>
  <c r="AC224"/>
  <c r="CQ224"/>
  <c r="I224"/>
  <c r="AD224"/>
  <c r="A225"/>
  <c r="AV225"/>
  <c r="BR225"/>
  <c r="AW225"/>
  <c r="BS225"/>
  <c r="AX225"/>
  <c r="BT225"/>
  <c r="AY225"/>
  <c r="BU225"/>
  <c r="CK225"/>
  <c r="C225"/>
  <c r="CM225"/>
  <c r="BO173"/>
  <c r="B173"/>
  <c r="E225"/>
  <c r="Z225"/>
  <c r="BO174"/>
  <c r="AU226"/>
  <c r="BQ226"/>
  <c r="CN225"/>
  <c r="F225"/>
  <c r="AA225"/>
  <c r="CO225"/>
  <c r="G225"/>
  <c r="AB225"/>
  <c r="CP225"/>
  <c r="H225"/>
  <c r="AC225"/>
  <c r="CQ225"/>
  <c r="I225"/>
  <c r="AD225"/>
  <c r="A226"/>
  <c r="AV226"/>
  <c r="BR226"/>
  <c r="AW226"/>
  <c r="BS226"/>
  <c r="AX226"/>
  <c r="BT226"/>
  <c r="AY226"/>
  <c r="BU226"/>
  <c r="CK226"/>
  <c r="C226"/>
  <c r="CM226"/>
  <c r="E226"/>
  <c r="Z226"/>
  <c r="AU227"/>
  <c r="BQ227"/>
  <c r="CN226"/>
  <c r="F226"/>
  <c r="AA226"/>
  <c r="CO226"/>
  <c r="G226"/>
  <c r="AB226"/>
  <c r="CP226"/>
  <c r="H226"/>
  <c r="AC226"/>
  <c r="CQ226"/>
  <c r="I226"/>
  <c r="AD226"/>
  <c r="A227"/>
  <c r="AV227"/>
  <c r="BR227"/>
  <c r="AW227"/>
  <c r="BS227"/>
  <c r="AX227"/>
  <c r="BT227"/>
  <c r="AY227"/>
  <c r="BU227"/>
  <c r="CK227"/>
  <c r="C227"/>
  <c r="CM227"/>
  <c r="B174"/>
  <c r="BO175"/>
  <c r="E227"/>
  <c r="Z227"/>
  <c r="AU228"/>
  <c r="BQ228"/>
  <c r="CN227"/>
  <c r="F227"/>
  <c r="AA227"/>
  <c r="CO227"/>
  <c r="G227"/>
  <c r="AB227"/>
  <c r="CP227"/>
  <c r="H227"/>
  <c r="AC227"/>
  <c r="CQ227"/>
  <c r="I227"/>
  <c r="AD227"/>
  <c r="A228"/>
  <c r="AV228"/>
  <c r="BR228"/>
  <c r="AW228"/>
  <c r="BS228"/>
  <c r="AX228"/>
  <c r="BT228"/>
  <c r="AY228"/>
  <c r="BU228"/>
  <c r="CK228"/>
  <c r="C228"/>
  <c r="CM228"/>
  <c r="B175"/>
  <c r="BO176"/>
  <c r="E228"/>
  <c r="Z228"/>
  <c r="B176"/>
  <c r="AU229"/>
  <c r="BQ229"/>
  <c r="CN228"/>
  <c r="F228"/>
  <c r="AA228"/>
  <c r="CO228"/>
  <c r="G228"/>
  <c r="AB228"/>
  <c r="CP228"/>
  <c r="H228"/>
  <c r="AC228"/>
  <c r="CQ228"/>
  <c r="I228"/>
  <c r="AD228"/>
  <c r="A229"/>
  <c r="AV229"/>
  <c r="BR229"/>
  <c r="AW229"/>
  <c r="BS229"/>
  <c r="AX229"/>
  <c r="BT229"/>
  <c r="AY229"/>
  <c r="BU229"/>
  <c r="CK229"/>
  <c r="C229"/>
  <c r="CM229"/>
  <c r="BO177"/>
  <c r="E229"/>
  <c r="Z229"/>
  <c r="AU230"/>
  <c r="BQ230"/>
  <c r="CN229"/>
  <c r="F229"/>
  <c r="AA229"/>
  <c r="CO229"/>
  <c r="G229"/>
  <c r="AB229"/>
  <c r="CP229"/>
  <c r="H229"/>
  <c r="AC229"/>
  <c r="CQ229"/>
  <c r="I229"/>
  <c r="AD229"/>
  <c r="A230"/>
  <c r="AV230"/>
  <c r="BR230"/>
  <c r="AW230"/>
  <c r="BS230"/>
  <c r="AX230"/>
  <c r="BT230"/>
  <c r="AY230"/>
  <c r="BU230"/>
  <c r="CK230"/>
  <c r="C230"/>
  <c r="CM230"/>
  <c r="B177"/>
  <c r="E230"/>
  <c r="Z230"/>
  <c r="BO178"/>
  <c r="B178"/>
  <c r="AU231"/>
  <c r="BQ231"/>
  <c r="CN230"/>
  <c r="F230"/>
  <c r="AA230"/>
  <c r="CO230"/>
  <c r="G230"/>
  <c r="AB230"/>
  <c r="CP230"/>
  <c r="H230"/>
  <c r="AC230"/>
  <c r="CQ230"/>
  <c r="I230"/>
  <c r="AD230"/>
  <c r="A231"/>
  <c r="AV231"/>
  <c r="BR231"/>
  <c r="AW231"/>
  <c r="BS231"/>
  <c r="AX231"/>
  <c r="BT231"/>
  <c r="AY231"/>
  <c r="BU231"/>
  <c r="CK231"/>
  <c r="C231"/>
  <c r="CM231"/>
  <c r="E231"/>
  <c r="Z231"/>
  <c r="BO179"/>
  <c r="AU232"/>
  <c r="BQ232"/>
  <c r="CN231"/>
  <c r="F231"/>
  <c r="AA231"/>
  <c r="CO231"/>
  <c r="G231"/>
  <c r="AB231"/>
  <c r="CP231"/>
  <c r="H231"/>
  <c r="AC231"/>
  <c r="CQ231"/>
  <c r="I231"/>
  <c r="AD231"/>
  <c r="A232"/>
  <c r="AV232"/>
  <c r="BR232"/>
  <c r="AW232"/>
  <c r="BS232"/>
  <c r="AX232"/>
  <c r="BT232"/>
  <c r="AY232"/>
  <c r="BU232"/>
  <c r="CK232"/>
  <c r="C232"/>
  <c r="CM232"/>
  <c r="B179"/>
  <c r="E232"/>
  <c r="Z232"/>
  <c r="BO180"/>
  <c r="AU233"/>
  <c r="BQ233"/>
  <c r="CN232"/>
  <c r="F232"/>
  <c r="AA232"/>
  <c r="CO232"/>
  <c r="G232"/>
  <c r="AB232"/>
  <c r="CP232"/>
  <c r="H232"/>
  <c r="AC232"/>
  <c r="CQ232"/>
  <c r="I232"/>
  <c r="AD232"/>
  <c r="A233"/>
  <c r="AV233"/>
  <c r="BR233"/>
  <c r="AW233"/>
  <c r="BS233"/>
  <c r="AX233"/>
  <c r="BT233"/>
  <c r="AY233"/>
  <c r="BU233"/>
  <c r="CK233"/>
  <c r="C233"/>
  <c r="CM233"/>
  <c r="B180"/>
  <c r="E233"/>
  <c r="Z233"/>
  <c r="AU234"/>
  <c r="BQ234"/>
  <c r="CN233"/>
  <c r="F233"/>
  <c r="AA233"/>
  <c r="CO233"/>
  <c r="G233"/>
  <c r="AB233"/>
  <c r="CP233"/>
  <c r="H233"/>
  <c r="AC233"/>
  <c r="CQ233"/>
  <c r="I233"/>
  <c r="AD233"/>
  <c r="A234"/>
  <c r="AV234"/>
  <c r="BR234"/>
  <c r="AW234"/>
  <c r="BS234"/>
  <c r="AX234"/>
  <c r="BT234"/>
  <c r="AY234"/>
  <c r="BU234"/>
  <c r="CK234"/>
  <c r="C234"/>
  <c r="CM234"/>
  <c r="BO181"/>
  <c r="B181"/>
  <c r="E234"/>
  <c r="Z234"/>
  <c r="BO182"/>
  <c r="AU235"/>
  <c r="BQ235"/>
  <c r="CN234"/>
  <c r="F234"/>
  <c r="AA234"/>
  <c r="CO234"/>
  <c r="G234"/>
  <c r="AB234"/>
  <c r="CP234"/>
  <c r="H234"/>
  <c r="AC234"/>
  <c r="CQ234"/>
  <c r="I234"/>
  <c r="AD234"/>
  <c r="A235"/>
  <c r="AV235"/>
  <c r="BR235"/>
  <c r="AW235"/>
  <c r="BS235"/>
  <c r="AX235"/>
  <c r="BT235"/>
  <c r="AY235"/>
  <c r="BU235"/>
  <c r="CK235"/>
  <c r="C235"/>
  <c r="CM235"/>
  <c r="E235"/>
  <c r="Z235"/>
  <c r="AU236"/>
  <c r="BQ236"/>
  <c r="CN235"/>
  <c r="F235"/>
  <c r="AA235"/>
  <c r="CO235"/>
  <c r="G235"/>
  <c r="AB235"/>
  <c r="CP235"/>
  <c r="H235"/>
  <c r="AC235"/>
  <c r="CQ235"/>
  <c r="I235"/>
  <c r="AD235"/>
  <c r="A236"/>
  <c r="AV236"/>
  <c r="BR236"/>
  <c r="AW236"/>
  <c r="BS236"/>
  <c r="AX236"/>
  <c r="BT236"/>
  <c r="AY236"/>
  <c r="BU236"/>
  <c r="CK236"/>
  <c r="C236"/>
  <c r="CM236"/>
  <c r="B182"/>
  <c r="E236"/>
  <c r="Z236"/>
  <c r="BO183"/>
  <c r="B183"/>
  <c r="AU237"/>
  <c r="BQ237"/>
  <c r="CN236"/>
  <c r="F236"/>
  <c r="AA236"/>
  <c r="CO236"/>
  <c r="G236"/>
  <c r="AB236"/>
  <c r="CP236"/>
  <c r="H236"/>
  <c r="AC236"/>
  <c r="CQ236"/>
  <c r="I236"/>
  <c r="AD236"/>
  <c r="A237"/>
  <c r="AV237"/>
  <c r="BR237"/>
  <c r="AW237"/>
  <c r="BS237"/>
  <c r="AX237"/>
  <c r="BT237"/>
  <c r="AY237"/>
  <c r="BU237"/>
  <c r="CK237"/>
  <c r="C237"/>
  <c r="CM237"/>
  <c r="E237"/>
  <c r="Z237"/>
  <c r="AU238"/>
  <c r="BQ238"/>
  <c r="CN237"/>
  <c r="F237"/>
  <c r="AA237"/>
  <c r="CO237"/>
  <c r="G237"/>
  <c r="AB237"/>
  <c r="CP237"/>
  <c r="H237"/>
  <c r="AC237"/>
  <c r="CQ237"/>
  <c r="I237"/>
  <c r="AD237"/>
  <c r="A238"/>
  <c r="AV238"/>
  <c r="BR238"/>
  <c r="AW238"/>
  <c r="BS238"/>
  <c r="AX238"/>
  <c r="BT238"/>
  <c r="AY238"/>
  <c r="BU238"/>
  <c r="CK238"/>
  <c r="C238"/>
  <c r="CM238"/>
  <c r="BO184"/>
  <c r="E238"/>
  <c r="Z238"/>
  <c r="B184"/>
  <c r="BO185"/>
  <c r="AU239"/>
  <c r="BQ239"/>
  <c r="CN238"/>
  <c r="F238"/>
  <c r="AA238"/>
  <c r="CO238"/>
  <c r="G238"/>
  <c r="AB238"/>
  <c r="CP238"/>
  <c r="H238"/>
  <c r="AC238"/>
  <c r="CQ238"/>
  <c r="I238"/>
  <c r="AD238"/>
  <c r="A239"/>
  <c r="AV239"/>
  <c r="BR239"/>
  <c r="AW239"/>
  <c r="BS239"/>
  <c r="AX239"/>
  <c r="BT239"/>
  <c r="AY239"/>
  <c r="BU239"/>
  <c r="CK239"/>
  <c r="C239"/>
  <c r="CM239"/>
  <c r="E239"/>
  <c r="Z239"/>
  <c r="AU240"/>
  <c r="BQ240"/>
  <c r="CN239"/>
  <c r="F239"/>
  <c r="AA239"/>
  <c r="CO239"/>
  <c r="G239"/>
  <c r="AB239"/>
  <c r="CP239"/>
  <c r="H239"/>
  <c r="AC239"/>
  <c r="CQ239"/>
  <c r="I239"/>
  <c r="AD239"/>
  <c r="A240"/>
  <c r="AV240"/>
  <c r="BR240"/>
  <c r="AW240"/>
  <c r="BS240"/>
  <c r="AX240"/>
  <c r="BT240"/>
  <c r="AY240"/>
  <c r="BU240"/>
  <c r="CK240"/>
  <c r="C240"/>
  <c r="CM240"/>
  <c r="B185"/>
  <c r="BO186"/>
  <c r="E240"/>
  <c r="Z240"/>
  <c r="AU241"/>
  <c r="BQ241"/>
  <c r="CN240"/>
  <c r="F240"/>
  <c r="AA240"/>
  <c r="CO240"/>
  <c r="G240"/>
  <c r="AB240"/>
  <c r="CP240"/>
  <c r="H240"/>
  <c r="AC240"/>
  <c r="CQ240"/>
  <c r="I240"/>
  <c r="AD240"/>
  <c r="A241"/>
  <c r="AV241"/>
  <c r="BR241"/>
  <c r="AW241"/>
  <c r="BS241"/>
  <c r="AX241"/>
  <c r="BT241"/>
  <c r="AY241"/>
  <c r="BU241"/>
  <c r="CK241"/>
  <c r="C241"/>
  <c r="CM241"/>
  <c r="B186"/>
  <c r="E241"/>
  <c r="Z241"/>
  <c r="BO187"/>
  <c r="B187"/>
  <c r="AU242"/>
  <c r="BQ242"/>
  <c r="CN241"/>
  <c r="F241"/>
  <c r="AA241"/>
  <c r="CO241"/>
  <c r="G241"/>
  <c r="AB241"/>
  <c r="CP241"/>
  <c r="H241"/>
  <c r="AC241"/>
  <c r="CQ241"/>
  <c r="I241"/>
  <c r="AD241"/>
  <c r="A242"/>
  <c r="AV242"/>
  <c r="BR242"/>
  <c r="AW242"/>
  <c r="BS242"/>
  <c r="AX242"/>
  <c r="BT242"/>
  <c r="AY242"/>
  <c r="BU242"/>
  <c r="CK242"/>
  <c r="C242"/>
  <c r="CM242"/>
  <c r="BO188"/>
  <c r="E242"/>
  <c r="Z242"/>
  <c r="AU243"/>
  <c r="BQ243"/>
  <c r="CN242"/>
  <c r="F242"/>
  <c r="AA242"/>
  <c r="CO242"/>
  <c r="G242"/>
  <c r="AB242"/>
  <c r="CP242"/>
  <c r="H242"/>
  <c r="AC242"/>
  <c r="CQ242"/>
  <c r="I242"/>
  <c r="AD242"/>
  <c r="A243"/>
  <c r="AV243"/>
  <c r="BR243"/>
  <c r="AW243"/>
  <c r="BS243"/>
  <c r="AX243"/>
  <c r="BT243"/>
  <c r="AY243"/>
  <c r="BU243"/>
  <c r="CK243"/>
  <c r="C243"/>
  <c r="CM243"/>
  <c r="B188"/>
  <c r="E243"/>
  <c r="Z243"/>
  <c r="BO189"/>
  <c r="B189"/>
  <c r="AU244"/>
  <c r="BQ244"/>
  <c r="CN243"/>
  <c r="F243"/>
  <c r="AA243"/>
  <c r="CO243"/>
  <c r="G243"/>
  <c r="AB243"/>
  <c r="CP243"/>
  <c r="H243"/>
  <c r="AC243"/>
  <c r="CQ243"/>
  <c r="I243"/>
  <c r="AD243"/>
  <c r="A244"/>
  <c r="AV244"/>
  <c r="BR244"/>
  <c r="AW244"/>
  <c r="BS244"/>
  <c r="AX244"/>
  <c r="BT244"/>
  <c r="AY244"/>
  <c r="BU244"/>
  <c r="CK244"/>
  <c r="C244"/>
  <c r="CM244"/>
  <c r="BO190"/>
  <c r="E244"/>
  <c r="Z244"/>
  <c r="AU245"/>
  <c r="BQ245"/>
  <c r="CN244"/>
  <c r="F244"/>
  <c r="AA244"/>
  <c r="CO244"/>
  <c r="G244"/>
  <c r="AB244"/>
  <c r="CP244"/>
  <c r="H244"/>
  <c r="AC244"/>
  <c r="CQ244"/>
  <c r="I244"/>
  <c r="AD244"/>
  <c r="A245"/>
  <c r="AV245"/>
  <c r="BR245"/>
  <c r="AW245"/>
  <c r="BS245"/>
  <c r="AX245"/>
  <c r="BT245"/>
  <c r="AY245"/>
  <c r="BU245"/>
  <c r="CK245"/>
  <c r="C245"/>
  <c r="CM245"/>
  <c r="B190"/>
  <c r="BO191"/>
  <c r="E245"/>
  <c r="Z245"/>
  <c r="B191"/>
  <c r="AU246"/>
  <c r="BQ246"/>
  <c r="CN245"/>
  <c r="F245"/>
  <c r="AA245"/>
  <c r="CO245"/>
  <c r="G245"/>
  <c r="AB245"/>
  <c r="CP245"/>
  <c r="H245"/>
  <c r="AC245"/>
  <c r="CQ245"/>
  <c r="I245"/>
  <c r="AD245"/>
  <c r="A246"/>
  <c r="AV246"/>
  <c r="BR246"/>
  <c r="AW246"/>
  <c r="BS246"/>
  <c r="AX246"/>
  <c r="BT246"/>
  <c r="AY246"/>
  <c r="BU246"/>
  <c r="CK246"/>
  <c r="C246"/>
  <c r="CM246"/>
  <c r="E246"/>
  <c r="Z246"/>
  <c r="BO192"/>
  <c r="B192"/>
  <c r="AU247"/>
  <c r="BQ247"/>
  <c r="CN246"/>
  <c r="F246"/>
  <c r="AA246"/>
  <c r="CO246"/>
  <c r="G246"/>
  <c r="AB246"/>
  <c r="CP246"/>
  <c r="H246"/>
  <c r="AC246"/>
  <c r="CQ246"/>
  <c r="I246"/>
  <c r="AD246"/>
  <c r="A247"/>
  <c r="AV247"/>
  <c r="BR247"/>
  <c r="AW247"/>
  <c r="BS247"/>
  <c r="AX247"/>
  <c r="BT247"/>
  <c r="AY247"/>
  <c r="BU247"/>
  <c r="CK247"/>
  <c r="C247"/>
  <c r="CM247"/>
  <c r="BO193"/>
  <c r="E247"/>
  <c r="Z247"/>
  <c r="AU248"/>
  <c r="BQ248"/>
  <c r="CN247"/>
  <c r="F247"/>
  <c r="AA247"/>
  <c r="CO247"/>
  <c r="G247"/>
  <c r="AB247"/>
  <c r="CP247"/>
  <c r="H247"/>
  <c r="AC247"/>
  <c r="CQ247"/>
  <c r="I247"/>
  <c r="AD247"/>
  <c r="A248"/>
  <c r="AV248"/>
  <c r="BR248"/>
  <c r="AW248"/>
  <c r="BS248"/>
  <c r="AX248"/>
  <c r="BT248"/>
  <c r="AY248"/>
  <c r="BU248"/>
  <c r="CK248"/>
  <c r="C248"/>
  <c r="CM248"/>
  <c r="B193"/>
  <c r="BO194"/>
  <c r="E248"/>
  <c r="Z248"/>
  <c r="AU249"/>
  <c r="BQ249"/>
  <c r="CN248"/>
  <c r="F248"/>
  <c r="AA248"/>
  <c r="CO248"/>
  <c r="G248"/>
  <c r="AB248"/>
  <c r="CP248"/>
  <c r="H248"/>
  <c r="AC248"/>
  <c r="CQ248"/>
  <c r="I248"/>
  <c r="AD248"/>
  <c r="A249"/>
  <c r="AV249"/>
  <c r="BR249"/>
  <c r="AW249"/>
  <c r="BS249"/>
  <c r="AX249"/>
  <c r="BT249"/>
  <c r="AY249"/>
  <c r="BU249"/>
  <c r="CK249"/>
  <c r="C249"/>
  <c r="CM249"/>
  <c r="B194"/>
  <c r="E249"/>
  <c r="Z249"/>
  <c r="BO195"/>
  <c r="B195"/>
  <c r="AU250"/>
  <c r="BQ250"/>
  <c r="CN249"/>
  <c r="F249"/>
  <c r="AA249"/>
  <c r="CO249"/>
  <c r="G249"/>
  <c r="AB249"/>
  <c r="CP249"/>
  <c r="H249"/>
  <c r="AC249"/>
  <c r="CQ249"/>
  <c r="I249"/>
  <c r="AD249"/>
  <c r="A250"/>
  <c r="AV250"/>
  <c r="BR250"/>
  <c r="AW250"/>
  <c r="BS250"/>
  <c r="AX250"/>
  <c r="BT250"/>
  <c r="AY250"/>
  <c r="BU250"/>
  <c r="CK250"/>
  <c r="C250"/>
  <c r="CM250"/>
  <c r="BO196"/>
  <c r="E250"/>
  <c r="Z250"/>
  <c r="AU251"/>
  <c r="BQ251"/>
  <c r="CN250"/>
  <c r="F250"/>
  <c r="AA250"/>
  <c r="CO250"/>
  <c r="G250"/>
  <c r="AB250"/>
  <c r="CP250"/>
  <c r="H250"/>
  <c r="AC250"/>
  <c r="CQ250"/>
  <c r="I250"/>
  <c r="AD250"/>
  <c r="A251"/>
  <c r="AV251"/>
  <c r="BR251"/>
  <c r="AW251"/>
  <c r="BS251"/>
  <c r="AX251"/>
  <c r="BT251"/>
  <c r="AY251"/>
  <c r="BU251"/>
  <c r="CK251"/>
  <c r="C251"/>
  <c r="CM251"/>
  <c r="B196"/>
  <c r="E251"/>
  <c r="Z251"/>
  <c r="BO197"/>
  <c r="B197"/>
  <c r="AU252"/>
  <c r="BQ252"/>
  <c r="CN251"/>
  <c r="F251"/>
  <c r="AA251"/>
  <c r="CO251"/>
  <c r="G251"/>
  <c r="AB251"/>
  <c r="CP251"/>
  <c r="H251"/>
  <c r="AC251"/>
  <c r="CQ251"/>
  <c r="I251"/>
  <c r="AD251"/>
  <c r="A252"/>
  <c r="AV252"/>
  <c r="BR252"/>
  <c r="AW252"/>
  <c r="BS252"/>
  <c r="AX252"/>
  <c r="BT252"/>
  <c r="AY252"/>
  <c r="BU252"/>
  <c r="CK252"/>
  <c r="C252"/>
  <c r="CM252"/>
  <c r="BO198"/>
  <c r="E252"/>
  <c r="Z252"/>
  <c r="B198"/>
  <c r="CM253"/>
  <c r="AU253"/>
  <c r="BQ253"/>
  <c r="BO199"/>
  <c r="E253"/>
  <c r="Z253"/>
  <c r="AU254"/>
  <c r="CM254"/>
  <c r="BQ254"/>
  <c r="B199"/>
  <c r="E254"/>
  <c r="Z254"/>
  <c r="BO200"/>
  <c r="B200"/>
  <c r="CM255"/>
  <c r="AU255"/>
  <c r="BQ255"/>
  <c r="E255"/>
  <c r="BO201"/>
  <c r="Z255"/>
  <c r="B201"/>
  <c r="AU256"/>
  <c r="BQ256"/>
  <c r="CM256"/>
  <c r="BO202"/>
  <c r="E256"/>
  <c r="Z256"/>
  <c r="CM257"/>
  <c r="AU257"/>
  <c r="BQ257"/>
  <c r="B202"/>
  <c r="BO203"/>
  <c r="E257"/>
  <c r="Z257"/>
  <c r="AU258"/>
  <c r="BQ258"/>
  <c r="CM258"/>
  <c r="B203"/>
  <c r="BO204"/>
  <c r="E258"/>
  <c r="Z258"/>
  <c r="CM259"/>
  <c r="AU259"/>
  <c r="BQ259"/>
  <c r="B204"/>
  <c r="BO205"/>
  <c r="E259"/>
  <c r="Z259"/>
  <c r="B205"/>
  <c r="AU260"/>
  <c r="CM260"/>
  <c r="BQ260"/>
  <c r="BO206"/>
  <c r="E260"/>
  <c r="Z260"/>
  <c r="CM261"/>
  <c r="AU261"/>
  <c r="BQ261"/>
  <c r="B206"/>
  <c r="E261"/>
  <c r="Z261"/>
  <c r="BO207"/>
  <c r="AU262"/>
  <c r="CM262"/>
  <c r="BQ262"/>
  <c r="E262"/>
  <c r="Z262"/>
  <c r="B207"/>
  <c r="BO208"/>
  <c r="AU263"/>
  <c r="BQ263"/>
  <c r="CM263"/>
  <c r="E263"/>
  <c r="Z263"/>
  <c r="B208"/>
  <c r="BO209"/>
  <c r="AU264"/>
  <c r="CM264"/>
  <c r="BQ264"/>
  <c r="B209"/>
  <c r="E264"/>
  <c r="Z264"/>
  <c r="CM265"/>
  <c r="AU265"/>
  <c r="BQ265"/>
  <c r="BO210"/>
  <c r="B210"/>
  <c r="E265"/>
  <c r="Z265"/>
  <c r="BO211"/>
  <c r="CM266"/>
  <c r="AU266"/>
  <c r="BQ266"/>
  <c r="B211"/>
  <c r="E266"/>
  <c r="Z266"/>
  <c r="BO212"/>
  <c r="AU267"/>
  <c r="BQ267"/>
  <c r="CM267"/>
  <c r="B212"/>
  <c r="E267"/>
  <c r="Z267"/>
  <c r="AU268"/>
  <c r="CM268"/>
  <c r="BQ268"/>
  <c r="BO213"/>
  <c r="B213"/>
  <c r="E268"/>
  <c r="Z268"/>
  <c r="AU269"/>
  <c r="BQ269"/>
  <c r="CM269"/>
  <c r="BO214"/>
  <c r="B214"/>
  <c r="E269"/>
  <c r="Z269"/>
  <c r="CM270"/>
  <c r="AU270"/>
  <c r="BQ270"/>
  <c r="BO215"/>
  <c r="B215"/>
  <c r="E270"/>
  <c r="Z270"/>
  <c r="BO216"/>
  <c r="CM271"/>
  <c r="AU271"/>
  <c r="BQ271"/>
  <c r="B216"/>
  <c r="E271"/>
  <c r="Z271"/>
  <c r="BO217"/>
  <c r="CM272"/>
  <c r="AU272"/>
  <c r="BQ272"/>
  <c r="B217"/>
  <c r="E272"/>
  <c r="Z272"/>
  <c r="BO218"/>
  <c r="AU273"/>
  <c r="BQ273"/>
  <c r="CM273"/>
  <c r="CN252"/>
  <c r="E273"/>
  <c r="Z273"/>
  <c r="B218"/>
  <c r="BO219"/>
  <c r="AU274"/>
  <c r="CM274"/>
  <c r="BQ274"/>
  <c r="F252"/>
  <c r="AA252"/>
  <c r="E274"/>
  <c r="Z274"/>
  <c r="AV253"/>
  <c r="BR253"/>
  <c r="CO252"/>
  <c r="G252"/>
  <c r="AB252"/>
  <c r="CP252"/>
  <c r="H252"/>
  <c r="AC252"/>
  <c r="CQ252"/>
  <c r="I252"/>
  <c r="AD252"/>
  <c r="A253"/>
  <c r="AW253"/>
  <c r="BS253"/>
  <c r="AX253"/>
  <c r="BT253"/>
  <c r="AY253"/>
  <c r="BU253"/>
  <c r="CK253"/>
  <c r="C253"/>
  <c r="CN253"/>
  <c r="B219"/>
  <c r="F253"/>
  <c r="AA253"/>
  <c r="BO220"/>
  <c r="AU275"/>
  <c r="BQ275"/>
  <c r="CM275"/>
  <c r="B220"/>
  <c r="CO253"/>
  <c r="G253"/>
  <c r="AB253"/>
  <c r="CP253"/>
  <c r="H253"/>
  <c r="AC253"/>
  <c r="CQ253"/>
  <c r="I253"/>
  <c r="AD253"/>
  <c r="A254"/>
  <c r="AV254"/>
  <c r="BR254"/>
  <c r="AW254"/>
  <c r="BS254"/>
  <c r="AX254"/>
  <c r="BT254"/>
  <c r="AY254"/>
  <c r="BU254"/>
  <c r="CK254"/>
  <c r="C254"/>
  <c r="CN254"/>
  <c r="E275"/>
  <c r="Z275"/>
  <c r="BO221"/>
  <c r="AU276"/>
  <c r="CM276"/>
  <c r="BQ276"/>
  <c r="F254"/>
  <c r="AA254"/>
  <c r="CO254"/>
  <c r="G254"/>
  <c r="AB254"/>
  <c r="CP254"/>
  <c r="H254"/>
  <c r="AC254"/>
  <c r="CQ254"/>
  <c r="I254"/>
  <c r="AD254"/>
  <c r="A255"/>
  <c r="AV255"/>
  <c r="BR255"/>
  <c r="AW255"/>
  <c r="BS255"/>
  <c r="AX255"/>
  <c r="BT255"/>
  <c r="AY255"/>
  <c r="BU255"/>
  <c r="CK255"/>
  <c r="C255"/>
  <c r="CN255"/>
  <c r="E276"/>
  <c r="Z276"/>
  <c r="B221"/>
  <c r="AU277"/>
  <c r="CM277"/>
  <c r="BQ277"/>
  <c r="BO222"/>
  <c r="F255"/>
  <c r="AA255"/>
  <c r="B222"/>
  <c r="E277"/>
  <c r="Z277"/>
  <c r="CO255"/>
  <c r="G255"/>
  <c r="AB255"/>
  <c r="CP255"/>
  <c r="H255"/>
  <c r="AC255"/>
  <c r="CQ255"/>
  <c r="I255"/>
  <c r="AD255"/>
  <c r="A256"/>
  <c r="AV256"/>
  <c r="BR256"/>
  <c r="AW256"/>
  <c r="BS256"/>
  <c r="AX256"/>
  <c r="BT256"/>
  <c r="AY256"/>
  <c r="BU256"/>
  <c r="CK256"/>
  <c r="C256"/>
  <c r="CN256"/>
  <c r="BO223"/>
  <c r="AU278"/>
  <c r="CM278"/>
  <c r="BQ278"/>
  <c r="F256"/>
  <c r="AA256"/>
  <c r="E278"/>
  <c r="Z278"/>
  <c r="CO256"/>
  <c r="G256"/>
  <c r="AB256"/>
  <c r="CP256"/>
  <c r="H256"/>
  <c r="AC256"/>
  <c r="CQ256"/>
  <c r="I256"/>
  <c r="AD256"/>
  <c r="A257"/>
  <c r="AV257"/>
  <c r="BR257"/>
  <c r="AW257"/>
  <c r="BS257"/>
  <c r="AX257"/>
  <c r="BT257"/>
  <c r="AY257"/>
  <c r="BU257"/>
  <c r="CK257"/>
  <c r="C257"/>
  <c r="CN257"/>
  <c r="B223"/>
  <c r="BO224"/>
  <c r="F257"/>
  <c r="AA257"/>
  <c r="AU279"/>
  <c r="BQ279"/>
  <c r="CM279"/>
  <c r="CO257"/>
  <c r="G257"/>
  <c r="AB257"/>
  <c r="CP257"/>
  <c r="H257"/>
  <c r="AC257"/>
  <c r="CQ257"/>
  <c r="I257"/>
  <c r="AD257"/>
  <c r="A258"/>
  <c r="AV258"/>
  <c r="BR258"/>
  <c r="AW258"/>
  <c r="BS258"/>
  <c r="AX258"/>
  <c r="BT258"/>
  <c r="AY258"/>
  <c r="BU258"/>
  <c r="CK258"/>
  <c r="C258"/>
  <c r="CN258"/>
  <c r="E279"/>
  <c r="Z279"/>
  <c r="B224"/>
  <c r="AU280"/>
  <c r="CM280"/>
  <c r="BQ280"/>
  <c r="BO225"/>
  <c r="F258"/>
  <c r="AA258"/>
  <c r="B225"/>
  <c r="E280"/>
  <c r="Z280"/>
  <c r="CO258"/>
  <c r="G258"/>
  <c r="AB258"/>
  <c r="CP258"/>
  <c r="H258"/>
  <c r="AC258"/>
  <c r="CQ258"/>
  <c r="I258"/>
  <c r="AD258"/>
  <c r="A259"/>
  <c r="AV259"/>
  <c r="BR259"/>
  <c r="AW259"/>
  <c r="BS259"/>
  <c r="AX259"/>
  <c r="BT259"/>
  <c r="AY259"/>
  <c r="BU259"/>
  <c r="CK259"/>
  <c r="C259"/>
  <c r="CN259"/>
  <c r="BO226"/>
  <c r="AU281"/>
  <c r="CM281"/>
  <c r="BQ281"/>
  <c r="F259"/>
  <c r="AA259"/>
  <c r="CO259"/>
  <c r="G259"/>
  <c r="AB259"/>
  <c r="CP259"/>
  <c r="H259"/>
  <c r="AC259"/>
  <c r="CQ259"/>
  <c r="I259"/>
  <c r="AD259"/>
  <c r="A260"/>
  <c r="AV260"/>
  <c r="BR260"/>
  <c r="AW260"/>
  <c r="BS260"/>
  <c r="AX260"/>
  <c r="BT260"/>
  <c r="AY260"/>
  <c r="BU260"/>
  <c r="CK260"/>
  <c r="C260"/>
  <c r="CN260"/>
  <c r="E281"/>
  <c r="Z281"/>
  <c r="B226"/>
  <c r="AU282"/>
  <c r="BQ282"/>
  <c r="CM282"/>
  <c r="BO227"/>
  <c r="F260"/>
  <c r="AA260"/>
  <c r="B227"/>
  <c r="CO260"/>
  <c r="G260"/>
  <c r="AB260"/>
  <c r="CP260"/>
  <c r="H260"/>
  <c r="AC260"/>
  <c r="CQ260"/>
  <c r="I260"/>
  <c r="AD260"/>
  <c r="A261"/>
  <c r="AV261"/>
  <c r="BR261"/>
  <c r="AW261"/>
  <c r="BS261"/>
  <c r="AX261"/>
  <c r="BT261"/>
  <c r="AY261"/>
  <c r="BU261"/>
  <c r="CK261"/>
  <c r="C261"/>
  <c r="CN261"/>
  <c r="E282"/>
  <c r="Z282"/>
  <c r="AU283"/>
  <c r="BQ283"/>
  <c r="CM283"/>
  <c r="BO228"/>
  <c r="F261"/>
  <c r="AA261"/>
  <c r="B228"/>
  <c r="CO261"/>
  <c r="G261"/>
  <c r="AB261"/>
  <c r="CP261"/>
  <c r="H261"/>
  <c r="AC261"/>
  <c r="CQ261"/>
  <c r="I261"/>
  <c r="AD261"/>
  <c r="A262"/>
  <c r="AV262"/>
  <c r="BR262"/>
  <c r="AW262"/>
  <c r="BS262"/>
  <c r="AX262"/>
  <c r="BT262"/>
  <c r="AY262"/>
  <c r="BU262"/>
  <c r="CK262"/>
  <c r="C262"/>
  <c r="CN262"/>
  <c r="E283"/>
  <c r="Z283"/>
  <c r="BO229"/>
  <c r="F262"/>
  <c r="AA262"/>
  <c r="AU284"/>
  <c r="BQ284"/>
  <c r="CM284"/>
  <c r="CO262"/>
  <c r="G262"/>
  <c r="AB262"/>
  <c r="CP262"/>
  <c r="H262"/>
  <c r="AC262"/>
  <c r="CQ262"/>
  <c r="I262"/>
  <c r="AD262"/>
  <c r="A263"/>
  <c r="AV263"/>
  <c r="BR263"/>
  <c r="AW263"/>
  <c r="BS263"/>
  <c r="AX263"/>
  <c r="BT263"/>
  <c r="AY263"/>
  <c r="BU263"/>
  <c r="CK263"/>
  <c r="C263"/>
  <c r="CN263"/>
  <c r="E284"/>
  <c r="Z284"/>
  <c r="B229"/>
  <c r="AU285"/>
  <c r="CM285"/>
  <c r="BQ285"/>
  <c r="BO230"/>
  <c r="F263"/>
  <c r="AA263"/>
  <c r="B230"/>
  <c r="E285"/>
  <c r="Z285"/>
  <c r="AV264"/>
  <c r="BR264"/>
  <c r="CN264"/>
  <c r="BO231"/>
  <c r="AU286"/>
  <c r="BQ286"/>
  <c r="CM286"/>
  <c r="F264"/>
  <c r="AA264"/>
  <c r="CN265"/>
  <c r="AV265"/>
  <c r="BR265"/>
  <c r="B231"/>
  <c r="E286"/>
  <c r="Z286"/>
  <c r="BO232"/>
  <c r="AU287"/>
  <c r="CM287"/>
  <c r="BQ287"/>
  <c r="F265"/>
  <c r="AA265"/>
  <c r="E287"/>
  <c r="Z287"/>
  <c r="AV266"/>
  <c r="BR266"/>
  <c r="CN266"/>
  <c r="B232"/>
  <c r="BO233"/>
  <c r="F266"/>
  <c r="AA266"/>
  <c r="AU288"/>
  <c r="CM288"/>
  <c r="BQ288"/>
  <c r="E288"/>
  <c r="Z288"/>
  <c r="CN267"/>
  <c r="AV267"/>
  <c r="BR267"/>
  <c r="AU289"/>
  <c r="BQ289"/>
  <c r="CM289"/>
  <c r="B233"/>
  <c r="E289"/>
  <c r="Z289"/>
  <c r="AU290"/>
  <c r="BQ290"/>
  <c r="CM290"/>
  <c r="BO234"/>
  <c r="F267"/>
  <c r="AA267"/>
  <c r="B234"/>
  <c r="AV268"/>
  <c r="BR268"/>
  <c r="CN268"/>
  <c r="E290"/>
  <c r="Z290"/>
  <c r="BO235"/>
  <c r="AU291"/>
  <c r="CM291"/>
  <c r="BQ291"/>
  <c r="F268"/>
  <c r="AA268"/>
  <c r="E291"/>
  <c r="Z291"/>
  <c r="AV269"/>
  <c r="BR269"/>
  <c r="CN269"/>
  <c r="B235"/>
  <c r="AU292"/>
  <c r="CM292"/>
  <c r="BQ292"/>
  <c r="BO236"/>
  <c r="F269"/>
  <c r="AA269"/>
  <c r="B236"/>
  <c r="E292"/>
  <c r="Z292"/>
  <c r="AV270"/>
  <c r="BR270"/>
  <c r="CN270"/>
  <c r="F270"/>
  <c r="AA270"/>
  <c r="BO237"/>
  <c r="CM293"/>
  <c r="AU293"/>
  <c r="BQ293"/>
  <c r="E293"/>
  <c r="Z293"/>
  <c r="CM294"/>
  <c r="AU294"/>
  <c r="BQ294"/>
  <c r="B237"/>
  <c r="CN271"/>
  <c r="AV271"/>
  <c r="BR271"/>
  <c r="F271"/>
  <c r="AA271"/>
  <c r="CN272"/>
  <c r="BO238"/>
  <c r="E294"/>
  <c r="Z294"/>
  <c r="AV272"/>
  <c r="BR272"/>
  <c r="F272"/>
  <c r="AA272"/>
  <c r="B238"/>
  <c r="CM295"/>
  <c r="AU295"/>
  <c r="BQ295"/>
  <c r="BO239"/>
  <c r="AV273"/>
  <c r="BR273"/>
  <c r="CN273"/>
  <c r="E295"/>
  <c r="Z295"/>
  <c r="F273"/>
  <c r="AA273"/>
  <c r="AU296"/>
  <c r="CM296"/>
  <c r="BQ296"/>
  <c r="B239"/>
  <c r="CN274"/>
  <c r="BR274"/>
  <c r="AV274"/>
  <c r="BO240"/>
  <c r="E296"/>
  <c r="Z296"/>
  <c r="B240"/>
  <c r="AU297"/>
  <c r="CM297"/>
  <c r="BQ297"/>
  <c r="F274"/>
  <c r="AA274"/>
  <c r="BO241"/>
  <c r="BR275"/>
  <c r="AV275"/>
  <c r="CN275"/>
  <c r="E297"/>
  <c r="Z297"/>
  <c r="F275"/>
  <c r="AA275"/>
  <c r="CM298"/>
  <c r="AU298"/>
  <c r="BQ298"/>
  <c r="E298"/>
  <c r="Z298"/>
  <c r="B241"/>
  <c r="CN276"/>
  <c r="BR276"/>
  <c r="AV276"/>
  <c r="BO242"/>
  <c r="AU299"/>
  <c r="CM299"/>
  <c r="BQ299"/>
  <c r="B242"/>
  <c r="E299"/>
  <c r="Z299"/>
  <c r="F276"/>
  <c r="AA276"/>
  <c r="CM300"/>
  <c r="AU300"/>
  <c r="BQ300"/>
  <c r="E300"/>
  <c r="Z300"/>
  <c r="CN277"/>
  <c r="BR277"/>
  <c r="F277"/>
  <c r="AV277"/>
  <c r="BO243"/>
  <c r="AA277"/>
  <c r="CN278"/>
  <c r="BR278"/>
  <c r="AV278"/>
  <c r="CM301"/>
  <c r="AU301"/>
  <c r="BQ301"/>
  <c r="B243"/>
  <c r="BO244"/>
  <c r="E301"/>
  <c r="Z301"/>
  <c r="F278"/>
  <c r="AA278"/>
  <c r="CM302"/>
  <c r="AU302"/>
  <c r="BQ302"/>
  <c r="E302"/>
  <c r="Z302"/>
  <c r="BR279"/>
  <c r="AV279"/>
  <c r="CN279"/>
  <c r="B244"/>
  <c r="BO245"/>
  <c r="AU303"/>
  <c r="CM303"/>
  <c r="BQ303"/>
  <c r="F279"/>
  <c r="AA279"/>
  <c r="E303"/>
  <c r="Z303"/>
  <c r="CN280"/>
  <c r="BR280"/>
  <c r="AV280"/>
  <c r="B245"/>
  <c r="AU304"/>
  <c r="BQ304"/>
  <c r="CM304"/>
  <c r="BO246"/>
  <c r="F280"/>
  <c r="AA280"/>
  <c r="B246"/>
  <c r="E304"/>
  <c r="Z304"/>
  <c r="CN281"/>
  <c r="BR281"/>
  <c r="AV281"/>
  <c r="AU305"/>
  <c r="BQ305"/>
  <c r="CM305"/>
  <c r="BO247"/>
  <c r="F281"/>
  <c r="AA281"/>
  <c r="B247"/>
  <c r="CN282"/>
  <c r="BR282"/>
  <c r="AV282"/>
  <c r="E305"/>
  <c r="Z305"/>
  <c r="BO248"/>
  <c r="CM306"/>
  <c r="AU306"/>
  <c r="BQ306"/>
  <c r="E306"/>
  <c r="Z306"/>
  <c r="F282"/>
  <c r="AA282"/>
  <c r="CM307"/>
  <c r="AU307"/>
  <c r="BQ307"/>
  <c r="E307"/>
  <c r="Z307"/>
  <c r="CN283"/>
  <c r="BR283"/>
  <c r="AV283"/>
  <c r="B248"/>
  <c r="CM308"/>
  <c r="AU308"/>
  <c r="BQ308"/>
  <c r="E308"/>
  <c r="Z308"/>
  <c r="BO249"/>
  <c r="F283"/>
  <c r="AA283"/>
  <c r="B249"/>
  <c r="BQ309"/>
  <c r="AU309"/>
  <c r="CM309"/>
  <c r="BR284"/>
  <c r="AV284"/>
  <c r="CN284"/>
  <c r="BO250"/>
  <c r="F284"/>
  <c r="AA284"/>
  <c r="E309"/>
  <c r="Z309"/>
  <c r="CN285"/>
  <c r="BR285"/>
  <c r="AV285"/>
  <c r="CM310"/>
  <c r="AU310"/>
  <c r="BQ310"/>
  <c r="E310"/>
  <c r="Z310"/>
  <c r="B250"/>
  <c r="CM311"/>
  <c r="AU311"/>
  <c r="BQ311"/>
  <c r="E311"/>
  <c r="Z311"/>
  <c r="BO251"/>
  <c r="F285"/>
  <c r="AA285"/>
  <c r="B251"/>
  <c r="CM312"/>
  <c r="AU312"/>
  <c r="BQ312"/>
  <c r="E312"/>
  <c r="Z312"/>
  <c r="CN286"/>
  <c r="BR286"/>
  <c r="F286"/>
  <c r="AV286"/>
  <c r="AA286"/>
  <c r="BO252"/>
  <c r="CN287"/>
  <c r="BR287"/>
  <c r="AV287"/>
  <c r="CM313"/>
  <c r="AU313"/>
  <c r="BQ313"/>
  <c r="E313"/>
  <c r="B252"/>
  <c r="Z313"/>
  <c r="F287"/>
  <c r="AA287"/>
  <c r="CM314"/>
  <c r="AU314"/>
  <c r="BQ314"/>
  <c r="E314"/>
  <c r="Z314"/>
  <c r="CN288"/>
  <c r="BR288"/>
  <c r="F288"/>
  <c r="AV288"/>
  <c r="BO253"/>
  <c r="CO263"/>
  <c r="CP263"/>
  <c r="CQ263"/>
  <c r="AA288"/>
  <c r="CN289"/>
  <c r="BR289"/>
  <c r="AV289"/>
  <c r="BQ315"/>
  <c r="AU315"/>
  <c r="CM315"/>
  <c r="B253"/>
  <c r="I263"/>
  <c r="AD263"/>
  <c r="BO254"/>
  <c r="E315"/>
  <c r="Z315"/>
  <c r="F289"/>
  <c r="AA289"/>
  <c r="G263"/>
  <c r="AB263"/>
  <c r="H263"/>
  <c r="AC263"/>
  <c r="A264"/>
  <c r="AW264"/>
  <c r="BS264"/>
  <c r="AX264"/>
  <c r="BT264"/>
  <c r="AY264"/>
  <c r="BU264"/>
  <c r="CK264"/>
  <c r="C264"/>
  <c r="CO264"/>
  <c r="CP264"/>
  <c r="CQ264"/>
  <c r="AU316"/>
  <c r="CM316"/>
  <c r="BQ316"/>
  <c r="CN290"/>
  <c r="BR290"/>
  <c r="AV290"/>
  <c r="B254"/>
  <c r="I264"/>
  <c r="AD264"/>
  <c r="F290"/>
  <c r="AA290"/>
  <c r="E316"/>
  <c r="Z316"/>
  <c r="BO255"/>
  <c r="CN291"/>
  <c r="BR291"/>
  <c r="AV291"/>
  <c r="G264"/>
  <c r="AB264"/>
  <c r="H264"/>
  <c r="AC264"/>
  <c r="A265"/>
  <c r="AW265"/>
  <c r="BS265"/>
  <c r="AX265"/>
  <c r="BT265"/>
  <c r="AY265"/>
  <c r="BU265"/>
  <c r="CK265"/>
  <c r="C265"/>
  <c r="CO265"/>
  <c r="CP265"/>
  <c r="CQ265"/>
  <c r="F291"/>
  <c r="AA291"/>
  <c r="BR292"/>
  <c r="CN292"/>
  <c r="B255"/>
  <c r="CM317"/>
  <c r="AU317"/>
  <c r="BQ317"/>
  <c r="E317"/>
  <c r="I265"/>
  <c r="AD265"/>
  <c r="AV292"/>
  <c r="F292"/>
  <c r="AA292"/>
  <c r="BO256"/>
  <c r="Z317"/>
  <c r="G265"/>
  <c r="AB265"/>
  <c r="H265"/>
  <c r="AC265"/>
  <c r="A266"/>
  <c r="AW266"/>
  <c r="BS266"/>
  <c r="AX266"/>
  <c r="BT266"/>
  <c r="AY266"/>
  <c r="BU266"/>
  <c r="CK266"/>
  <c r="C266"/>
  <c r="CO266"/>
  <c r="CP266"/>
  <c r="CQ266"/>
  <c r="B256"/>
  <c r="CN293"/>
  <c r="BR293"/>
  <c r="AV293"/>
  <c r="AU318"/>
  <c r="BQ318"/>
  <c r="CM318"/>
  <c r="I266"/>
  <c r="AD266"/>
  <c r="BO257"/>
  <c r="E318"/>
  <c r="Z318"/>
  <c r="F293"/>
  <c r="AA293"/>
  <c r="G266"/>
  <c r="AB266"/>
  <c r="H266"/>
  <c r="AC266"/>
  <c r="A267"/>
  <c r="AW267"/>
  <c r="BS267"/>
  <c r="AX267"/>
  <c r="BT267"/>
  <c r="AY267"/>
  <c r="BU267"/>
  <c r="CK267"/>
  <c r="C267"/>
  <c r="CO267"/>
  <c r="CP267"/>
  <c r="CQ267"/>
  <c r="CM319"/>
  <c r="BQ319"/>
  <c r="AU319"/>
  <c r="BR294"/>
  <c r="AV294"/>
  <c r="CN294"/>
  <c r="B257"/>
  <c r="I267"/>
  <c r="AD267"/>
  <c r="F294"/>
  <c r="AA294"/>
  <c r="BO258"/>
  <c r="E319"/>
  <c r="Z319"/>
  <c r="G267"/>
  <c r="AB267"/>
  <c r="H267"/>
  <c r="AC267"/>
  <c r="A268"/>
  <c r="AW268"/>
  <c r="BS268"/>
  <c r="AX268"/>
  <c r="BT268"/>
  <c r="AY268"/>
  <c r="BU268"/>
  <c r="CK268"/>
  <c r="C268"/>
  <c r="CO268"/>
  <c r="CP268"/>
  <c r="CQ268"/>
  <c r="B258"/>
  <c r="CN295"/>
  <c r="BR295"/>
  <c r="AV295"/>
  <c r="AU320"/>
  <c r="BQ320"/>
  <c r="CM320"/>
  <c r="I268"/>
  <c r="AD268"/>
  <c r="BO259"/>
  <c r="E320"/>
  <c r="Z320"/>
  <c r="F295"/>
  <c r="AA295"/>
  <c r="G268"/>
  <c r="AB268"/>
  <c r="H268"/>
  <c r="AC268"/>
  <c r="A269"/>
  <c r="AW269"/>
  <c r="BS269"/>
  <c r="AX269"/>
  <c r="BT269"/>
  <c r="AY269"/>
  <c r="BU269"/>
  <c r="CK269"/>
  <c r="C269"/>
  <c r="CO269"/>
  <c r="CP269"/>
  <c r="CQ269"/>
  <c r="CM321"/>
  <c r="BQ321"/>
  <c r="AU321"/>
  <c r="BR296"/>
  <c r="AV296"/>
  <c r="CN296"/>
  <c r="B259"/>
  <c r="I269"/>
  <c r="AD269"/>
  <c r="F296"/>
  <c r="AA296"/>
  <c r="BO260"/>
  <c r="E321"/>
  <c r="Z321"/>
  <c r="G269"/>
  <c r="AB269"/>
  <c r="H269"/>
  <c r="AC269"/>
  <c r="A270"/>
  <c r="AW270"/>
  <c r="BS270"/>
  <c r="AX270"/>
  <c r="BT270"/>
  <c r="AY270"/>
  <c r="BU270"/>
  <c r="CK270"/>
  <c r="C270"/>
  <c r="CO270"/>
  <c r="CP270"/>
  <c r="CQ270"/>
  <c r="B260"/>
  <c r="CN297"/>
  <c r="BR297"/>
  <c r="AV297"/>
  <c r="AU322"/>
  <c r="CM322"/>
  <c r="BQ322"/>
  <c r="I270"/>
  <c r="AD270"/>
  <c r="BO261"/>
  <c r="E322"/>
  <c r="Z322"/>
  <c r="F297"/>
  <c r="AA297"/>
  <c r="G270"/>
  <c r="AB270"/>
  <c r="H270"/>
  <c r="AC270"/>
  <c r="A271"/>
  <c r="AW271"/>
  <c r="BS271"/>
  <c r="AX271"/>
  <c r="BT271"/>
  <c r="AY271"/>
  <c r="BU271"/>
  <c r="CK271"/>
  <c r="C271"/>
  <c r="CO271"/>
  <c r="CP271"/>
  <c r="CQ271"/>
  <c r="CM323"/>
  <c r="AU323"/>
  <c r="BQ323"/>
  <c r="E323"/>
  <c r="Z323"/>
  <c r="BR298"/>
  <c r="AV298"/>
  <c r="CN298"/>
  <c r="B261"/>
  <c r="I271"/>
  <c r="AD271"/>
  <c r="AU324"/>
  <c r="BQ324"/>
  <c r="CM324"/>
  <c r="F298"/>
  <c r="AA298"/>
  <c r="BO262"/>
  <c r="G271"/>
  <c r="AB271"/>
  <c r="H271"/>
  <c r="AC271"/>
  <c r="A272"/>
  <c r="AW272"/>
  <c r="BS272"/>
  <c r="AX272"/>
  <c r="BT272"/>
  <c r="AY272"/>
  <c r="BU272"/>
  <c r="CK272"/>
  <c r="C272"/>
  <c r="CO272"/>
  <c r="CP272"/>
  <c r="CQ272"/>
  <c r="E324"/>
  <c r="Z324"/>
  <c r="B262"/>
  <c r="CN299"/>
  <c r="BR299"/>
  <c r="AV299"/>
  <c r="AU325"/>
  <c r="BQ325"/>
  <c r="CM325"/>
  <c r="I272"/>
  <c r="AD272"/>
  <c r="BO263"/>
  <c r="E325"/>
  <c r="Z325"/>
  <c r="F299"/>
  <c r="AA299"/>
  <c r="G272"/>
  <c r="AB272"/>
  <c r="H272"/>
  <c r="AC272"/>
  <c r="A273"/>
  <c r="AW273"/>
  <c r="BS273"/>
  <c r="AX273"/>
  <c r="BT273"/>
  <c r="AY273"/>
  <c r="BU273"/>
  <c r="CK273"/>
  <c r="C273"/>
  <c r="CO273"/>
  <c r="CP273"/>
  <c r="CQ273"/>
  <c r="AU326"/>
  <c r="BQ326"/>
  <c r="CM326"/>
  <c r="BR300"/>
  <c r="AV300"/>
  <c r="CN300"/>
  <c r="B263"/>
  <c r="I273"/>
  <c r="AD273"/>
  <c r="F300"/>
  <c r="AA300"/>
  <c r="BO264"/>
  <c r="E326"/>
  <c r="Z326"/>
  <c r="G273"/>
  <c r="AB273"/>
  <c r="H273"/>
  <c r="AC273"/>
  <c r="A274"/>
  <c r="AW274"/>
  <c r="BS274"/>
  <c r="AX274"/>
  <c r="BT274"/>
  <c r="AY274"/>
  <c r="BU274"/>
  <c r="CK274"/>
  <c r="C274"/>
  <c r="CO274"/>
  <c r="CP274"/>
  <c r="CQ274"/>
  <c r="B264"/>
  <c r="BR301"/>
  <c r="AV301"/>
  <c r="CN301"/>
  <c r="AU327"/>
  <c r="BQ327"/>
  <c r="CM327"/>
  <c r="I274"/>
  <c r="AD274"/>
  <c r="F301"/>
  <c r="AA301"/>
  <c r="BO265"/>
  <c r="E327"/>
  <c r="Z327"/>
  <c r="G274"/>
  <c r="AB274"/>
  <c r="H274"/>
  <c r="AC274"/>
  <c r="A275"/>
  <c r="AW275"/>
  <c r="BS275"/>
  <c r="AX275"/>
  <c r="BT275"/>
  <c r="AY275"/>
  <c r="BU275"/>
  <c r="CK275"/>
  <c r="C275"/>
  <c r="CO275"/>
  <c r="CP275"/>
  <c r="CQ275"/>
  <c r="B265"/>
  <c r="BR302"/>
  <c r="AV302"/>
  <c r="CN302"/>
  <c r="AU328"/>
  <c r="CM328"/>
  <c r="BQ328"/>
  <c r="I275"/>
  <c r="AD275"/>
  <c r="BO266"/>
  <c r="E328"/>
  <c r="Z328"/>
  <c r="F302"/>
  <c r="AA302"/>
  <c r="G275"/>
  <c r="AB275"/>
  <c r="H275"/>
  <c r="AC275"/>
  <c r="A276"/>
  <c r="AW276"/>
  <c r="BS276"/>
  <c r="AX276"/>
  <c r="BT276"/>
  <c r="AY276"/>
  <c r="BU276"/>
  <c r="CK276"/>
  <c r="C276"/>
  <c r="CO276"/>
  <c r="CP276"/>
  <c r="CQ276"/>
  <c r="BR303"/>
  <c r="AV303"/>
  <c r="CN303"/>
  <c r="B266"/>
  <c r="AU329"/>
  <c r="CM329"/>
  <c r="BQ329"/>
  <c r="I276"/>
  <c r="AD276"/>
  <c r="BO267"/>
  <c r="F303"/>
  <c r="AA303"/>
  <c r="E329"/>
  <c r="Z329"/>
  <c r="G276"/>
  <c r="AB276"/>
  <c r="H276"/>
  <c r="AC276"/>
  <c r="A277"/>
  <c r="AW277"/>
  <c r="BS277"/>
  <c r="AX277"/>
  <c r="BT277"/>
  <c r="AY277"/>
  <c r="BU277"/>
  <c r="CK277"/>
  <c r="C277"/>
  <c r="CO277"/>
  <c r="CP277"/>
  <c r="CQ277"/>
  <c r="BR304"/>
  <c r="AV304"/>
  <c r="CN304"/>
  <c r="AU330"/>
  <c r="CM330"/>
  <c r="BQ330"/>
  <c r="B267"/>
  <c r="I277"/>
  <c r="AD277"/>
  <c r="BO268"/>
  <c r="F304"/>
  <c r="AA304"/>
  <c r="E330"/>
  <c r="Z330"/>
  <c r="G277"/>
  <c r="AB277"/>
  <c r="H277"/>
  <c r="AC277"/>
  <c r="A278"/>
  <c r="AW278"/>
  <c r="BS278"/>
  <c r="AX278"/>
  <c r="BT278"/>
  <c r="AY278"/>
  <c r="BU278"/>
  <c r="CK278"/>
  <c r="C278"/>
  <c r="CO278"/>
  <c r="CP278"/>
  <c r="CQ278"/>
  <c r="AV305"/>
  <c r="CN305"/>
  <c r="BR305"/>
  <c r="CM331"/>
  <c r="BQ331"/>
  <c r="AU331"/>
  <c r="B268"/>
  <c r="I278"/>
  <c r="AD278"/>
  <c r="E331"/>
  <c r="Z331"/>
  <c r="BQ332"/>
  <c r="F305"/>
  <c r="AA305"/>
  <c r="AU332"/>
  <c r="CM332"/>
  <c r="BO269"/>
  <c r="G278"/>
  <c r="AB278"/>
  <c r="H278"/>
  <c r="AC278"/>
  <c r="A279"/>
  <c r="AW279"/>
  <c r="BS279"/>
  <c r="AX279"/>
  <c r="BT279"/>
  <c r="AY279"/>
  <c r="BU279"/>
  <c r="CK279"/>
  <c r="C279"/>
  <c r="CO279"/>
  <c r="CP279"/>
  <c r="CQ279"/>
  <c r="BR306"/>
  <c r="AV306"/>
  <c r="CN306"/>
  <c r="E332"/>
  <c r="Z332"/>
  <c r="B269"/>
  <c r="I279"/>
  <c r="AD279"/>
  <c r="BO270"/>
  <c r="F306"/>
  <c r="AA306"/>
  <c r="AU333"/>
  <c r="BQ333"/>
  <c r="CM333"/>
  <c r="G279"/>
  <c r="AB279"/>
  <c r="H279"/>
  <c r="AC279"/>
  <c r="A280"/>
  <c r="AW280"/>
  <c r="BS280"/>
  <c r="AX280"/>
  <c r="BT280"/>
  <c r="AY280"/>
  <c r="BU280"/>
  <c r="CK280"/>
  <c r="C280"/>
  <c r="CO280"/>
  <c r="CP280"/>
  <c r="CQ280"/>
  <c r="BR307"/>
  <c r="AV307"/>
  <c r="CN307"/>
  <c r="E333"/>
  <c r="Z333"/>
  <c r="B270"/>
  <c r="I280"/>
  <c r="AD280"/>
  <c r="AU334"/>
  <c r="BQ334"/>
  <c r="CM334"/>
  <c r="F307"/>
  <c r="AA307"/>
  <c r="BO271"/>
  <c r="G280"/>
  <c r="AB280"/>
  <c r="H280"/>
  <c r="AC280"/>
  <c r="A281"/>
  <c r="AW281"/>
  <c r="BS281"/>
  <c r="AX281"/>
  <c r="BT281"/>
  <c r="AY281"/>
  <c r="BU281"/>
  <c r="CK281"/>
  <c r="C281"/>
  <c r="CO281"/>
  <c r="CP281"/>
  <c r="CQ281"/>
  <c r="B271"/>
  <c r="CN308"/>
  <c r="BR308"/>
  <c r="AV308"/>
  <c r="E334"/>
  <c r="Z334"/>
  <c r="I281"/>
  <c r="AD281"/>
  <c r="BO272"/>
  <c r="AU335"/>
  <c r="CM335"/>
  <c r="BQ335"/>
  <c r="F308"/>
  <c r="AA308"/>
  <c r="G281"/>
  <c r="AB281"/>
  <c r="H281"/>
  <c r="AC281"/>
  <c r="A282"/>
  <c r="AW282"/>
  <c r="BS282"/>
  <c r="AX282"/>
  <c r="BT282"/>
  <c r="AY282"/>
  <c r="BU282"/>
  <c r="CK282"/>
  <c r="C282"/>
  <c r="CO282"/>
  <c r="CP282"/>
  <c r="CQ282"/>
  <c r="E335"/>
  <c r="Z335"/>
  <c r="BR309"/>
  <c r="AV309"/>
  <c r="CN309"/>
  <c r="B272"/>
  <c r="I282"/>
  <c r="AD282"/>
  <c r="AU336"/>
  <c r="CM336"/>
  <c r="BQ336"/>
  <c r="BO273"/>
  <c r="F309"/>
  <c r="AA309"/>
  <c r="G282"/>
  <c r="AB282"/>
  <c r="H282"/>
  <c r="AC282"/>
  <c r="A283"/>
  <c r="AW283"/>
  <c r="BS283"/>
  <c r="AX283"/>
  <c r="BT283"/>
  <c r="AY283"/>
  <c r="BU283"/>
  <c r="CK283"/>
  <c r="C283"/>
  <c r="CO283"/>
  <c r="CP283"/>
  <c r="CQ283"/>
  <c r="B273"/>
  <c r="E336"/>
  <c r="Z336"/>
  <c r="CN310"/>
  <c r="BR310"/>
  <c r="AV310"/>
  <c r="I283"/>
  <c r="AD283"/>
  <c r="F310"/>
  <c r="AA310"/>
  <c r="BO274"/>
  <c r="CN311"/>
  <c r="BR311"/>
  <c r="F311"/>
  <c r="AV311"/>
  <c r="AA311"/>
  <c r="AU337"/>
  <c r="CM337"/>
  <c r="BQ337"/>
  <c r="E337"/>
  <c r="Z337"/>
  <c r="G283"/>
  <c r="AB283"/>
  <c r="H283"/>
  <c r="AC283"/>
  <c r="A284"/>
  <c r="AW284"/>
  <c r="BS284"/>
  <c r="AX284"/>
  <c r="BT284"/>
  <c r="AY284"/>
  <c r="BU284"/>
  <c r="CK284"/>
  <c r="C284"/>
  <c r="CO284"/>
  <c r="CP284"/>
  <c r="CQ284"/>
  <c r="AU338"/>
  <c r="CM338"/>
  <c r="BQ338"/>
  <c r="CN312"/>
  <c r="BR312"/>
  <c r="AV312"/>
  <c r="B274"/>
  <c r="I284"/>
  <c r="AD284"/>
  <c r="BO275"/>
  <c r="F312"/>
  <c r="AA312"/>
  <c r="E338"/>
  <c r="Z338"/>
  <c r="G284"/>
  <c r="AB284"/>
  <c r="H284"/>
  <c r="AC284"/>
  <c r="A285"/>
  <c r="AW285"/>
  <c r="BS285"/>
  <c r="AX285"/>
  <c r="BT285"/>
  <c r="AY285"/>
  <c r="BU285"/>
  <c r="CK285"/>
  <c r="C285"/>
  <c r="CO285"/>
  <c r="CP285"/>
  <c r="CQ285"/>
  <c r="CN313"/>
  <c r="BR313"/>
  <c r="AV313"/>
  <c r="AU339"/>
  <c r="CM339"/>
  <c r="BQ339"/>
  <c r="B275"/>
  <c r="I285"/>
  <c r="AD285"/>
  <c r="E339"/>
  <c r="Z339"/>
  <c r="BO276"/>
  <c r="F313"/>
  <c r="AA313"/>
  <c r="G285"/>
  <c r="AB285"/>
  <c r="H285"/>
  <c r="AC285"/>
  <c r="A286"/>
  <c r="AW286"/>
  <c r="BS286"/>
  <c r="AX286"/>
  <c r="BT286"/>
  <c r="AY286"/>
  <c r="BU286"/>
  <c r="CK286"/>
  <c r="C286"/>
  <c r="CO286"/>
  <c r="CP286"/>
  <c r="CQ286"/>
  <c r="AU340"/>
  <c r="CM340"/>
  <c r="BQ340"/>
  <c r="B276"/>
  <c r="CN314"/>
  <c r="BR314"/>
  <c r="AV314"/>
  <c r="I286"/>
  <c r="AD286"/>
  <c r="BO277"/>
  <c r="F314"/>
  <c r="AA314"/>
  <c r="E340"/>
  <c r="Z340"/>
  <c r="G286"/>
  <c r="AB286"/>
  <c r="H286"/>
  <c r="AC286"/>
  <c r="A287"/>
  <c r="AW287"/>
  <c r="BS287"/>
  <c r="AX287"/>
  <c r="BT287"/>
  <c r="AY287"/>
  <c r="BU287"/>
  <c r="CK287"/>
  <c r="C287"/>
  <c r="CO287"/>
  <c r="CP287"/>
  <c r="CQ287"/>
  <c r="CN315"/>
  <c r="BR315"/>
  <c r="AV315"/>
  <c r="AU341"/>
  <c r="BQ341"/>
  <c r="CM341"/>
  <c r="B277"/>
  <c r="I287"/>
  <c r="AD287"/>
  <c r="E341"/>
  <c r="Z341"/>
  <c r="BO278"/>
  <c r="F315"/>
  <c r="AA315"/>
  <c r="G287"/>
  <c r="AB287"/>
  <c r="H287"/>
  <c r="AC287"/>
  <c r="A288"/>
  <c r="AW288"/>
  <c r="BS288"/>
  <c r="AX288"/>
  <c r="BT288"/>
  <c r="AY288"/>
  <c r="BU288"/>
  <c r="CK288"/>
  <c r="C288"/>
  <c r="CO288"/>
  <c r="CP288"/>
  <c r="CQ288"/>
  <c r="B278"/>
  <c r="AU342"/>
  <c r="CM342"/>
  <c r="BQ342"/>
  <c r="CN316"/>
  <c r="BR316"/>
  <c r="AV316"/>
  <c r="I288"/>
  <c r="AD288"/>
  <c r="E342"/>
  <c r="Z342"/>
  <c r="AU343"/>
  <c r="CM343"/>
  <c r="BO279"/>
  <c r="F316"/>
  <c r="AA316"/>
  <c r="G288"/>
  <c r="AB288"/>
  <c r="H288"/>
  <c r="AC288"/>
  <c r="A289"/>
  <c r="AW289"/>
  <c r="BS289"/>
  <c r="AX289"/>
  <c r="BT289"/>
  <c r="AY289"/>
  <c r="BU289"/>
  <c r="CK289"/>
  <c r="C289"/>
  <c r="CO289"/>
  <c r="CP289"/>
  <c r="CQ289"/>
  <c r="BQ343"/>
  <c r="B279"/>
  <c r="BR317"/>
  <c r="AV317"/>
  <c r="CN317"/>
  <c r="E343"/>
  <c r="Z343"/>
  <c r="I289"/>
  <c r="AD289"/>
  <c r="BO280"/>
  <c r="AU344"/>
  <c r="CM344"/>
  <c r="BQ344"/>
  <c r="F317"/>
  <c r="AA317"/>
  <c r="G289"/>
  <c r="AB289"/>
  <c r="H289"/>
  <c r="AC289"/>
  <c r="A290"/>
  <c r="AW290"/>
  <c r="BS290"/>
  <c r="AX290"/>
  <c r="BT290"/>
  <c r="AY290"/>
  <c r="BU290"/>
  <c r="CK290"/>
  <c r="C290"/>
  <c r="CO290"/>
  <c r="CP290"/>
  <c r="CQ290"/>
  <c r="CN318"/>
  <c r="BR318"/>
  <c r="AV318"/>
  <c r="E344"/>
  <c r="Z344"/>
  <c r="B280"/>
  <c r="I290"/>
  <c r="AD290"/>
  <c r="AU345"/>
  <c r="CM345"/>
  <c r="BQ345"/>
  <c r="BO281"/>
  <c r="F318"/>
  <c r="AA318"/>
  <c r="G290"/>
  <c r="AB290"/>
  <c r="H290"/>
  <c r="AC290"/>
  <c r="A291"/>
  <c r="AW291"/>
  <c r="BS291"/>
  <c r="AX291"/>
  <c r="BT291"/>
  <c r="AY291"/>
  <c r="BU291"/>
  <c r="CK291"/>
  <c r="C291"/>
  <c r="CO291"/>
  <c r="CP291"/>
  <c r="CQ291"/>
  <c r="B281"/>
  <c r="E345"/>
  <c r="Z345"/>
  <c r="CN319"/>
  <c r="BR319"/>
  <c r="AV319"/>
  <c r="I291"/>
  <c r="AD291"/>
  <c r="BO282"/>
  <c r="AU346"/>
  <c r="BQ346"/>
  <c r="CM346"/>
  <c r="F319"/>
  <c r="AA319"/>
  <c r="G291"/>
  <c r="AB291"/>
  <c r="H291"/>
  <c r="AC291"/>
  <c r="A292"/>
  <c r="AW292"/>
  <c r="BS292"/>
  <c r="AX292"/>
  <c r="BT292"/>
  <c r="AY292"/>
  <c r="BU292"/>
  <c r="CK292"/>
  <c r="C292"/>
  <c r="CO292"/>
  <c r="CP292"/>
  <c r="CQ292"/>
  <c r="E346"/>
  <c r="Z346"/>
  <c r="CN320"/>
  <c r="BR320"/>
  <c r="AV320"/>
  <c r="AU347"/>
  <c r="BQ347"/>
  <c r="CM347"/>
  <c r="B282"/>
  <c r="I292"/>
  <c r="AD292"/>
  <c r="BO283"/>
  <c r="F320"/>
  <c r="AA320"/>
  <c r="E347"/>
  <c r="Z347"/>
  <c r="G292"/>
  <c r="AB292"/>
  <c r="H292"/>
  <c r="AC292"/>
  <c r="A293"/>
  <c r="AW293"/>
  <c r="BS293"/>
  <c r="AX293"/>
  <c r="BT293"/>
  <c r="AY293"/>
  <c r="BU293"/>
  <c r="CK293"/>
  <c r="C293"/>
  <c r="CO293"/>
  <c r="CP293"/>
  <c r="CQ293"/>
  <c r="CN321"/>
  <c r="BR321"/>
  <c r="AV321"/>
  <c r="AU348"/>
  <c r="CM348"/>
  <c r="BQ348"/>
  <c r="B283"/>
  <c r="I293"/>
  <c r="AD293"/>
  <c r="E348"/>
  <c r="Z348"/>
  <c r="F321"/>
  <c r="AA321"/>
  <c r="AV322"/>
  <c r="AU349"/>
  <c r="CM349"/>
  <c r="BQ349"/>
  <c r="BO284"/>
  <c r="CN322"/>
  <c r="BR322"/>
  <c r="F322"/>
  <c r="G293"/>
  <c r="AB293"/>
  <c r="H293"/>
  <c r="AC293"/>
  <c r="A294"/>
  <c r="AW294"/>
  <c r="BS294"/>
  <c r="AX294"/>
  <c r="BT294"/>
  <c r="AY294"/>
  <c r="BU294"/>
  <c r="CK294"/>
  <c r="C294"/>
  <c r="CO294"/>
  <c r="CP294"/>
  <c r="CQ294"/>
  <c r="AA322"/>
  <c r="CN323"/>
  <c r="BR323"/>
  <c r="AV323"/>
  <c r="B284"/>
  <c r="E349"/>
  <c r="Z349"/>
  <c r="I294"/>
  <c r="AD294"/>
  <c r="BO285"/>
  <c r="AU350"/>
  <c r="CM350"/>
  <c r="BQ350"/>
  <c r="F323"/>
  <c r="AA323"/>
  <c r="G294"/>
  <c r="AB294"/>
  <c r="H294"/>
  <c r="AC294"/>
  <c r="A295"/>
  <c r="AW295"/>
  <c r="BS295"/>
  <c r="AX295"/>
  <c r="BT295"/>
  <c r="AY295"/>
  <c r="BU295"/>
  <c r="CK295"/>
  <c r="C295"/>
  <c r="CO295"/>
  <c r="CP295"/>
  <c r="CQ295"/>
  <c r="E350"/>
  <c r="Z350"/>
  <c r="CN324"/>
  <c r="BR324"/>
  <c r="AV324"/>
  <c r="B285"/>
  <c r="I295"/>
  <c r="AD295"/>
  <c r="CM351"/>
  <c r="BQ351"/>
  <c r="AU351"/>
  <c r="BO286"/>
  <c r="F324"/>
  <c r="AA324"/>
  <c r="G295"/>
  <c r="AB295"/>
  <c r="H295"/>
  <c r="AC295"/>
  <c r="A296"/>
  <c r="AW296"/>
  <c r="BS296"/>
  <c r="AX296"/>
  <c r="BT296"/>
  <c r="AY296"/>
  <c r="BU296"/>
  <c r="CK296"/>
  <c r="C296"/>
  <c r="CO296"/>
  <c r="CP296"/>
  <c r="CQ296"/>
  <c r="B286"/>
  <c r="CN325"/>
  <c r="BR325"/>
  <c r="AV325"/>
  <c r="E351"/>
  <c r="Z351"/>
  <c r="I296"/>
  <c r="AD296"/>
  <c r="F325"/>
  <c r="BO287"/>
  <c r="AA325"/>
  <c r="BQ352"/>
  <c r="AU352"/>
  <c r="CM352"/>
  <c r="G296"/>
  <c r="AB296"/>
  <c r="H296"/>
  <c r="AC296"/>
  <c r="A297"/>
  <c r="AW297"/>
  <c r="BS297"/>
  <c r="AX297"/>
  <c r="BT297"/>
  <c r="AY297"/>
  <c r="BU297"/>
  <c r="CK297"/>
  <c r="C297"/>
  <c r="CO297"/>
  <c r="CP297"/>
  <c r="CQ297"/>
  <c r="CN326"/>
  <c r="BR326"/>
  <c r="AV326"/>
  <c r="B287"/>
  <c r="E352"/>
  <c r="Z352"/>
  <c r="I297"/>
  <c r="AD297"/>
  <c r="CM353"/>
  <c r="BQ353"/>
  <c r="AU353"/>
  <c r="BO288"/>
  <c r="F326"/>
  <c r="AA326"/>
  <c r="G297"/>
  <c r="AB297"/>
  <c r="H297"/>
  <c r="AC297"/>
  <c r="A298"/>
  <c r="AW298"/>
  <c r="BS298"/>
  <c r="AX298"/>
  <c r="BT298"/>
  <c r="AY298"/>
  <c r="BU298"/>
  <c r="CK298"/>
  <c r="C298"/>
  <c r="CO298"/>
  <c r="CP298"/>
  <c r="CQ298"/>
  <c r="B288"/>
  <c r="CN327"/>
  <c r="BR327"/>
  <c r="AV327"/>
  <c r="E353"/>
  <c r="Z353"/>
  <c r="I298"/>
  <c r="AD298"/>
  <c r="BO289"/>
  <c r="F327"/>
  <c r="AA327"/>
  <c r="CM354"/>
  <c r="BQ354"/>
  <c r="AU354"/>
  <c r="G298"/>
  <c r="AB298"/>
  <c r="H298"/>
  <c r="AC298"/>
  <c r="A299"/>
  <c r="AW299"/>
  <c r="BS299"/>
  <c r="AX299"/>
  <c r="BT299"/>
  <c r="AY299"/>
  <c r="BU299"/>
  <c r="CK299"/>
  <c r="C299"/>
  <c r="CO299"/>
  <c r="CP299"/>
  <c r="CQ299"/>
  <c r="BR328"/>
  <c r="AV328"/>
  <c r="CN328"/>
  <c r="E354"/>
  <c r="Z354"/>
  <c r="B289"/>
  <c r="I299"/>
  <c r="AD299"/>
  <c r="F328"/>
  <c r="AA328"/>
  <c r="CM355"/>
  <c r="BQ355"/>
  <c r="AU355"/>
  <c r="BO290"/>
  <c r="G299"/>
  <c r="AB299"/>
  <c r="H299"/>
  <c r="AC299"/>
  <c r="A300"/>
  <c r="AW300"/>
  <c r="BS300"/>
  <c r="AX300"/>
  <c r="BT300"/>
  <c r="AY300"/>
  <c r="BU300"/>
  <c r="CK300"/>
  <c r="C300"/>
  <c r="CO300"/>
  <c r="CP300"/>
  <c r="CQ300"/>
  <c r="BR329"/>
  <c r="AV329"/>
  <c r="CN329"/>
  <c r="E355"/>
  <c r="Z355"/>
  <c r="B290"/>
  <c r="I300"/>
  <c r="AD300"/>
  <c r="CM356"/>
  <c r="AU356"/>
  <c r="BQ356"/>
  <c r="E356"/>
  <c r="Z356"/>
  <c r="BO291"/>
  <c r="F329"/>
  <c r="AA329"/>
  <c r="G300"/>
  <c r="AB300"/>
  <c r="H300"/>
  <c r="AC300"/>
  <c r="A301"/>
  <c r="AW301"/>
  <c r="BS301"/>
  <c r="AX301"/>
  <c r="BT301"/>
  <c r="AY301"/>
  <c r="BU301"/>
  <c r="CK301"/>
  <c r="C301"/>
  <c r="CO301"/>
  <c r="CP301"/>
  <c r="CQ301"/>
  <c r="B291"/>
  <c r="CM357"/>
  <c r="BQ357"/>
  <c r="AU357"/>
  <c r="BR330"/>
  <c r="AV330"/>
  <c r="CN330"/>
  <c r="I301"/>
  <c r="AD301"/>
  <c r="F330"/>
  <c r="AA330"/>
  <c r="BO292"/>
  <c r="E357"/>
  <c r="Z357"/>
  <c r="G301"/>
  <c r="AB301"/>
  <c r="H301"/>
  <c r="AC301"/>
  <c r="A302"/>
  <c r="AW302"/>
  <c r="BS302"/>
  <c r="AX302"/>
  <c r="BT302"/>
  <c r="AY302"/>
  <c r="BU302"/>
  <c r="CK302"/>
  <c r="C302"/>
  <c r="CO302"/>
  <c r="CP302"/>
  <c r="CQ302"/>
  <c r="B292"/>
  <c r="BR331"/>
  <c r="AV331"/>
  <c r="CN331"/>
  <c r="CM358"/>
  <c r="BQ358"/>
  <c r="E358"/>
  <c r="AU358"/>
  <c r="Z358"/>
  <c r="I302"/>
  <c r="AD302"/>
  <c r="BO293"/>
  <c r="CM359"/>
  <c r="AU359"/>
  <c r="BQ359"/>
  <c r="E359"/>
  <c r="F331"/>
  <c r="AA331"/>
  <c r="G302"/>
  <c r="AB302"/>
  <c r="H302"/>
  <c r="AC302"/>
  <c r="A303"/>
  <c r="AW303"/>
  <c r="BS303"/>
  <c r="AX303"/>
  <c r="BT303"/>
  <c r="AY303"/>
  <c r="BU303"/>
  <c r="CK303"/>
  <c r="C303"/>
  <c r="CO303"/>
  <c r="CP303"/>
  <c r="CQ303"/>
  <c r="Z359"/>
  <c r="BR332"/>
  <c r="AV332"/>
  <c r="CN332"/>
  <c r="B293"/>
  <c r="I303"/>
  <c r="AD303"/>
  <c r="CM360"/>
  <c r="BQ360"/>
  <c r="AU360"/>
  <c r="BO294"/>
  <c r="F332"/>
  <c r="AA332"/>
  <c r="G303"/>
  <c r="AB303"/>
  <c r="H303"/>
  <c r="AC303"/>
  <c r="A304"/>
  <c r="AW304"/>
  <c r="BS304"/>
  <c r="AX304"/>
  <c r="BT304"/>
  <c r="AY304"/>
  <c r="BU304"/>
  <c r="CK304"/>
  <c r="C304"/>
  <c r="CO304"/>
  <c r="CP304"/>
  <c r="CQ304"/>
  <c r="B294"/>
  <c r="BR333"/>
  <c r="AV333"/>
  <c r="CN333"/>
  <c r="E360"/>
  <c r="Z360"/>
  <c r="I304"/>
  <c r="AD304"/>
  <c r="F333"/>
  <c r="AA333"/>
  <c r="CM361"/>
  <c r="BQ361"/>
  <c r="AU361"/>
  <c r="BO295"/>
  <c r="G304"/>
  <c r="AB304"/>
  <c r="H304"/>
  <c r="AC304"/>
  <c r="A305"/>
  <c r="AW305"/>
  <c r="BS305"/>
  <c r="AX305"/>
  <c r="BT305"/>
  <c r="AY305"/>
  <c r="BU305"/>
  <c r="CK305"/>
  <c r="C305"/>
  <c r="CO305"/>
  <c r="CP305"/>
  <c r="CQ305"/>
  <c r="E361"/>
  <c r="BR334"/>
  <c r="AV334"/>
  <c r="CN334"/>
  <c r="Z361"/>
  <c r="B295"/>
  <c r="I305"/>
  <c r="AD305"/>
  <c r="BO296"/>
  <c r="F334"/>
  <c r="AA334"/>
  <c r="CM362"/>
  <c r="AU362"/>
  <c r="BQ362"/>
  <c r="E362"/>
  <c r="Z362"/>
  <c r="G305"/>
  <c r="AB305"/>
  <c r="H305"/>
  <c r="AC305"/>
  <c r="A306"/>
  <c r="AW306"/>
  <c r="BS306"/>
  <c r="AX306"/>
  <c r="BT306"/>
  <c r="AY306"/>
  <c r="BU306"/>
  <c r="CK306"/>
  <c r="C306"/>
  <c r="CO306"/>
  <c r="CP306"/>
  <c r="CQ306"/>
  <c r="BR335"/>
  <c r="AV335"/>
  <c r="CN335"/>
  <c r="CM363"/>
  <c r="BQ363"/>
  <c r="AU363"/>
  <c r="B296"/>
  <c r="I306"/>
  <c r="AD306"/>
  <c r="F335"/>
  <c r="AA335"/>
  <c r="BO297"/>
  <c r="E363"/>
  <c r="Z363"/>
  <c r="G306"/>
  <c r="AB306"/>
  <c r="H306"/>
  <c r="AC306"/>
  <c r="A307"/>
  <c r="AW307"/>
  <c r="BS307"/>
  <c r="AX307"/>
  <c r="BT307"/>
  <c r="AY307"/>
  <c r="BU307"/>
  <c r="CK307"/>
  <c r="C307"/>
  <c r="CO307"/>
  <c r="CP307"/>
  <c r="CQ307"/>
  <c r="B297"/>
  <c r="BR336"/>
  <c r="AV336"/>
  <c r="CN336"/>
  <c r="CM364"/>
  <c r="BQ364"/>
  <c r="AU364"/>
  <c r="I307"/>
  <c r="AD307"/>
  <c r="F336"/>
  <c r="AA336"/>
  <c r="BO298"/>
  <c r="E364"/>
  <c r="Z364"/>
  <c r="G307"/>
  <c r="AB307"/>
  <c r="H307"/>
  <c r="AC307"/>
  <c r="A308"/>
  <c r="AW308"/>
  <c r="BS308"/>
  <c r="AX308"/>
  <c r="BT308"/>
  <c r="AY308"/>
  <c r="BU308"/>
  <c r="CK308"/>
  <c r="C308"/>
  <c r="CO308"/>
  <c r="CP308"/>
  <c r="CQ308"/>
  <c r="B298"/>
  <c r="BR337"/>
  <c r="AV337"/>
  <c r="CN337"/>
  <c r="CM365"/>
  <c r="BQ365"/>
  <c r="AU365"/>
  <c r="I308"/>
  <c r="AD308"/>
  <c r="F337"/>
  <c r="AA337"/>
  <c r="BO299"/>
  <c r="E365"/>
  <c r="Z365"/>
  <c r="G308"/>
  <c r="AB308"/>
  <c r="H308"/>
  <c r="AC308"/>
  <c r="A309"/>
  <c r="AW309"/>
  <c r="BS309"/>
  <c r="AX309"/>
  <c r="BT309"/>
  <c r="AY309"/>
  <c r="BU309"/>
  <c r="CK309"/>
  <c r="C309"/>
  <c r="CO309"/>
  <c r="CP309"/>
  <c r="CQ309"/>
  <c r="B299"/>
  <c r="BR338"/>
  <c r="AV338"/>
  <c r="CN338"/>
  <c r="CM366"/>
  <c r="BQ366"/>
  <c r="AU366"/>
  <c r="I309"/>
  <c r="AD309"/>
  <c r="BO300"/>
  <c r="F338"/>
  <c r="AA338"/>
  <c r="E366"/>
  <c r="Z366"/>
  <c r="G309"/>
  <c r="AB309"/>
  <c r="H309"/>
  <c r="AC309"/>
  <c r="A310"/>
  <c r="AW310"/>
  <c r="BS310"/>
  <c r="AX310"/>
  <c r="BT310"/>
  <c r="AY310"/>
  <c r="BU310"/>
  <c r="CK310"/>
  <c r="C310"/>
  <c r="CO310"/>
  <c r="CP310"/>
  <c r="CQ310"/>
  <c r="AV339"/>
  <c r="CN339"/>
  <c r="BR339"/>
  <c r="CM367"/>
  <c r="BQ367"/>
  <c r="AU367"/>
  <c r="B300"/>
  <c r="I310"/>
  <c r="AD310"/>
  <c r="BO301"/>
  <c r="E367"/>
  <c r="Z367"/>
  <c r="F339"/>
  <c r="AA339"/>
  <c r="G310"/>
  <c r="AB310"/>
  <c r="H310"/>
  <c r="AC310"/>
  <c r="A311"/>
  <c r="AW311"/>
  <c r="BS311"/>
  <c r="AX311"/>
  <c r="BT311"/>
  <c r="AY311"/>
  <c r="BU311"/>
  <c r="CK311"/>
  <c r="C311"/>
  <c r="CO311"/>
  <c r="CP311"/>
  <c r="CQ311"/>
  <c r="CM368"/>
  <c r="AU368"/>
  <c r="BQ368"/>
  <c r="E368"/>
  <c r="Z368"/>
  <c r="BR340"/>
  <c r="AV340"/>
  <c r="CN340"/>
  <c r="B301"/>
  <c r="CM369"/>
  <c r="AU369"/>
  <c r="BQ369"/>
  <c r="I311"/>
  <c r="AD311"/>
  <c r="F340"/>
  <c r="AA340"/>
  <c r="BO302"/>
  <c r="G311"/>
  <c r="AB311"/>
  <c r="H311"/>
  <c r="AC311"/>
  <c r="A312"/>
  <c r="AW312"/>
  <c r="BS312"/>
  <c r="AX312"/>
  <c r="BT312"/>
  <c r="AY312"/>
  <c r="BU312"/>
  <c r="CK312"/>
  <c r="C312"/>
  <c r="CO312"/>
  <c r="CP312"/>
  <c r="CQ312"/>
  <c r="E369"/>
  <c r="Z369"/>
  <c r="B302"/>
  <c r="BR341"/>
  <c r="AV341"/>
  <c r="CN341"/>
  <c r="CM370"/>
  <c r="AU370"/>
  <c r="BQ370"/>
  <c r="I312"/>
  <c r="AD312"/>
  <c r="BO303"/>
  <c r="F341"/>
  <c r="AA341"/>
  <c r="G312"/>
  <c r="AB312"/>
  <c r="H312"/>
  <c r="AC312"/>
  <c r="A313"/>
  <c r="AW313"/>
  <c r="BS313"/>
  <c r="AX313"/>
  <c r="BT313"/>
  <c r="AY313"/>
  <c r="BU313"/>
  <c r="CK313"/>
  <c r="C313"/>
  <c r="CO313"/>
  <c r="CP313"/>
  <c r="CQ313"/>
  <c r="E370"/>
  <c r="Z370"/>
  <c r="BR342"/>
  <c r="AV342"/>
  <c r="CN342"/>
  <c r="B303"/>
  <c r="CM371"/>
  <c r="AU371"/>
  <c r="BQ371"/>
  <c r="I313"/>
  <c r="AD313"/>
  <c r="F342"/>
  <c r="AA342"/>
  <c r="BO304"/>
  <c r="G313"/>
  <c r="AB313"/>
  <c r="H313"/>
  <c r="AC313"/>
  <c r="A314"/>
  <c r="AW314"/>
  <c r="BS314"/>
  <c r="AX314"/>
  <c r="BT314"/>
  <c r="AY314"/>
  <c r="BU314"/>
  <c r="CK314"/>
  <c r="C314"/>
  <c r="CO314"/>
  <c r="CP314"/>
  <c r="CQ314"/>
  <c r="E371"/>
  <c r="Z371"/>
  <c r="B304"/>
  <c r="BR343"/>
  <c r="AV343"/>
  <c r="CN343"/>
  <c r="CM372"/>
  <c r="AU372"/>
  <c r="BQ372"/>
  <c r="I314"/>
  <c r="AD314"/>
  <c r="BO305"/>
  <c r="F343"/>
  <c r="AA343"/>
  <c r="G314"/>
  <c r="AB314"/>
  <c r="H314"/>
  <c r="AC314"/>
  <c r="A315"/>
  <c r="AW315"/>
  <c r="BS315"/>
  <c r="AX315"/>
  <c r="BT315"/>
  <c r="AY315"/>
  <c r="BU315"/>
  <c r="CK315"/>
  <c r="C315"/>
  <c r="CO315"/>
  <c r="CP315"/>
  <c r="CQ315"/>
  <c r="E372"/>
  <c r="Z372"/>
  <c r="BR344"/>
  <c r="AV344"/>
  <c r="CN344"/>
  <c r="B305"/>
  <c r="CM373"/>
  <c r="AU373"/>
  <c r="BQ373"/>
  <c r="I315"/>
  <c r="AD315"/>
  <c r="BO306"/>
  <c r="F344"/>
  <c r="AA344"/>
  <c r="G315"/>
  <c r="AB315"/>
  <c r="H315"/>
  <c r="AC315"/>
  <c r="A316"/>
  <c r="AW316"/>
  <c r="BS316"/>
  <c r="AX316"/>
  <c r="BT316"/>
  <c r="AY316"/>
  <c r="BU316"/>
  <c r="CK316"/>
  <c r="C316"/>
  <c r="CO316"/>
  <c r="CP316"/>
  <c r="CQ316"/>
  <c r="E373"/>
  <c r="Z373"/>
  <c r="CN345"/>
  <c r="BR345"/>
  <c r="AV345"/>
  <c r="B306"/>
  <c r="CM374"/>
  <c r="AU374"/>
  <c r="BQ374"/>
  <c r="I316"/>
  <c r="AD316"/>
  <c r="BO307"/>
  <c r="F345"/>
  <c r="AA345"/>
  <c r="G316"/>
  <c r="AB316"/>
  <c r="H316"/>
  <c r="AC316"/>
  <c r="A317"/>
  <c r="AW317"/>
  <c r="BS317"/>
  <c r="AX317"/>
  <c r="BT317"/>
  <c r="AY317"/>
  <c r="BU317"/>
  <c r="CK317"/>
  <c r="C317"/>
  <c r="CO317"/>
  <c r="CP317"/>
  <c r="CQ317"/>
  <c r="E374"/>
  <c r="Z374"/>
  <c r="CN346"/>
  <c r="BR346"/>
  <c r="AV346"/>
  <c r="B307"/>
  <c r="CM375"/>
  <c r="AU375"/>
  <c r="BQ375"/>
  <c r="I317"/>
  <c r="AD317"/>
  <c r="BO308"/>
  <c r="F346"/>
  <c r="AA346"/>
  <c r="G317"/>
  <c r="AB317"/>
  <c r="H317"/>
  <c r="AC317"/>
  <c r="A318"/>
  <c r="AW318"/>
  <c r="BS318"/>
  <c r="AX318"/>
  <c r="BT318"/>
  <c r="AY318"/>
  <c r="BU318"/>
  <c r="CK318"/>
  <c r="C318"/>
  <c r="CO318"/>
  <c r="CP318"/>
  <c r="CQ318"/>
  <c r="E375"/>
  <c r="Z375"/>
  <c r="CN347"/>
  <c r="BR347"/>
  <c r="AV347"/>
  <c r="B308"/>
  <c r="CM376"/>
  <c r="AU376"/>
  <c r="BQ376"/>
  <c r="I318"/>
  <c r="AD318"/>
  <c r="BO309"/>
  <c r="F347"/>
  <c r="AA347"/>
  <c r="G318"/>
  <c r="AB318"/>
  <c r="H318"/>
  <c r="AC318"/>
  <c r="A319"/>
  <c r="AW319"/>
  <c r="BS319"/>
  <c r="AX319"/>
  <c r="BT319"/>
  <c r="AY319"/>
  <c r="BU319"/>
  <c r="CK319"/>
  <c r="C319"/>
  <c r="CO319"/>
  <c r="CP319"/>
  <c r="CQ319"/>
  <c r="E376"/>
  <c r="Z376"/>
  <c r="CN348"/>
  <c r="BR348"/>
  <c r="AV348"/>
  <c r="B309"/>
  <c r="CM377"/>
  <c r="AU377"/>
  <c r="BQ377"/>
  <c r="I319"/>
  <c r="AD319"/>
  <c r="BO310"/>
  <c r="F348"/>
  <c r="AA348"/>
  <c r="G319"/>
  <c r="AB319"/>
  <c r="H319"/>
  <c r="AC319"/>
  <c r="A320"/>
  <c r="AW320"/>
  <c r="BS320"/>
  <c r="AX320"/>
  <c r="BT320"/>
  <c r="AY320"/>
  <c r="BU320"/>
  <c r="CK320"/>
  <c r="C320"/>
  <c r="CO320"/>
  <c r="CP320"/>
  <c r="CQ320"/>
  <c r="E377"/>
  <c r="Z377"/>
  <c r="CN349"/>
  <c r="BR349"/>
  <c r="AV349"/>
  <c r="B310"/>
  <c r="CM378"/>
  <c r="AU378"/>
  <c r="BQ378"/>
  <c r="I320"/>
  <c r="AD320"/>
  <c r="BO311"/>
  <c r="F349"/>
  <c r="AA349"/>
  <c r="G320"/>
  <c r="AB320"/>
  <c r="H320"/>
  <c r="AC320"/>
  <c r="A321"/>
  <c r="AW321"/>
  <c r="BS321"/>
  <c r="AX321"/>
  <c r="BT321"/>
  <c r="AY321"/>
  <c r="BU321"/>
  <c r="CK321"/>
  <c r="C321"/>
  <c r="CO321"/>
  <c r="CP321"/>
  <c r="CQ321"/>
  <c r="E378"/>
  <c r="Z378"/>
  <c r="CN350"/>
  <c r="BR350"/>
  <c r="AV350"/>
  <c r="B311"/>
  <c r="CM379"/>
  <c r="AU379"/>
  <c r="BQ379"/>
  <c r="I321"/>
  <c r="AD321"/>
  <c r="BO312"/>
  <c r="F350"/>
  <c r="AA350"/>
  <c r="G321"/>
  <c r="AB321"/>
  <c r="H321"/>
  <c r="AC321"/>
  <c r="A322"/>
  <c r="AW322"/>
  <c r="BS322"/>
  <c r="AX322"/>
  <c r="BT322"/>
  <c r="AY322"/>
  <c r="BU322"/>
  <c r="CK322"/>
  <c r="C322"/>
  <c r="CO322"/>
  <c r="CP322"/>
  <c r="CQ322"/>
  <c r="E379"/>
  <c r="Z379"/>
  <c r="CN351"/>
  <c r="BR351"/>
  <c r="AV351"/>
  <c r="B312"/>
  <c r="BQ380"/>
  <c r="AU380"/>
  <c r="CM380"/>
  <c r="I322"/>
  <c r="AD322"/>
  <c r="BO313"/>
  <c r="F351"/>
  <c r="AA351"/>
  <c r="G322"/>
  <c r="AB322"/>
  <c r="H322"/>
  <c r="AC322"/>
  <c r="A323"/>
  <c r="AW323"/>
  <c r="BS323"/>
  <c r="AX323"/>
  <c r="BT323"/>
  <c r="AY323"/>
  <c r="BU323"/>
  <c r="CK323"/>
  <c r="C323"/>
  <c r="CO323"/>
  <c r="CP323"/>
  <c r="CQ323"/>
  <c r="E380"/>
  <c r="CN352"/>
  <c r="BR352"/>
  <c r="AV352"/>
  <c r="B313"/>
  <c r="E14"/>
  <c r="E13"/>
  <c r="E11" a="1"/>
  <c r="E11"/>
  <c r="Z380"/>
  <c r="CM381"/>
  <c r="I323"/>
  <c r="AD323"/>
  <c r="BO314"/>
  <c r="F352"/>
  <c r="AA352"/>
  <c r="G323"/>
  <c r="AB323"/>
  <c r="H323"/>
  <c r="AC323"/>
  <c r="A324"/>
  <c r="AW324"/>
  <c r="BS324"/>
  <c r="AX324"/>
  <c r="BT324"/>
  <c r="AY324"/>
  <c r="BU324"/>
  <c r="CK324"/>
  <c r="C324"/>
  <c r="CO324"/>
  <c r="CP324"/>
  <c r="CQ324"/>
  <c r="E12" a="1"/>
  <c r="E12"/>
  <c r="CN353"/>
  <c r="BR353"/>
  <c r="AV353"/>
  <c r="B314"/>
  <c r="I324"/>
  <c r="AD324"/>
  <c r="BO315"/>
  <c r="F353"/>
  <c r="AA353"/>
  <c r="G324"/>
  <c r="AB324"/>
  <c r="H324"/>
  <c r="AC324"/>
  <c r="A325"/>
  <c r="AW325"/>
  <c r="BS325"/>
  <c r="AX325"/>
  <c r="BT325"/>
  <c r="AY325"/>
  <c r="BU325"/>
  <c r="CK325"/>
  <c r="C325"/>
  <c r="CO325"/>
  <c r="CP325"/>
  <c r="CQ325"/>
  <c r="CN354"/>
  <c r="BR354"/>
  <c r="AV354"/>
  <c r="B315"/>
  <c r="I325"/>
  <c r="AD325"/>
  <c r="BO316"/>
  <c r="F354"/>
  <c r="AA354"/>
  <c r="G325"/>
  <c r="AB325"/>
  <c r="H325"/>
  <c r="AC325"/>
  <c r="A326"/>
  <c r="AW326"/>
  <c r="BS326"/>
  <c r="AX326"/>
  <c r="BT326"/>
  <c r="AY326"/>
  <c r="BU326"/>
  <c r="CK326"/>
  <c r="C326"/>
  <c r="CO326"/>
  <c r="CP326"/>
  <c r="CQ326"/>
  <c r="CN355"/>
  <c r="BR355"/>
  <c r="AV355"/>
  <c r="B316"/>
  <c r="I326"/>
  <c r="AD326"/>
  <c r="BO317"/>
  <c r="F355"/>
  <c r="AA355"/>
  <c r="G326"/>
  <c r="AB326"/>
  <c r="H326"/>
  <c r="AC326"/>
  <c r="A327"/>
  <c r="AW327"/>
  <c r="BS327"/>
  <c r="AX327"/>
  <c r="BT327"/>
  <c r="AY327"/>
  <c r="BU327"/>
  <c r="CK327"/>
  <c r="C327"/>
  <c r="CO327"/>
  <c r="CP327"/>
  <c r="CQ327"/>
  <c r="CN356"/>
  <c r="BR356"/>
  <c r="AV356"/>
  <c r="B317"/>
  <c r="I327"/>
  <c r="AD327"/>
  <c r="BO318"/>
  <c r="F356"/>
  <c r="AA356"/>
  <c r="G327"/>
  <c r="AB327"/>
  <c r="H327"/>
  <c r="AC327"/>
  <c r="A328"/>
  <c r="AW328"/>
  <c r="BS328"/>
  <c r="AX328"/>
  <c r="BT328"/>
  <c r="AY328"/>
  <c r="BU328"/>
  <c r="CK328"/>
  <c r="C328"/>
  <c r="CO328"/>
  <c r="CP328"/>
  <c r="CQ328"/>
  <c r="CN357"/>
  <c r="BR357"/>
  <c r="AV357"/>
  <c r="B318"/>
  <c r="I328"/>
  <c r="AD328"/>
  <c r="BO319"/>
  <c r="F357"/>
  <c r="AA357"/>
  <c r="G328"/>
  <c r="AB328"/>
  <c r="H328"/>
  <c r="AC328"/>
  <c r="A329"/>
  <c r="AW329"/>
  <c r="BS329"/>
  <c r="AX329"/>
  <c r="BT329"/>
  <c r="AY329"/>
  <c r="BU329"/>
  <c r="CK329"/>
  <c r="C329"/>
  <c r="CO329"/>
  <c r="CP329"/>
  <c r="CQ329"/>
  <c r="BR358"/>
  <c r="AV358"/>
  <c r="CN358"/>
  <c r="B319"/>
  <c r="I329"/>
  <c r="AD329"/>
  <c r="F358"/>
  <c r="AA358"/>
  <c r="BO320"/>
  <c r="G329"/>
  <c r="AB329"/>
  <c r="H329"/>
  <c r="AC329"/>
  <c r="A330"/>
  <c r="AW330"/>
  <c r="BS330"/>
  <c r="AX330"/>
  <c r="BT330"/>
  <c r="AY330"/>
  <c r="BU330"/>
  <c r="CK330"/>
  <c r="C330"/>
  <c r="CO330"/>
  <c r="CP330"/>
  <c r="CQ330"/>
  <c r="B320"/>
  <c r="BR359"/>
  <c r="AV359"/>
  <c r="CN359"/>
  <c r="I330"/>
  <c r="AD330"/>
  <c r="BO321"/>
  <c r="F359"/>
  <c r="AA359"/>
  <c r="G330"/>
  <c r="AB330"/>
  <c r="H330"/>
  <c r="AC330"/>
  <c r="A331"/>
  <c r="AW331"/>
  <c r="BS331"/>
  <c r="AX331"/>
  <c r="BT331"/>
  <c r="AY331"/>
  <c r="BU331"/>
  <c r="CK331"/>
  <c r="C331"/>
  <c r="CO331"/>
  <c r="CP331"/>
  <c r="CQ331"/>
  <c r="BR360"/>
  <c r="AV360"/>
  <c r="CN360"/>
  <c r="B321"/>
  <c r="I331"/>
  <c r="AD331"/>
  <c r="F360"/>
  <c r="AA360"/>
  <c r="BO322"/>
  <c r="G331"/>
  <c r="AB331"/>
  <c r="H331"/>
  <c r="AC331"/>
  <c r="A332"/>
  <c r="AW332"/>
  <c r="BS332"/>
  <c r="AX332"/>
  <c r="BT332"/>
  <c r="AY332"/>
  <c r="BU332"/>
  <c r="CK332"/>
  <c r="C332"/>
  <c r="CO332"/>
  <c r="CP332"/>
  <c r="CQ332"/>
  <c r="B322"/>
  <c r="BR361"/>
  <c r="AV361"/>
  <c r="CN361"/>
  <c r="I332"/>
  <c r="AD332"/>
  <c r="F361"/>
  <c r="AA361"/>
  <c r="BO323"/>
  <c r="G332"/>
  <c r="AB332"/>
  <c r="H332"/>
  <c r="AC332"/>
  <c r="A333"/>
  <c r="AW333"/>
  <c r="BS333"/>
  <c r="AX333"/>
  <c r="BT333"/>
  <c r="AY333"/>
  <c r="BU333"/>
  <c r="CK333"/>
  <c r="C333"/>
  <c r="CO333"/>
  <c r="CP333"/>
  <c r="CQ333"/>
  <c r="B323"/>
  <c r="BR362"/>
  <c r="CN362"/>
  <c r="AV362"/>
  <c r="I333"/>
  <c r="AD333"/>
  <c r="F362"/>
  <c r="AA362"/>
  <c r="BO324"/>
  <c r="G333"/>
  <c r="AB333"/>
  <c r="H333"/>
  <c r="AC333"/>
  <c r="A334"/>
  <c r="AW334"/>
  <c r="BS334"/>
  <c r="AX334"/>
  <c r="BT334"/>
  <c r="AY334"/>
  <c r="BU334"/>
  <c r="CK334"/>
  <c r="C334"/>
  <c r="CO334"/>
  <c r="CP334"/>
  <c r="CQ334"/>
  <c r="B324"/>
  <c r="BR363"/>
  <c r="AV363"/>
  <c r="CN363"/>
  <c r="I334"/>
  <c r="AD334"/>
  <c r="BO325"/>
  <c r="F363"/>
  <c r="AA363"/>
  <c r="G334"/>
  <c r="AB334"/>
  <c r="H334"/>
  <c r="AC334"/>
  <c r="A335"/>
  <c r="AW335"/>
  <c r="BS335"/>
  <c r="AX335"/>
  <c r="BT335"/>
  <c r="AY335"/>
  <c r="BU335"/>
  <c r="CK335"/>
  <c r="C335"/>
  <c r="CO335"/>
  <c r="CP335"/>
  <c r="CQ335"/>
  <c r="AV364"/>
  <c r="CN364"/>
  <c r="BR364"/>
  <c r="B325"/>
  <c r="I335"/>
  <c r="AD335"/>
  <c r="F364"/>
  <c r="AA364"/>
  <c r="BO326"/>
  <c r="G335"/>
  <c r="AB335"/>
  <c r="H335"/>
  <c r="AC335"/>
  <c r="A336"/>
  <c r="AW336"/>
  <c r="BS336"/>
  <c r="AX336"/>
  <c r="BT336"/>
  <c r="AY336"/>
  <c r="BU336"/>
  <c r="CK336"/>
  <c r="C336"/>
  <c r="CO336"/>
  <c r="CP336"/>
  <c r="CQ336"/>
  <c r="B326"/>
  <c r="BR365"/>
  <c r="AV365"/>
  <c r="CN365"/>
  <c r="I336"/>
  <c r="AD336"/>
  <c r="F365"/>
  <c r="AA365"/>
  <c r="BO327"/>
  <c r="G336"/>
  <c r="AB336"/>
  <c r="H336"/>
  <c r="AC336"/>
  <c r="A337"/>
  <c r="AW337"/>
  <c r="BS337"/>
  <c r="AX337"/>
  <c r="BT337"/>
  <c r="AY337"/>
  <c r="BU337"/>
  <c r="CK337"/>
  <c r="C337"/>
  <c r="CO337"/>
  <c r="CP337"/>
  <c r="CQ337"/>
  <c r="B327"/>
  <c r="BR366"/>
  <c r="AV366"/>
  <c r="CN366"/>
  <c r="I337"/>
  <c r="AD337"/>
  <c r="BO328"/>
  <c r="F366"/>
  <c r="AA366"/>
  <c r="G337"/>
  <c r="AB337"/>
  <c r="H337"/>
  <c r="AC337"/>
  <c r="A338"/>
  <c r="AW338"/>
  <c r="BS338"/>
  <c r="AX338"/>
  <c r="BT338"/>
  <c r="AY338"/>
  <c r="BU338"/>
  <c r="CK338"/>
  <c r="C338"/>
  <c r="CO338"/>
  <c r="CP338"/>
  <c r="CQ338"/>
  <c r="BR367"/>
  <c r="AV367"/>
  <c r="CN367"/>
  <c r="B328"/>
  <c r="I338"/>
  <c r="AD338"/>
  <c r="F367"/>
  <c r="AA367"/>
  <c r="BO329"/>
  <c r="G338"/>
  <c r="AB338"/>
  <c r="H338"/>
  <c r="AC338"/>
  <c r="A339"/>
  <c r="AW339"/>
  <c r="BS339"/>
  <c r="AX339"/>
  <c r="BT339"/>
  <c r="AY339"/>
  <c r="BU339"/>
  <c r="CK339"/>
  <c r="C339"/>
  <c r="CO339"/>
  <c r="CP339"/>
  <c r="CQ339"/>
  <c r="B329"/>
  <c r="BR368"/>
  <c r="AV368"/>
  <c r="CN368"/>
  <c r="I339"/>
  <c r="AD339"/>
  <c r="F368"/>
  <c r="AA368"/>
  <c r="BO330"/>
  <c r="CQ340"/>
  <c r="AY340"/>
  <c r="BU340"/>
  <c r="B330"/>
  <c r="BR369"/>
  <c r="AV369"/>
  <c r="CN369"/>
  <c r="I340"/>
  <c r="AD340"/>
  <c r="F369"/>
  <c r="AA369"/>
  <c r="BO331"/>
  <c r="CQ341"/>
  <c r="AY341"/>
  <c r="BU341"/>
  <c r="B331"/>
  <c r="BR370"/>
  <c r="AV370"/>
  <c r="CN370"/>
  <c r="I341"/>
  <c r="AD341"/>
  <c r="BO332"/>
  <c r="F370"/>
  <c r="AA370"/>
  <c r="CQ342"/>
  <c r="AY342"/>
  <c r="BU342"/>
  <c r="BR371"/>
  <c r="AV371"/>
  <c r="CN371"/>
  <c r="B332"/>
  <c r="I342"/>
  <c r="AD342"/>
  <c r="F371"/>
  <c r="AA371"/>
  <c r="BO333"/>
  <c r="CQ343"/>
  <c r="AY343"/>
  <c r="BU343"/>
  <c r="B333"/>
  <c r="BR372"/>
  <c r="AV372"/>
  <c r="CN372"/>
  <c r="I343"/>
  <c r="AD343"/>
  <c r="BO334"/>
  <c r="F372"/>
  <c r="AA372"/>
  <c r="CQ344"/>
  <c r="AY344"/>
  <c r="BU344"/>
  <c r="BR373"/>
  <c r="AV373"/>
  <c r="CN373"/>
  <c r="B334"/>
  <c r="G339"/>
  <c r="AB339"/>
  <c r="I344"/>
  <c r="AD344"/>
  <c r="H339"/>
  <c r="AC339"/>
  <c r="A340"/>
  <c r="AW340"/>
  <c r="BS340"/>
  <c r="BT340"/>
  <c r="CK340"/>
  <c r="C340"/>
  <c r="CO340"/>
  <c r="F373"/>
  <c r="AA373"/>
  <c r="BO335"/>
  <c r="CQ345"/>
  <c r="AY345"/>
  <c r="BU345"/>
  <c r="B335"/>
  <c r="BR374"/>
  <c r="AV374"/>
  <c r="CN374"/>
  <c r="G340"/>
  <c r="AB340"/>
  <c r="I345"/>
  <c r="AD345"/>
  <c r="BO336"/>
  <c r="F374"/>
  <c r="AA374"/>
  <c r="CP340"/>
  <c r="H340"/>
  <c r="AX340"/>
  <c r="AC340"/>
  <c r="A341"/>
  <c r="AW341"/>
  <c r="BS341"/>
  <c r="BT341"/>
  <c r="CK341"/>
  <c r="C341"/>
  <c r="CO341"/>
  <c r="CQ346"/>
  <c r="AY346"/>
  <c r="BU346"/>
  <c r="G341"/>
  <c r="AB341"/>
  <c r="BR375"/>
  <c r="AV375"/>
  <c r="CN375"/>
  <c r="B336"/>
  <c r="I346"/>
  <c r="AD346"/>
  <c r="CP341"/>
  <c r="H341"/>
  <c r="AX341"/>
  <c r="AC341"/>
  <c r="A342"/>
  <c r="AW342"/>
  <c r="BS342"/>
  <c r="BT342"/>
  <c r="CK342"/>
  <c r="C342"/>
  <c r="CO342"/>
  <c r="F375"/>
  <c r="AA375"/>
  <c r="BO337"/>
  <c r="CQ347"/>
  <c r="AY347"/>
  <c r="BU347"/>
  <c r="B337"/>
  <c r="BR376"/>
  <c r="AV376"/>
  <c r="CN376"/>
  <c r="G342"/>
  <c r="AB342"/>
  <c r="I347"/>
  <c r="AD347"/>
  <c r="BO338"/>
  <c r="F376"/>
  <c r="AA376"/>
  <c r="CP342"/>
  <c r="H342"/>
  <c r="AX342"/>
  <c r="AC342"/>
  <c r="A343"/>
  <c r="AW343"/>
  <c r="BS343"/>
  <c r="BT343"/>
  <c r="CK343"/>
  <c r="C343"/>
  <c r="CO343"/>
  <c r="CQ348"/>
  <c r="AY348"/>
  <c r="BU348"/>
  <c r="G343"/>
  <c r="AB343"/>
  <c r="BR377"/>
  <c r="AV377"/>
  <c r="CN377"/>
  <c r="B338"/>
  <c r="I348"/>
  <c r="AD348"/>
  <c r="CP343"/>
  <c r="H343"/>
  <c r="AX343"/>
  <c r="AC343"/>
  <c r="A344"/>
  <c r="AW344"/>
  <c r="BS344"/>
  <c r="BT344"/>
  <c r="CK344"/>
  <c r="C344"/>
  <c r="CO344"/>
  <c r="F377"/>
  <c r="BO339"/>
  <c r="CQ349"/>
  <c r="AY349"/>
  <c r="BU349"/>
  <c r="B339"/>
  <c r="AA377"/>
  <c r="G344"/>
  <c r="AB344"/>
  <c r="I349"/>
  <c r="AD349"/>
  <c r="AW345"/>
  <c r="CP344"/>
  <c r="H344"/>
  <c r="AX344"/>
  <c r="AC344"/>
  <c r="A345"/>
  <c r="BS345"/>
  <c r="BT345"/>
  <c r="CK345"/>
  <c r="C345"/>
  <c r="CO345"/>
  <c r="BR378"/>
  <c r="AV378"/>
  <c r="CN378"/>
  <c r="BO340"/>
  <c r="CQ350"/>
  <c r="AY350"/>
  <c r="BU350"/>
  <c r="B340"/>
  <c r="G345"/>
  <c r="AB345"/>
  <c r="F378"/>
  <c r="I350"/>
  <c r="AD350"/>
  <c r="CP345"/>
  <c r="H345"/>
  <c r="AX345"/>
  <c r="AC345"/>
  <c r="A346"/>
  <c r="AW346"/>
  <c r="BS346"/>
  <c r="BT346"/>
  <c r="CK346"/>
  <c r="C346"/>
  <c r="CO346"/>
  <c r="BO341"/>
  <c r="AA378"/>
  <c r="CQ351"/>
  <c r="AY351"/>
  <c r="BU351"/>
  <c r="AV379"/>
  <c r="CN379"/>
  <c r="BR379"/>
  <c r="B341"/>
  <c r="G346"/>
  <c r="AB346"/>
  <c r="I351"/>
  <c r="AD351"/>
  <c r="F379"/>
  <c r="AA379"/>
  <c r="AW347"/>
  <c r="CP346"/>
  <c r="H346"/>
  <c r="AX346"/>
  <c r="AC346"/>
  <c r="A347"/>
  <c r="BS347"/>
  <c r="BT347"/>
  <c r="CK347"/>
  <c r="C347"/>
  <c r="CO347"/>
  <c r="BO342"/>
  <c r="CQ352"/>
  <c r="AY352"/>
  <c r="BU352"/>
  <c r="B342"/>
  <c r="G347"/>
  <c r="AB347"/>
  <c r="BR380"/>
  <c r="CN380"/>
  <c r="AV380"/>
  <c r="I352"/>
  <c r="AD352"/>
  <c r="AW348"/>
  <c r="BS348"/>
  <c r="CP347"/>
  <c r="H347"/>
  <c r="AX347"/>
  <c r="AC347"/>
  <c r="A348"/>
  <c r="BT348"/>
  <c r="CK348"/>
  <c r="C348"/>
  <c r="CO348"/>
  <c r="BO343"/>
  <c r="F380"/>
  <c r="CQ353"/>
  <c r="AY353"/>
  <c r="BU353"/>
  <c r="F14"/>
  <c r="F13"/>
  <c r="F11" a="1"/>
  <c r="F11"/>
  <c r="F12" a="1"/>
  <c r="F12"/>
  <c r="AA380"/>
  <c r="CN381"/>
  <c r="G348"/>
  <c r="AB348"/>
  <c r="B343"/>
  <c r="I353"/>
  <c r="AD353"/>
  <c r="AW349"/>
  <c r="CP348"/>
  <c r="H348"/>
  <c r="AX348"/>
  <c r="AC348"/>
  <c r="A349"/>
  <c r="BS349"/>
  <c r="BT349"/>
  <c r="CK349"/>
  <c r="C349"/>
  <c r="CO349"/>
  <c r="BO344"/>
  <c r="CQ354"/>
  <c r="AY354"/>
  <c r="BU354"/>
  <c r="G349"/>
  <c r="AB349"/>
  <c r="B344"/>
  <c r="I354"/>
  <c r="AD354"/>
  <c r="CP349"/>
  <c r="H349"/>
  <c r="AX349"/>
  <c r="AC349"/>
  <c r="A350"/>
  <c r="AW350"/>
  <c r="BS350"/>
  <c r="BT350"/>
  <c r="CK350"/>
  <c r="C350"/>
  <c r="CO350"/>
  <c r="BO345"/>
  <c r="CQ355"/>
  <c r="AY355"/>
  <c r="BU355"/>
  <c r="B345"/>
  <c r="G350"/>
  <c r="AB350"/>
  <c r="I355"/>
  <c r="AD355"/>
  <c r="AW351"/>
  <c r="CP350"/>
  <c r="H350"/>
  <c r="AX350"/>
  <c r="AC350"/>
  <c r="A351"/>
  <c r="BS351"/>
  <c r="BT351"/>
  <c r="CK351"/>
  <c r="C351"/>
  <c r="CO351"/>
  <c r="BO346"/>
  <c r="CQ356"/>
  <c r="AY356"/>
  <c r="BU356"/>
  <c r="G351"/>
  <c r="AB351"/>
  <c r="B346"/>
  <c r="I356"/>
  <c r="AD356"/>
  <c r="CP351"/>
  <c r="H351"/>
  <c r="AX351"/>
  <c r="AC351"/>
  <c r="A352"/>
  <c r="AW352"/>
  <c r="BS352"/>
  <c r="BT352"/>
  <c r="CK352"/>
  <c r="C352"/>
  <c r="CO352"/>
  <c r="BO347"/>
  <c r="CQ357"/>
  <c r="AY357"/>
  <c r="BU357"/>
  <c r="B347"/>
  <c r="G352"/>
  <c r="AB352"/>
  <c r="I357"/>
  <c r="AD357"/>
  <c r="BO348"/>
  <c r="AW353"/>
  <c r="BS353"/>
  <c r="CP352"/>
  <c r="H352"/>
  <c r="AX352"/>
  <c r="AC352"/>
  <c r="A353"/>
  <c r="BT353"/>
  <c r="CK353"/>
  <c r="C353"/>
  <c r="CO353"/>
  <c r="CQ358"/>
  <c r="AY358"/>
  <c r="BU358"/>
  <c r="G353"/>
  <c r="AB353"/>
  <c r="B348"/>
  <c r="I358"/>
  <c r="AD358"/>
  <c r="BO349"/>
  <c r="CP353"/>
  <c r="H353"/>
  <c r="AX353"/>
  <c r="AC353"/>
  <c r="A354"/>
  <c r="AW354"/>
  <c r="BS354"/>
  <c r="BT354"/>
  <c r="CK354"/>
  <c r="C354"/>
  <c r="CO354"/>
  <c r="CQ359"/>
  <c r="AY359"/>
  <c r="BU359"/>
  <c r="G354"/>
  <c r="AB354"/>
  <c r="B349"/>
  <c r="I359"/>
  <c r="AD359"/>
  <c r="BO350"/>
  <c r="AW355"/>
  <c r="CP354"/>
  <c r="H354"/>
  <c r="AX354"/>
  <c r="AC354"/>
  <c r="A355"/>
  <c r="BS355"/>
  <c r="BT355"/>
  <c r="CK355"/>
  <c r="C355"/>
  <c r="CO355"/>
  <c r="CQ360"/>
  <c r="AY360"/>
  <c r="BU360"/>
  <c r="G355"/>
  <c r="AB355"/>
  <c r="B350"/>
  <c r="I360"/>
  <c r="AD360"/>
  <c r="BO351"/>
  <c r="AW356"/>
  <c r="CP355"/>
  <c r="H355"/>
  <c r="AX355"/>
  <c r="AC355"/>
  <c r="A356"/>
  <c r="BS356"/>
  <c r="BT356"/>
  <c r="CK356"/>
  <c r="C356"/>
  <c r="CO356"/>
  <c r="CQ361"/>
  <c r="AY361"/>
  <c r="BU361"/>
  <c r="G356"/>
  <c r="B351"/>
  <c r="I361"/>
  <c r="AD361"/>
  <c r="BO352"/>
  <c r="AB356"/>
  <c r="CQ362"/>
  <c r="AY362"/>
  <c r="BU362"/>
  <c r="AW357"/>
  <c r="CP356"/>
  <c r="H356"/>
  <c r="AX356"/>
  <c r="AC356"/>
  <c r="A357"/>
  <c r="BS357"/>
  <c r="BT357"/>
  <c r="CK357"/>
  <c r="C357"/>
  <c r="CO357"/>
  <c r="B352"/>
  <c r="I362"/>
  <c r="AD362"/>
  <c r="BO353"/>
  <c r="G357"/>
  <c r="CQ363"/>
  <c r="AY363"/>
  <c r="BU363"/>
  <c r="AB357"/>
  <c r="B353"/>
  <c r="I363"/>
  <c r="AD363"/>
  <c r="BO354"/>
  <c r="AW358"/>
  <c r="CP357"/>
  <c r="H357"/>
  <c r="AX357"/>
  <c r="AC357"/>
  <c r="A358"/>
  <c r="BS358"/>
  <c r="BT358"/>
  <c r="CK358"/>
  <c r="C358"/>
  <c r="CO358"/>
  <c r="CQ364"/>
  <c r="AY364"/>
  <c r="BU364"/>
  <c r="G358"/>
  <c r="B354"/>
  <c r="I364"/>
  <c r="AD364"/>
  <c r="BO355"/>
  <c r="AB358"/>
  <c r="CQ365"/>
  <c r="AY365"/>
  <c r="BU365"/>
  <c r="AW359"/>
  <c r="CP358"/>
  <c r="H358"/>
  <c r="AX358"/>
  <c r="AC358"/>
  <c r="A359"/>
  <c r="BS359"/>
  <c r="BT359"/>
  <c r="CK359"/>
  <c r="C359"/>
  <c r="CO359"/>
  <c r="B355"/>
  <c r="I365"/>
  <c r="AD365"/>
  <c r="BO356"/>
  <c r="G359"/>
  <c r="CQ366"/>
  <c r="AY366"/>
  <c r="BU366"/>
  <c r="B356"/>
  <c r="AB359"/>
  <c r="I366"/>
  <c r="AD366"/>
  <c r="AW360"/>
  <c r="CP359"/>
  <c r="H359"/>
  <c r="AX359"/>
  <c r="AC359"/>
  <c r="A360"/>
  <c r="BS360"/>
  <c r="BT360"/>
  <c r="CK360"/>
  <c r="C360"/>
  <c r="CO360"/>
  <c r="BO357"/>
  <c r="CQ367"/>
  <c r="AY367"/>
  <c r="BU367"/>
  <c r="G360"/>
  <c r="B357"/>
  <c r="I367"/>
  <c r="AD367"/>
  <c r="BO358"/>
  <c r="AB360"/>
  <c r="CQ368"/>
  <c r="AY368"/>
  <c r="BU368"/>
  <c r="AW361"/>
  <c r="BS361"/>
  <c r="CP360"/>
  <c r="H360"/>
  <c r="AX360"/>
  <c r="AC360"/>
  <c r="A361"/>
  <c r="BT361"/>
  <c r="CK361"/>
  <c r="C361"/>
  <c r="CO361"/>
  <c r="B358"/>
  <c r="I368"/>
  <c r="AD368"/>
  <c r="BO359"/>
  <c r="G361"/>
  <c r="AB361"/>
  <c r="CQ369"/>
  <c r="AY369"/>
  <c r="BU369"/>
  <c r="AW362"/>
  <c r="CP361"/>
  <c r="H361"/>
  <c r="AX361"/>
  <c r="AC361"/>
  <c r="A362"/>
  <c r="BS362"/>
  <c r="BT362"/>
  <c r="CK362"/>
  <c r="C362"/>
  <c r="CO362"/>
  <c r="B359"/>
  <c r="I369"/>
  <c r="AD369"/>
  <c r="BO360"/>
  <c r="G362"/>
  <c r="AB362"/>
  <c r="CQ370"/>
  <c r="AY370"/>
  <c r="BU370"/>
  <c r="AW363"/>
  <c r="BS363"/>
  <c r="CP362"/>
  <c r="H362"/>
  <c r="AX362"/>
  <c r="AC362"/>
  <c r="A363"/>
  <c r="BT363"/>
  <c r="CK363"/>
  <c r="C363"/>
  <c r="CO363"/>
  <c r="B360"/>
  <c r="I370"/>
  <c r="AD370"/>
  <c r="BO361"/>
  <c r="G363"/>
  <c r="AB363"/>
  <c r="CQ371"/>
  <c r="AY371"/>
  <c r="BU371"/>
  <c r="AW364"/>
  <c r="CP363"/>
  <c r="H363"/>
  <c r="AX363"/>
  <c r="AC363"/>
  <c r="A364"/>
  <c r="BS364"/>
  <c r="BT364"/>
  <c r="CK364"/>
  <c r="C364"/>
  <c r="CO364"/>
  <c r="B361"/>
  <c r="I371"/>
  <c r="AD371"/>
  <c r="BO362"/>
  <c r="G364"/>
  <c r="AB364"/>
  <c r="CQ372"/>
  <c r="AY372"/>
  <c r="BU372"/>
  <c r="AW365"/>
  <c r="CP364"/>
  <c r="H364"/>
  <c r="AX364"/>
  <c r="AC364"/>
  <c r="A365"/>
  <c r="BS365"/>
  <c r="BT365"/>
  <c r="CK365"/>
  <c r="C365"/>
  <c r="CO365"/>
  <c r="B362"/>
  <c r="I372"/>
  <c r="AD372"/>
  <c r="BO363"/>
  <c r="G365"/>
  <c r="AB365"/>
  <c r="CQ373"/>
  <c r="AY373"/>
  <c r="BU373"/>
  <c r="AW366"/>
  <c r="CP365"/>
  <c r="H365"/>
  <c r="AX365"/>
  <c r="AC365"/>
  <c r="A366"/>
  <c r="BS366"/>
  <c r="BT366"/>
  <c r="CK366"/>
  <c r="C366"/>
  <c r="CO366"/>
  <c r="B363"/>
  <c r="I373"/>
  <c r="AD373"/>
  <c r="BO364"/>
  <c r="G366"/>
  <c r="AB366"/>
  <c r="CQ374"/>
  <c r="AY374"/>
  <c r="BU374"/>
  <c r="AW367"/>
  <c r="CP366"/>
  <c r="H366"/>
  <c r="AX366"/>
  <c r="AC366"/>
  <c r="A367"/>
  <c r="BS367"/>
  <c r="BT367"/>
  <c r="CK367"/>
  <c r="C367"/>
  <c r="CO367"/>
  <c r="B364"/>
  <c r="I374"/>
  <c r="AD374"/>
  <c r="BO365"/>
  <c r="G367"/>
  <c r="AB367"/>
  <c r="CQ375"/>
  <c r="AY375"/>
  <c r="BU375"/>
  <c r="AW368"/>
  <c r="CP367"/>
  <c r="H367"/>
  <c r="AX367"/>
  <c r="AC367"/>
  <c r="A368"/>
  <c r="BS368"/>
  <c r="BT368"/>
  <c r="CK368"/>
  <c r="C368"/>
  <c r="CO368"/>
  <c r="B365"/>
  <c r="I375"/>
  <c r="AD375"/>
  <c r="BO366"/>
  <c r="G368"/>
  <c r="AB368"/>
  <c r="CQ376"/>
  <c r="AY376"/>
  <c r="BU376"/>
  <c r="AW369"/>
  <c r="BS369"/>
  <c r="CP368"/>
  <c r="H368"/>
  <c r="AX368"/>
  <c r="AC368"/>
  <c r="A369"/>
  <c r="BT369"/>
  <c r="CK369"/>
  <c r="C369"/>
  <c r="CO369"/>
  <c r="B366"/>
  <c r="I376"/>
  <c r="AD376"/>
  <c r="G369"/>
  <c r="AB369"/>
  <c r="CQ377"/>
  <c r="AY377"/>
  <c r="BU377"/>
  <c r="CP369"/>
  <c r="H369"/>
  <c r="AX369"/>
  <c r="AC369"/>
  <c r="A370"/>
  <c r="AW370"/>
  <c r="BS370"/>
  <c r="BT370"/>
  <c r="CK370"/>
  <c r="C370"/>
  <c r="CO370"/>
  <c r="BO367"/>
  <c r="I377"/>
  <c r="AD377"/>
  <c r="B367"/>
  <c r="G370"/>
  <c r="AB370"/>
  <c r="CQ378"/>
  <c r="AY378"/>
  <c r="BU378"/>
  <c r="CP370"/>
  <c r="H370"/>
  <c r="AX370"/>
  <c r="AC370"/>
  <c r="A371"/>
  <c r="AW371"/>
  <c r="BS371"/>
  <c r="BT371"/>
  <c r="CK371"/>
  <c r="C371"/>
  <c r="CO371"/>
  <c r="I378"/>
  <c r="AD378"/>
  <c r="G371"/>
  <c r="AB371"/>
  <c r="BO368"/>
  <c r="CQ379"/>
  <c r="AY379"/>
  <c r="BU379"/>
  <c r="AW372"/>
  <c r="CP371"/>
  <c r="H371"/>
  <c r="AX371"/>
  <c r="AC371"/>
  <c r="A372"/>
  <c r="BS372"/>
  <c r="BT372"/>
  <c r="CK372"/>
  <c r="C372"/>
  <c r="CO372"/>
  <c r="B368"/>
  <c r="I379"/>
  <c r="AD379"/>
  <c r="G372"/>
  <c r="AB372"/>
  <c r="CQ380"/>
  <c r="BU380"/>
  <c r="AY380"/>
  <c r="BO369"/>
  <c r="AW373"/>
  <c r="CP372"/>
  <c r="H372"/>
  <c r="AX372"/>
  <c r="AC372"/>
  <c r="A373"/>
  <c r="BS373"/>
  <c r="BT373"/>
  <c r="CK373"/>
  <c r="C373"/>
  <c r="CO373"/>
  <c r="I380"/>
  <c r="G373"/>
  <c r="AB373"/>
  <c r="B369"/>
  <c r="I14"/>
  <c r="I13"/>
  <c r="I11" a="1"/>
  <c r="I11"/>
  <c r="AD380"/>
  <c r="CQ381"/>
  <c r="AW374"/>
  <c r="CP373"/>
  <c r="H373"/>
  <c r="AX373"/>
  <c r="AC373"/>
  <c r="A374"/>
  <c r="BS374"/>
  <c r="BT374"/>
  <c r="CK374"/>
  <c r="C374"/>
  <c r="CO374"/>
  <c r="I12" a="1"/>
  <c r="I12"/>
  <c r="BO370"/>
  <c r="G374"/>
  <c r="AB374"/>
  <c r="CP374"/>
  <c r="H374"/>
  <c r="AX374"/>
  <c r="AC374"/>
  <c r="A375"/>
  <c r="AW375"/>
  <c r="BS375"/>
  <c r="BT375"/>
  <c r="CK375"/>
  <c r="C375"/>
  <c r="CO375"/>
  <c r="B370"/>
  <c r="G375"/>
  <c r="AB375"/>
  <c r="BO371"/>
  <c r="CP375"/>
  <c r="H375"/>
  <c r="AX375"/>
  <c r="AC375"/>
  <c r="A376"/>
  <c r="AW376"/>
  <c r="BS376"/>
  <c r="BT376"/>
  <c r="CK376"/>
  <c r="C376"/>
  <c r="CO376"/>
  <c r="G376"/>
  <c r="AB376"/>
  <c r="B371"/>
  <c r="CP376"/>
  <c r="H376"/>
  <c r="AX376"/>
  <c r="AC376"/>
  <c r="A377"/>
  <c r="AW377"/>
  <c r="BS377"/>
  <c r="BT377"/>
  <c r="CK377"/>
  <c r="C377"/>
  <c r="CO377"/>
  <c r="BO372"/>
  <c r="B372"/>
  <c r="G377"/>
  <c r="AB377"/>
  <c r="BO373"/>
  <c r="CP377"/>
  <c r="H377"/>
  <c r="AX377"/>
  <c r="AC377"/>
  <c r="A378"/>
  <c r="AW378"/>
  <c r="BS378"/>
  <c r="BT378"/>
  <c r="CK378"/>
  <c r="C378"/>
  <c r="CO378"/>
  <c r="G378"/>
  <c r="AB378"/>
  <c r="B373"/>
  <c r="BO374"/>
  <c r="CP378"/>
  <c r="H378"/>
  <c r="AX378"/>
  <c r="AC378"/>
  <c r="A379"/>
  <c r="AW379"/>
  <c r="BS379"/>
  <c r="BT379"/>
  <c r="CK379"/>
  <c r="C379"/>
  <c r="CO379"/>
  <c r="G379"/>
  <c r="AB379"/>
  <c r="B374"/>
  <c r="BO375"/>
  <c r="AW380"/>
  <c r="BS380"/>
  <c r="CP379"/>
  <c r="H379"/>
  <c r="AX379"/>
  <c r="AC379"/>
  <c r="A380"/>
  <c r="BT380"/>
  <c r="CK380"/>
  <c r="C380"/>
  <c r="CO380"/>
  <c r="G380"/>
  <c r="B375"/>
  <c r="BO376"/>
  <c r="G14"/>
  <c r="G13"/>
  <c r="G11" a="1"/>
  <c r="G11"/>
  <c r="AB380"/>
  <c r="CO381"/>
  <c r="B376"/>
  <c r="B377"/>
  <c r="B378"/>
  <c r="B379"/>
  <c r="B380"/>
  <c r="G12" a="1"/>
  <c r="G12"/>
  <c r="BO377"/>
  <c r="BO378"/>
  <c r="BO379"/>
  <c r="AX380"/>
  <c r="BO380"/>
  <c r="CP380"/>
  <c r="H380"/>
  <c r="H14"/>
  <c r="G37" i="2" a="1"/>
  <c r="H13" i="3"/>
  <c r="H11" a="1"/>
  <c r="H11"/>
  <c r="AC380"/>
  <c r="CP381"/>
  <c r="H12" a="1"/>
  <c r="H12"/>
  <c r="F37" i="2" a="1"/>
  <c r="E37" a="1"/>
  <c r="G39"/>
  <c r="G43"/>
  <c r="G47"/>
  <c r="G51"/>
  <c r="G55"/>
  <c r="G40"/>
  <c r="G44"/>
  <c r="G48"/>
  <c r="G52"/>
  <c r="G56"/>
  <c r="G37"/>
  <c r="G41"/>
  <c r="G45"/>
  <c r="G49"/>
  <c r="G53"/>
  <c r="G38"/>
  <c r="G42"/>
  <c r="G46"/>
  <c r="G50"/>
  <c r="G54"/>
  <c r="D37" a="1"/>
  <c r="E16" i="3"/>
  <c r="D57" i="2"/>
  <c r="F40"/>
  <c r="F44"/>
  <c r="F48"/>
  <c r="F52"/>
  <c r="F56"/>
  <c r="F39"/>
  <c r="F43"/>
  <c r="F47"/>
  <c r="F51"/>
  <c r="F55"/>
  <c r="F38"/>
  <c r="F42"/>
  <c r="F50"/>
  <c r="F37"/>
  <c r="F41"/>
  <c r="F49"/>
  <c r="F46"/>
  <c r="F54"/>
  <c r="F45"/>
  <c r="F53"/>
  <c r="D40"/>
  <c r="D44"/>
  <c r="D48"/>
  <c r="D52"/>
  <c r="D56"/>
  <c r="D39"/>
  <c r="D43"/>
  <c r="D47"/>
  <c r="D51"/>
  <c r="D55"/>
  <c r="D42"/>
  <c r="D50"/>
  <c r="D37"/>
  <c r="D41"/>
  <c r="D49"/>
  <c r="D38"/>
  <c r="D46"/>
  <c r="D54"/>
  <c r="D45"/>
  <c r="D53"/>
  <c r="E39"/>
  <c r="E43"/>
  <c r="E47"/>
  <c r="E51"/>
  <c r="E55"/>
  <c r="E40"/>
  <c r="E44"/>
  <c r="E48"/>
  <c r="E52"/>
  <c r="E56"/>
  <c r="E37"/>
  <c r="E41"/>
  <c r="E49"/>
  <c r="E38"/>
  <c r="E46"/>
  <c r="E54"/>
  <c r="E45"/>
  <c r="E53"/>
  <c r="E42"/>
  <c r="E50"/>
  <c r="U10" i="4"/>
  <c r="T10"/>
  <c r="S10"/>
  <c r="R10"/>
  <c r="Q10"/>
  <c r="P10"/>
  <c r="O10"/>
  <c r="N10"/>
  <c r="M10"/>
  <c r="L10"/>
  <c r="K10"/>
  <c r="J10"/>
  <c r="I10"/>
  <c r="H10"/>
  <c r="G10"/>
  <c r="B10"/>
  <c r="B19"/>
  <c r="C10"/>
  <c r="C19"/>
  <c r="D10"/>
  <c r="D19"/>
  <c r="E10"/>
  <c r="E19"/>
  <c r="F10"/>
  <c r="F19"/>
  <c r="B23"/>
  <c r="C23"/>
  <c r="D23"/>
  <c r="E23"/>
  <c r="F23"/>
  <c r="C51"/>
  <c r="C53"/>
  <c r="C54"/>
  <c r="C52"/>
  <c r="F51"/>
  <c r="F53"/>
  <c r="F54"/>
  <c r="F52"/>
  <c r="B51"/>
  <c r="B53"/>
  <c r="B54"/>
  <c r="B52"/>
  <c r="E51"/>
  <c r="E53"/>
  <c r="E54"/>
  <c r="E52"/>
  <c r="B24"/>
  <c r="C24"/>
  <c r="D24"/>
  <c r="E24"/>
  <c r="F58"/>
  <c r="F60"/>
  <c r="F61"/>
  <c r="F59"/>
  <c r="C58"/>
  <c r="C60"/>
  <c r="C61"/>
  <c r="C59"/>
  <c r="B58"/>
  <c r="B60"/>
  <c r="B61"/>
  <c r="B59"/>
  <c r="D51"/>
  <c r="D53"/>
  <c r="D54"/>
  <c r="D52"/>
  <c r="F24"/>
  <c r="E58"/>
  <c r="E60"/>
  <c r="E61"/>
  <c r="E59"/>
  <c r="D58"/>
  <c r="D60"/>
  <c r="D61"/>
  <c r="D59"/>
  <c r="G58"/>
  <c r="G60"/>
  <c r="G61"/>
  <c r="H58"/>
  <c r="H60"/>
  <c r="H61"/>
  <c r="G51"/>
  <c r="G53"/>
  <c r="G54"/>
  <c r="H51"/>
  <c r="H53"/>
  <c r="H54"/>
  <c r="I58"/>
  <c r="I60"/>
  <c r="I61"/>
  <c r="J58"/>
  <c r="J60"/>
  <c r="J61"/>
  <c r="I51"/>
  <c r="I53"/>
  <c r="I54"/>
  <c r="K58"/>
  <c r="K60"/>
  <c r="K61"/>
  <c r="L58"/>
  <c r="L60"/>
  <c r="L61"/>
  <c r="J51"/>
  <c r="J53"/>
  <c r="J54"/>
  <c r="K51"/>
  <c r="K53"/>
  <c r="K54"/>
  <c r="M58"/>
  <c r="M60"/>
  <c r="M61"/>
  <c r="N58"/>
  <c r="N60"/>
  <c r="N61"/>
  <c r="L51"/>
  <c r="L53"/>
  <c r="L54"/>
  <c r="M51"/>
  <c r="M53"/>
  <c r="M54"/>
  <c r="O58"/>
  <c r="O60"/>
  <c r="O61"/>
  <c r="P58"/>
  <c r="P60"/>
  <c r="P61"/>
  <c r="N51"/>
  <c r="N53"/>
  <c r="N54"/>
  <c r="O51"/>
  <c r="O53"/>
  <c r="O54"/>
  <c r="Q58"/>
  <c r="Q60"/>
  <c r="Q61"/>
  <c r="R58"/>
  <c r="R60"/>
  <c r="R61"/>
  <c r="P51"/>
  <c r="P53"/>
  <c r="P54"/>
  <c r="Q51"/>
  <c r="Q53"/>
  <c r="Q54"/>
  <c r="S58"/>
  <c r="S60"/>
  <c r="S61"/>
  <c r="T58"/>
  <c r="T60"/>
  <c r="T61"/>
  <c r="U58"/>
  <c r="U60"/>
  <c r="U61"/>
  <c r="R51"/>
  <c r="R53"/>
  <c r="R54"/>
  <c r="S51"/>
  <c r="S53"/>
  <c r="S54"/>
  <c r="T51"/>
  <c r="T53"/>
  <c r="T54"/>
  <c r="U51"/>
  <c r="U53"/>
  <c r="U54"/>
</calcChain>
</file>

<file path=xl/comments1.xml><?xml version="1.0" encoding="utf-8"?>
<comments xmlns="http://schemas.openxmlformats.org/spreadsheetml/2006/main">
  <authors>
    <author>Jon</author>
    <author>Vertex42</author>
  </authors>
  <commentList>
    <comment ref="G2" authorId="0">
      <text>
        <r>
          <rPr>
            <b/>
            <u/>
            <sz val="8"/>
            <color indexed="81"/>
            <rFont val="Tahoma"/>
            <family val="2"/>
          </rPr>
          <t xml:space="preserve">Limited Use Policy
</t>
        </r>
        <r>
          <rPr>
            <sz val="8"/>
            <color indexed="81"/>
            <rFont val="Tahoma"/>
            <family val="2"/>
          </rPr>
          <t xml:space="preserve">You may make archival copies and customize this template (the "Software") for </t>
        </r>
        <r>
          <rPr>
            <b/>
            <sz val="8"/>
            <color indexed="81"/>
            <rFont val="Tahoma"/>
            <family val="2"/>
          </rPr>
          <t>personal use only</t>
        </r>
        <r>
          <rPr>
            <sz val="8"/>
            <color indexed="81"/>
            <rFont val="Tahoma"/>
            <family val="2"/>
          </rPr>
          <t xml:space="preserve">.  This Software or any document including or derived from this Software </t>
        </r>
        <r>
          <rPr>
            <b/>
            <sz val="8"/>
            <color indexed="10"/>
            <rFont val="Tahoma"/>
            <family val="2"/>
          </rPr>
          <t>may NOT be sold, distributed, or placed on a public server such as the internet</t>
        </r>
        <r>
          <rPr>
            <sz val="8"/>
            <color indexed="81"/>
            <rFont val="Tahoma"/>
            <family val="2"/>
          </rPr>
          <t xml:space="preserve"> without the express written permission of Vertex42 LLC.
</t>
        </r>
        <r>
          <rPr>
            <b/>
            <sz val="8"/>
            <color indexed="81"/>
            <rFont val="Tahoma"/>
            <family val="2"/>
          </rPr>
          <t>You may not remove or alter any logo, trademark, copyright, hyperlinks, disclaimers, terms of use, or other proprietary notices</t>
        </r>
        <r>
          <rPr>
            <sz val="8"/>
            <color indexed="81"/>
            <rFont val="Tahoma"/>
            <family val="2"/>
          </rPr>
          <t xml:space="preserve"> within the Software.
We define </t>
        </r>
        <r>
          <rPr>
            <b/>
            <sz val="8"/>
            <color indexed="81"/>
            <rFont val="Tahoma"/>
            <family val="2"/>
          </rPr>
          <t>"Personal use"</t>
        </r>
        <r>
          <rPr>
            <sz val="8"/>
            <color indexed="81"/>
            <rFont val="Tahoma"/>
            <family val="2"/>
          </rPr>
          <t xml:space="preserve"> as </t>
        </r>
        <r>
          <rPr>
            <b/>
            <sz val="8"/>
            <color indexed="10"/>
            <rFont val="Tahoma"/>
            <family val="2"/>
          </rPr>
          <t>Non-Commercial</t>
        </r>
        <r>
          <rPr>
            <sz val="8"/>
            <color indexed="81"/>
            <rFont val="Tahoma"/>
            <family val="2"/>
          </rPr>
          <t xml:space="preserve"> use by you, your family, or by your close personal friends, on your own personal computer.
We define </t>
        </r>
        <r>
          <rPr>
            <b/>
            <sz val="8"/>
            <color indexed="81"/>
            <rFont val="Tahoma"/>
            <family val="2"/>
          </rPr>
          <t>"Commercial use"</t>
        </r>
        <r>
          <rPr>
            <sz val="8"/>
            <color indexed="81"/>
            <rFont val="Tahoma"/>
            <family val="2"/>
          </rPr>
          <t xml:space="preserve"> as any use in which a corporation or business or commercial entity derives or attempts to derive monetary gain and benefit, either directly or indirectly, from the use of the Software. This includes Government and Military entities, corporations, LLCs, sole-proprietorships, home-based businesses, and internet-based businesses.
</t>
        </r>
        <r>
          <rPr>
            <b/>
            <sz val="8"/>
            <color indexed="81"/>
            <rFont val="Tahoma"/>
            <family val="2"/>
          </rPr>
          <t>Caution:</t>
        </r>
        <r>
          <rPr>
            <sz val="8"/>
            <color indexed="81"/>
            <rFont val="Tahoma"/>
            <family val="2"/>
          </rPr>
          <t xml:space="preserve"> This calculator is for educational and illustrative purposes only and should not be construed as financial advice. The results may not be exact, and may not apply to your specific situation. Please consult a qualified professional regarding financial decisions.
</t>
        </r>
        <r>
          <rPr>
            <b/>
            <u/>
            <sz val="8"/>
            <color indexed="81"/>
            <rFont val="Tahoma"/>
            <family val="2"/>
          </rPr>
          <t xml:space="preserve">
No Warranties</t>
        </r>
        <r>
          <rPr>
            <b/>
            <sz val="8"/>
            <color indexed="81"/>
            <rFont val="Tahoma"/>
            <family val="2"/>
          </rPr>
          <t xml:space="preserve">
</t>
        </r>
        <r>
          <rPr>
            <sz val="8"/>
            <color indexed="81"/>
            <rFont val="Tahoma"/>
            <family val="2"/>
          </rPr>
          <t xml:space="preserve">THE SOFTWARE AND ANY RELATED DOCUMENTATION ARE PROVIDED TO YOU "AS IS." VERTEX42, LLC MAKES NO WARRANTIES, EXPRESS OR IMPLIED, AND EXPRESSLY DISCLAIMS ALL REPRESENTATIONS, ORAL OR WRITTEN, TERMS, CONDITIONS, AND WARRANTIES, INCLUDING BUT NOT LIMITED TO, IMPLIED WARRANTIES OF MERCHANTABILITY, FITNESS FOR A PARTICULAR PURPOSE, AND NONINFRINGEMENT. WITHOUT LIMITING THE ABOVE YOU ACCEPT THAT THE SOFTWARE MAY NOT MEET YOUR REQUIREMENTS, OPERATE ERROR FREE, OR IDENTIFY ANY OR ALL ERRORS OR PROBLEMS, OR DO SO ACCURATELY. This Agreement does not affect any statutory rights you may have as a consumer.
</t>
        </r>
        <r>
          <rPr>
            <b/>
            <u/>
            <sz val="8"/>
            <color indexed="81"/>
            <rFont val="Tahoma"/>
            <family val="2"/>
          </rPr>
          <t>Limitation of Liability</t>
        </r>
        <r>
          <rPr>
            <sz val="8"/>
            <color indexed="81"/>
            <rFont val="Tahoma"/>
            <family val="2"/>
          </rPr>
          <t xml:space="preserve">
IN NO EVENT SHALL VERTEX42, LLC BE LIABLE TO YOU, FOR ANY DAMAGES, INCLUDING ANY LOST PROFITS, LOST SAVINGS, OR ANY OTHER DIRECT, INDIRECT, SPECIAL, INCIDENTAL, OR CONSEQUENTIAL DAMAGES ARISING FROM THE USE OR THE INABILITY TO USE THE SOFTWARE (EVEN IF WE OR AN AUTHORIZED DEALER OR DISTRIBUTOR HAS BEEN ADVISED OF THE POSSIBILITY OF THESE DAMAGES), OR ANY MISTAKES AND NEGLIGENCE IN DEVELOPING THIS SOFTWARE, OR FOR ANY CLAIM BY ANY OTHER PARTY. THE ORGANIZATION, BUSINESS, OR PERSON USING THIS SOFTWARE BEARS ALL RISKS AND RESPONSIBILITY FOR THE QUALITY AND PERFORMANCE OF THIS SOFTWARE.
Somes states do not allow the limitation or exclusion of liability for incidental or consequential damages, so the above limitation may not apply to you.
</t>
        </r>
      </text>
    </comment>
    <comment ref="B4" authorId="0">
      <text>
        <r>
          <rPr>
            <b/>
            <sz val="8"/>
            <color indexed="81"/>
            <rFont val="Tahoma"/>
            <family val="2"/>
          </rPr>
          <t>Date:</t>
        </r>
        <r>
          <rPr>
            <sz val="8"/>
            <color indexed="81"/>
            <rFont val="Tahoma"/>
            <family val="2"/>
          </rPr>
          <t xml:space="preserve">
Record the date that you entered your creditor information. This is for your own information, and the first payment in the Payment Schedule will be the 1st of the following month.  The Payment Schedule assumes that all payments are made on the first day of the month. This is probably not really the case, because many creditors bill at different times of the month.</t>
        </r>
      </text>
    </comment>
    <comment ref="C7" authorId="0">
      <text>
        <r>
          <rPr>
            <b/>
            <sz val="8"/>
            <color indexed="81"/>
            <rFont val="Tahoma"/>
            <family val="2"/>
          </rPr>
          <t>Current Balance</t>
        </r>
        <r>
          <rPr>
            <sz val="8"/>
            <color indexed="81"/>
            <rFont val="Tahoma"/>
            <family val="2"/>
          </rPr>
          <t xml:space="preserve">
This is the amount you currently need to pay off.</t>
        </r>
      </text>
    </comment>
    <comment ref="D7" authorId="0">
      <text>
        <r>
          <rPr>
            <b/>
            <sz val="8"/>
            <color indexed="81"/>
            <rFont val="Tahoma"/>
            <family val="2"/>
          </rPr>
          <t>Annual Interest Rate:</t>
        </r>
        <r>
          <rPr>
            <sz val="8"/>
            <color indexed="81"/>
            <rFont val="Tahoma"/>
            <family val="2"/>
          </rPr>
          <t xml:space="preserve">
Unless you know otherwise, enter the APR (Annual Percentage Rate). Most credit card rates will fluxuate over time, and can be affected by late payments and other factors, but this calculator just assumes a fixed rate.</t>
        </r>
      </text>
    </comment>
    <comment ref="E7" authorId="0">
      <text>
        <r>
          <rPr>
            <b/>
            <sz val="8"/>
            <color indexed="81"/>
            <rFont val="Tahoma"/>
            <family val="2"/>
          </rPr>
          <t>Payment:</t>
        </r>
        <r>
          <rPr>
            <sz val="8"/>
            <color indexed="81"/>
            <rFont val="Tahoma"/>
            <family val="2"/>
          </rPr>
          <t xml:space="preserve">
This is either your </t>
        </r>
        <r>
          <rPr>
            <b/>
            <sz val="8"/>
            <color indexed="81"/>
            <rFont val="Tahoma"/>
            <family val="2"/>
          </rPr>
          <t>current minimum payment</t>
        </r>
        <r>
          <rPr>
            <sz val="8"/>
            <color indexed="81"/>
            <rFont val="Tahoma"/>
            <family val="2"/>
          </rPr>
          <t xml:space="preserve">, or the amount you want to pay each month. You should verify your balance and minimum payment with your lending institution. </t>
        </r>
        <r>
          <rPr>
            <i/>
            <sz val="8"/>
            <color indexed="81"/>
            <rFont val="Tahoma"/>
            <family val="2"/>
          </rPr>
          <t>It is possible that your rate and your minimum payment will change over time</t>
        </r>
        <r>
          <rPr>
            <sz val="8"/>
            <color indexed="81"/>
            <rFont val="Tahoma"/>
            <family val="2"/>
          </rPr>
          <t xml:space="preserve">. This calculator assumes that the rate does not change.
</t>
        </r>
        <r>
          <rPr>
            <b/>
            <sz val="8"/>
            <color indexed="81"/>
            <rFont val="Tahoma"/>
            <family val="2"/>
          </rPr>
          <t>Red Error Indication</t>
        </r>
        <r>
          <rPr>
            <sz val="8"/>
            <color indexed="81"/>
            <rFont val="Tahoma"/>
            <family val="2"/>
          </rPr>
          <t xml:space="preserve">: If the cell shows a </t>
        </r>
        <r>
          <rPr>
            <b/>
            <sz val="8"/>
            <color indexed="81"/>
            <rFont val="Tahoma"/>
            <family val="2"/>
          </rPr>
          <t>RED</t>
        </r>
        <r>
          <rPr>
            <sz val="8"/>
            <color indexed="81"/>
            <rFont val="Tahoma"/>
            <family val="2"/>
          </rPr>
          <t xml:space="preserve"> background, then that means that the Payment is less than the </t>
        </r>
        <r>
          <rPr>
            <b/>
            <sz val="8"/>
            <color indexed="81"/>
            <rFont val="Tahoma"/>
            <family val="2"/>
          </rPr>
          <t>interest-only</t>
        </r>
        <r>
          <rPr>
            <sz val="8"/>
            <color indexed="81"/>
            <rFont val="Tahoma"/>
            <family val="2"/>
          </rPr>
          <t xml:space="preserve"> payment, and you need to increase the Payment. If the payment is less than the minimum required payment, you could end up paying extra fees and your interest rate might increase as a penalty. If the payment is not enough to cover the interest, then the interest is added to the balance (negative amortization) in the payment schedule. This may or may not be how your actual loan works.</t>
        </r>
      </text>
    </comment>
    <comment ref="F7" authorId="0">
      <text>
        <r>
          <rPr>
            <b/>
            <sz val="8"/>
            <color indexed="81"/>
            <rFont val="Tahoma"/>
            <family val="2"/>
          </rPr>
          <t>Custom Criteria:</t>
        </r>
        <r>
          <rPr>
            <sz val="8"/>
            <color indexed="81"/>
            <rFont val="Tahoma"/>
            <family val="2"/>
          </rPr>
          <t xml:space="preserve">
You can enter formulas or values in this column to control the order in which the debts are paid (e.g. the Term, or the numeric order you wish to pay the debts, etc.) In the STRATEGY dropdown box, you would then choose "Custom - Highest First", or "Custom - Lowest First".</t>
        </r>
      </text>
    </comment>
    <comment ref="G7" authorId="1">
      <text>
        <r>
          <rPr>
            <b/>
            <sz val="8"/>
            <color indexed="81"/>
            <rFont val="Tahoma"/>
            <family val="2"/>
          </rPr>
          <t>Current Interest-Only Payment:</t>
        </r>
        <r>
          <rPr>
            <sz val="8"/>
            <color indexed="81"/>
            <rFont val="Tahoma"/>
            <family val="2"/>
          </rPr>
          <t xml:space="preserve">
For your info, this column calculates the interest-only payment, based on the current balance and interest rate. Anything less than this amount will result in negative amortization in the payment schedule (interest added to the balance).</t>
        </r>
      </text>
    </comment>
    <comment ref="B30" authorId="0">
      <text>
        <r>
          <rPr>
            <b/>
            <sz val="8"/>
            <color indexed="81"/>
            <rFont val="Tahoma"/>
            <family val="2"/>
          </rPr>
          <t>Monthly Payment:</t>
        </r>
        <r>
          <rPr>
            <sz val="8"/>
            <color indexed="81"/>
            <rFont val="Tahoma"/>
            <family val="2"/>
          </rPr>
          <t xml:space="preserve">
Enter the amount that you can set aside</t>
        </r>
        <r>
          <rPr>
            <b/>
            <sz val="8"/>
            <color indexed="81"/>
            <rFont val="Tahoma"/>
            <family val="2"/>
          </rPr>
          <t xml:space="preserve"> each month</t>
        </r>
        <r>
          <rPr>
            <sz val="8"/>
            <color indexed="81"/>
            <rFont val="Tahoma"/>
            <family val="2"/>
          </rPr>
          <t xml:space="preserve"> to pay off your debt. The amount should be greater than the sum of the individual payments. This calculator assumes fixed payments (except for the snowball), fixed rates, no late fees, no additional charges, and no other fees. Part of the monthly payment will go towards paying the interest due, and the other part will go towards reducing the balance(s).
</t>
        </r>
        <r>
          <rPr>
            <b/>
            <sz val="8"/>
            <color indexed="81"/>
            <rFont val="Tahoma"/>
            <family val="2"/>
          </rPr>
          <t>Check Your Budget</t>
        </r>
        <r>
          <rPr>
            <sz val="8"/>
            <color indexed="81"/>
            <rFont val="Tahoma"/>
            <family val="2"/>
          </rPr>
          <t xml:space="preserve"> - To pay off your debts as soon as possible, choose the largest monthly payment that fits within your budget.</t>
        </r>
      </text>
    </comment>
    <comment ref="B31" authorId="0">
      <text>
        <r>
          <rPr>
            <b/>
            <sz val="8"/>
            <color indexed="81"/>
            <rFont val="Tahoma"/>
            <family val="2"/>
          </rPr>
          <t>Initial Snowball, Extra Payment, or Accelerator Margin:</t>
        </r>
        <r>
          <rPr>
            <sz val="8"/>
            <color indexed="81"/>
            <rFont val="Tahoma"/>
            <family val="2"/>
          </rPr>
          <t xml:space="preserve">
This is the amount of money you have left over after making all the other necessary payments. It is calculated as the Monthly Payment minus the total monthly payments from the creditor table.</t>
        </r>
      </text>
    </comment>
  </commentList>
</comments>
</file>

<file path=xl/comments2.xml><?xml version="1.0" encoding="utf-8"?>
<comments xmlns="http://schemas.openxmlformats.org/spreadsheetml/2006/main">
  <authors>
    <author>Jon</author>
    <author>Vertex42</author>
  </authors>
  <commentList>
    <comment ref="X1" authorId="0">
      <text>
        <r>
          <rPr>
            <b/>
            <u/>
            <sz val="8"/>
            <color indexed="81"/>
            <rFont val="Tahoma"/>
            <family val="2"/>
          </rPr>
          <t xml:space="preserve">Limited Use Policy
</t>
        </r>
        <r>
          <rPr>
            <sz val="8"/>
            <color indexed="81"/>
            <rFont val="Tahoma"/>
            <family val="2"/>
          </rPr>
          <t xml:space="preserve">You may make archival copies and customize this template (the "Software") for </t>
        </r>
        <r>
          <rPr>
            <b/>
            <sz val="8"/>
            <color indexed="81"/>
            <rFont val="Tahoma"/>
            <family val="2"/>
          </rPr>
          <t>personal use only</t>
        </r>
        <r>
          <rPr>
            <sz val="8"/>
            <color indexed="81"/>
            <rFont val="Tahoma"/>
            <family val="2"/>
          </rPr>
          <t xml:space="preserve">.  This Software or any document including or derived from this Software </t>
        </r>
        <r>
          <rPr>
            <b/>
            <sz val="8"/>
            <color indexed="10"/>
            <rFont val="Tahoma"/>
            <family val="2"/>
          </rPr>
          <t>may NOT be sold, distributed, or placed on a public server such as the internet</t>
        </r>
        <r>
          <rPr>
            <sz val="8"/>
            <color indexed="81"/>
            <rFont val="Tahoma"/>
            <family val="2"/>
          </rPr>
          <t xml:space="preserve"> without the express written permission of Vertex42 LLC.
</t>
        </r>
        <r>
          <rPr>
            <b/>
            <sz val="8"/>
            <color indexed="81"/>
            <rFont val="Tahoma"/>
            <family val="2"/>
          </rPr>
          <t>You may not remove or alter any logo, trademark, copyright, hyperlinks, disclaimers, terms of use, or other proprietary notices</t>
        </r>
        <r>
          <rPr>
            <sz val="8"/>
            <color indexed="81"/>
            <rFont val="Tahoma"/>
            <family val="2"/>
          </rPr>
          <t xml:space="preserve"> within the Software.
We define </t>
        </r>
        <r>
          <rPr>
            <b/>
            <sz val="8"/>
            <color indexed="81"/>
            <rFont val="Tahoma"/>
            <family val="2"/>
          </rPr>
          <t>"Personal use"</t>
        </r>
        <r>
          <rPr>
            <sz val="8"/>
            <color indexed="81"/>
            <rFont val="Tahoma"/>
            <family val="2"/>
          </rPr>
          <t xml:space="preserve"> as </t>
        </r>
        <r>
          <rPr>
            <b/>
            <sz val="8"/>
            <color indexed="10"/>
            <rFont val="Tahoma"/>
            <family val="2"/>
          </rPr>
          <t>Non-Commercial</t>
        </r>
        <r>
          <rPr>
            <sz val="8"/>
            <color indexed="81"/>
            <rFont val="Tahoma"/>
            <family val="2"/>
          </rPr>
          <t xml:space="preserve"> use by you, your family, or by your close personal friends, on your own personal computer.
We define </t>
        </r>
        <r>
          <rPr>
            <b/>
            <sz val="8"/>
            <color indexed="81"/>
            <rFont val="Tahoma"/>
            <family val="2"/>
          </rPr>
          <t>"Commercial use"</t>
        </r>
        <r>
          <rPr>
            <sz val="8"/>
            <color indexed="81"/>
            <rFont val="Tahoma"/>
            <family val="2"/>
          </rPr>
          <t xml:space="preserve"> as any use in which a corporation or business or commercial entity derives or attempts to derive monetary gain and benefit, either directly or indirectly, from the use of the Software. This includes Government and Military entities, corporations, LLCs, sole-proprietorships, home-based businesses, and internet-based businesses.
</t>
        </r>
        <r>
          <rPr>
            <b/>
            <sz val="8"/>
            <color indexed="81"/>
            <rFont val="Tahoma"/>
            <family val="2"/>
          </rPr>
          <t>Caution:</t>
        </r>
        <r>
          <rPr>
            <sz val="8"/>
            <color indexed="81"/>
            <rFont val="Tahoma"/>
            <family val="2"/>
          </rPr>
          <t xml:space="preserve"> This calculator is for educational and illustrative purposes only and should not be construed as financial advice. The results may not be exact, and may not apply to your specific situation. Please consult a qualified professional regarding financial decisions.
</t>
        </r>
        <r>
          <rPr>
            <b/>
            <u/>
            <sz val="8"/>
            <color indexed="81"/>
            <rFont val="Tahoma"/>
            <family val="2"/>
          </rPr>
          <t xml:space="preserve">
No Warranties</t>
        </r>
        <r>
          <rPr>
            <b/>
            <sz val="8"/>
            <color indexed="81"/>
            <rFont val="Tahoma"/>
            <family val="2"/>
          </rPr>
          <t xml:space="preserve">
</t>
        </r>
        <r>
          <rPr>
            <sz val="8"/>
            <color indexed="81"/>
            <rFont val="Tahoma"/>
            <family val="2"/>
          </rPr>
          <t xml:space="preserve">THE SOFTWARE AND ANY RELATED DOCUMENTATION ARE PROVIDED TO YOU "AS IS." VERTEX42, LLC MAKES NO WARRANTIES, EXPRESS OR IMPLIED, AND EXPRESSLY DISCLAIMS ALL REPRESENTATIONS, ORAL OR WRITTEN, TERMS, CONDITIONS, AND WARRANTIES, INCLUDING BUT NOT LIMITED TO, IMPLIED WARRANTIES OF MERCHANTABILITY, FITNESS FOR A PARTICULAR PURPOSE, AND NONINFRINGEMENT. WITHOUT LIMITING THE ABOVE YOU ACCEPT THAT THE SOFTWARE MAY NOT MEET YOUR REQUIREMENTS, OPERATE ERROR FREE, OR IDENTIFY ANY OR ALL ERRORS OR PROBLEMS, OR DO SO ACCURATELY. This Agreement does not affect any statutory rights you may have as a consumer.
</t>
        </r>
        <r>
          <rPr>
            <b/>
            <u/>
            <sz val="8"/>
            <color indexed="81"/>
            <rFont val="Tahoma"/>
            <family val="2"/>
          </rPr>
          <t>Limitation of Liability</t>
        </r>
        <r>
          <rPr>
            <sz val="8"/>
            <color indexed="81"/>
            <rFont val="Tahoma"/>
            <family val="2"/>
          </rPr>
          <t xml:space="preserve">
IN NO EVENT SHALL VERTEX42, LLC BE LIABLE TO YOU, FOR ANY DAMAGES, INCLUDING ANY LOST PROFITS, LOST SAVINGS, OR ANY OTHER DIRECT, INDIRECT, SPECIAL, INCIDENTAL, OR CONSEQUENTIAL DAMAGES ARISING FROM THE USE OR THE INABILITY TO USE THE SOFTWARE (EVEN IF WE OR AN AUTHORIZED DEALER OR DISTRIBUTOR HAS BEEN ADVISED OF THE POSSIBILITY OF THESE DAMAGES), OR ANY MISTAKES AND NEGLIGENCE IN DEVELOPING THIS SOFTWARE, OR FOR ANY CLAIM BY ANY OTHER PARTY. THE ORGANIZATION, BUSINESS, OR PERSON USING THIS SOFTWARE BEARS ALL RISKS AND RESPONSIBILITY FOR THE QUALITY AND PERFORMANCE OF THIS SOFTWARE.
Somes states do not allow the limitation or exclusion of liability for incidental or consequential damages, so the above limitation may not apply to you.
</t>
        </r>
      </text>
    </comment>
    <comment ref="C19" authorId="0">
      <text>
        <r>
          <rPr>
            <b/>
            <sz val="8"/>
            <color indexed="81"/>
            <rFont val="Tahoma"/>
            <family val="2"/>
          </rPr>
          <t>Snowball:</t>
        </r>
        <r>
          <rPr>
            <sz val="8"/>
            <color indexed="81"/>
            <rFont val="Tahoma"/>
            <family val="2"/>
          </rPr>
          <t xml:space="preserve">
This column represents the extra payment above and beyond your normal monthly payments. When a loan is fully paid, that loan's monthly payment is added the snowball and used to pay off the next loan, and so on.</t>
        </r>
      </text>
    </comment>
    <comment ref="D19" authorId="1">
      <text>
        <r>
          <rPr>
            <b/>
            <sz val="8"/>
            <color indexed="81"/>
            <rFont val="Tahoma"/>
            <family val="2"/>
          </rPr>
          <t>Additional Snowball Amount:</t>
        </r>
        <r>
          <rPr>
            <sz val="8"/>
            <color indexed="81"/>
            <rFont val="Tahoma"/>
            <family val="2"/>
          </rPr>
          <t xml:space="preserve">
To pay more than just the Snowball amount for a specific month, include the amount in this column. It will be added to the normal Snowball amount for just that month.</t>
        </r>
      </text>
    </comment>
    <comment ref="CN21" authorId="0">
      <text>
        <r>
          <rPr>
            <sz val="8"/>
            <color indexed="81"/>
            <rFont val="Tahoma"/>
            <family val="2"/>
          </rPr>
          <t>Different formula than previous column</t>
        </r>
      </text>
    </comment>
  </commentList>
</comments>
</file>

<file path=xl/sharedStrings.xml><?xml version="1.0" encoding="utf-8"?>
<sst xmlns="http://schemas.openxmlformats.org/spreadsheetml/2006/main" count="171" uniqueCount="137">
  <si>
    <t>Payment</t>
  </si>
  <si>
    <t>No.</t>
  </si>
  <si>
    <t>Balance</t>
  </si>
  <si>
    <t>Card #1</t>
  </si>
  <si>
    <t>Interest</t>
  </si>
  <si>
    <t>Month</t>
  </si>
  <si>
    <t>Rate</t>
  </si>
  <si>
    <t>Order</t>
  </si>
  <si>
    <t>Total:</t>
  </si>
  <si>
    <t>Creditor:</t>
  </si>
  <si>
    <t>Balance:</t>
  </si>
  <si>
    <t>Rate:</t>
  </si>
  <si>
    <t>Snowball</t>
  </si>
  <si>
    <t>Debt Snowball Payment Schedule</t>
  </si>
  <si>
    <t>Base Payment:</t>
  </si>
  <si>
    <t>Initial Snowball</t>
  </si>
  <si>
    <t xml:space="preserve">Monthly Payment </t>
  </si>
  <si>
    <t>Months to Pay Off:</t>
  </si>
  <si>
    <t>Total Interest:</t>
  </si>
  <si>
    <t>Payment Before Snowball</t>
  </si>
  <si>
    <t>TOTAL</t>
  </si>
  <si>
    <t>Month Paid Off:</t>
  </si>
  <si>
    <t>Extra Payment</t>
  </si>
  <si>
    <t>Monthly Payment:</t>
  </si>
  <si>
    <t>Balance AFTER Payment</t>
  </si>
  <si>
    <t>Creditor</t>
  </si>
  <si>
    <t>Auto Loan #1</t>
  </si>
  <si>
    <t>Percent</t>
  </si>
  <si>
    <t>Column</t>
  </si>
  <si>
    <t>Rank</t>
  </si>
  <si>
    <t>Minimum BALANCE First</t>
  </si>
  <si>
    <t>Sorted Columns:</t>
  </si>
  <si>
    <t>Highest INTEREST First</t>
  </si>
  <si>
    <t>Sorted Ranks</t>
  </si>
  <si>
    <t>RANK Min Bal</t>
  </si>
  <si>
    <t>RANK High Perc</t>
  </si>
  <si>
    <t># of Same Rank</t>
  </si>
  <si>
    <t>First</t>
  </si>
  <si>
    <t>Position of First</t>
  </si>
  <si>
    <t>Relative %Rank</t>
  </si>
  <si>
    <t>Relative Sorted Column</t>
  </si>
  <si>
    <t>Length of Array:</t>
  </si>
  <si>
    <t>Include</t>
  </si>
  <si>
    <t>Original List</t>
  </si>
  <si>
    <t>Truncated List</t>
  </si>
  <si>
    <t>Column Index</t>
  </si>
  <si>
    <t>Strategy:</t>
  </si>
  <si>
    <t>Sorted Trunc Columns:</t>
  </si>
  <si>
    <t>Sorted Orig Columns:</t>
  </si>
  <si>
    <t>Total Interest</t>
  </si>
  <si>
    <t>No Snowball</t>
  </si>
  <si>
    <t>Vertex42.com</t>
  </si>
  <si>
    <t>Order of Payments</t>
  </si>
  <si>
    <t>This worksheet is used to rank and order the debts according to either minimum balance or highest interest rate.</t>
  </si>
  <si>
    <t>The purpose for using this method is to avoid VBA macros and allow the use of the drop-down boxes for the strategy.</t>
  </si>
  <si>
    <t>Auto Loan #2</t>
  </si>
  <si>
    <t>Monthly Payments</t>
  </si>
  <si>
    <t>Error Code:</t>
  </si>
  <si>
    <t>Order Entered In Table</t>
  </si>
  <si>
    <t xml:space="preserve">Total Interest Paid: </t>
  </si>
  <si>
    <t>(Lower is Better)</t>
  </si>
  <si>
    <t>Strategies</t>
  </si>
  <si>
    <t>Creditor Information Table</t>
  </si>
  <si>
    <t>approach is the psychological effect of seeing the number of debts disappear</t>
  </si>
  <si>
    <t>more quickly.</t>
  </si>
  <si>
    <t>depending on the balance of your higher interest loans, it may take you longer</t>
  </si>
  <si>
    <t>to see your first loan/debt completely paid off. If the difference in the total</t>
  </si>
  <si>
    <r>
      <t>Balance First</t>
    </r>
    <r>
      <rPr>
        <sz val="10"/>
        <rFont val="Tahoma"/>
        <family val="2"/>
      </rPr>
      <t xml:space="preserve"> method.</t>
    </r>
  </si>
  <si>
    <r>
      <t xml:space="preserve">interest is not significant, than you may get more satisfaction from the </t>
    </r>
    <r>
      <rPr>
        <i/>
        <sz val="10"/>
        <rFont val="Tahoma"/>
        <family val="2"/>
      </rPr>
      <t>Lowest</t>
    </r>
  </si>
  <si>
    <t xml:space="preserve">choose how you want the snowball effect to work. For example, if you want </t>
  </si>
  <si>
    <r>
      <t xml:space="preserve">to use a combination of </t>
    </r>
    <r>
      <rPr>
        <i/>
        <sz val="10"/>
        <rFont val="Tahoma"/>
        <family val="2"/>
      </rPr>
      <t>Lowest Balance First</t>
    </r>
    <r>
      <rPr>
        <sz val="10"/>
        <rFont val="Tahoma"/>
        <family val="2"/>
      </rPr>
      <t xml:space="preserve"> AND </t>
    </r>
    <r>
      <rPr>
        <i/>
        <sz val="10"/>
        <rFont val="Tahoma"/>
        <family val="2"/>
      </rPr>
      <t>Highest Interest First</t>
    </r>
    <r>
      <rPr>
        <sz val="10"/>
        <rFont val="Tahoma"/>
        <family val="2"/>
      </rPr>
      <t>, then</t>
    </r>
  </si>
  <si>
    <t>sort by Balance:Ascending and Rate:Descending (or vice versa).</t>
  </si>
  <si>
    <t>Creditors in</t>
  </si>
  <si>
    <t>Months to</t>
  </si>
  <si>
    <t>Month Paid</t>
  </si>
  <si>
    <t>Paid</t>
  </si>
  <si>
    <t>Pay Off</t>
  </si>
  <si>
    <t>Off</t>
  </si>
  <si>
    <t xml:space="preserve">off the debts without maintaining a constant monthly payment. In some cases, </t>
  </si>
  <si>
    <t>you may find it will take more than 30 years (resulting in errors in the spreadsheet).</t>
  </si>
  <si>
    <r>
      <t>Minimum Payments</t>
    </r>
    <r>
      <rPr>
        <sz val="10"/>
        <rFont val="Tahoma"/>
        <family val="2"/>
      </rPr>
      <t>: This calculator does not provide the option of making only</t>
    </r>
  </si>
  <si>
    <t>creditor table by copying or cutting and pasting, but if you insert a row above</t>
  </si>
  <si>
    <r>
      <t>Highest Interest First</t>
    </r>
    <r>
      <rPr>
        <b/>
        <sz val="10"/>
        <rFont val="Tahoma"/>
        <family val="2"/>
      </rPr>
      <t>:</t>
    </r>
    <r>
      <rPr>
        <sz val="10"/>
        <rFont val="Tahoma"/>
        <family val="2"/>
      </rPr>
      <t xml:space="preserve"> This strategy results in the lowest total interest, but </t>
    </r>
  </si>
  <si>
    <r>
      <t>No Snowball</t>
    </r>
    <r>
      <rPr>
        <b/>
        <sz val="10"/>
        <rFont val="Tahoma"/>
        <family val="2"/>
      </rPr>
      <t>:</t>
    </r>
    <r>
      <rPr>
        <sz val="10"/>
        <rFont val="Tahoma"/>
        <family val="2"/>
      </rPr>
      <t xml:space="preserve"> Select this option if you want to see how long it will take to pay</t>
    </r>
  </si>
  <si>
    <t xml:space="preserve">the two entries so that you pay the higher rate first. In that case, try using the </t>
  </si>
  <si>
    <r>
      <t>Order Entered in the Table</t>
    </r>
    <r>
      <rPr>
        <sz val="10"/>
        <rFont val="Tahoma"/>
        <family val="2"/>
      </rPr>
      <t xml:space="preserve"> strategy.</t>
    </r>
  </si>
  <si>
    <t>Original</t>
  </si>
  <si>
    <t xml:space="preserve">are close to the same balance but have very different interest rates, you may </t>
  </si>
  <si>
    <t>see a substantial reduction in the total interest paid if you change the order of</t>
  </si>
  <si>
    <t>Row</t>
  </si>
  <si>
    <r>
      <t xml:space="preserve">Tip 1: </t>
    </r>
    <r>
      <rPr>
        <sz val="10"/>
        <rFont val="Tahoma"/>
        <family val="2"/>
      </rPr>
      <t xml:space="preserve">If you want to use the </t>
    </r>
    <r>
      <rPr>
        <i/>
        <sz val="10"/>
        <rFont val="Tahoma"/>
        <family val="2"/>
      </rPr>
      <t>Lowest Balance First</t>
    </r>
    <r>
      <rPr>
        <sz val="10"/>
        <rFont val="Tahoma"/>
        <family val="2"/>
      </rPr>
      <t xml:space="preserve"> method and you have two debts that</t>
    </r>
  </si>
  <si>
    <t xml:space="preserve">have two debts with similar rates but very different balances, you may want to </t>
  </si>
  <si>
    <t xml:space="preserve">change the order so that you pay off the lower balance first. This may make very </t>
  </si>
  <si>
    <t>little difference in the total interest, but it can make you feel better faster.</t>
  </si>
  <si>
    <r>
      <t>Tip 2</t>
    </r>
    <r>
      <rPr>
        <sz val="10"/>
        <rFont val="Tahoma"/>
        <family val="2"/>
      </rPr>
      <t xml:space="preserve">: Like Tip 1, if you want to use the </t>
    </r>
    <r>
      <rPr>
        <i/>
        <sz val="10"/>
        <rFont val="Tahoma"/>
        <family val="2"/>
      </rPr>
      <t>Highest Interest Rate</t>
    </r>
    <r>
      <rPr>
        <sz val="10"/>
        <rFont val="Tahoma"/>
        <family val="2"/>
      </rPr>
      <t xml:space="preserve"> method, and you </t>
    </r>
  </si>
  <si>
    <t>the minimum monthly payments on credit cards or lines of credit. You can find</t>
  </si>
  <si>
    <t>Card #2</t>
  </si>
  <si>
    <t>Debt Reduction Calculator</t>
  </si>
  <si>
    <t>http://www.vertex42.com/Calculators/debt-reduction-calculator.html</t>
  </si>
  <si>
    <t>Balance Date:</t>
  </si>
  <si>
    <t>Custom</t>
  </si>
  <si>
    <t>Custom - Highest First</t>
  </si>
  <si>
    <t>Custom - Lowest First</t>
  </si>
  <si>
    <t>RANK Custom-Lowest1st</t>
  </si>
  <si>
    <t>RANK Custom-Highest1st</t>
  </si>
  <si>
    <r>
      <t>Custom-Highest or Custom-Lowest</t>
    </r>
    <r>
      <rPr>
        <b/>
        <sz val="10"/>
        <rFont val="Tahoma"/>
        <family val="2"/>
      </rPr>
      <t>:</t>
    </r>
    <r>
      <rPr>
        <sz val="10"/>
        <rFont val="Tahoma"/>
        <family val="2"/>
      </rPr>
      <t xml:space="preserve"> You can manually control the order the </t>
    </r>
  </si>
  <si>
    <t>debts are paid by entering numbers or formulas in the Custom column. For example,</t>
  </si>
  <si>
    <t>if you enter the values 1,2,3,5,4 then rows 4 and 5 will be swapped. You can enter</t>
  </si>
  <si>
    <t>your own formulas as well, whatever they might be.</t>
  </si>
  <si>
    <r>
      <t>Warning</t>
    </r>
    <r>
      <rPr>
        <sz val="10"/>
        <rFont val="Tahoma"/>
        <family val="2"/>
      </rPr>
      <t>:</t>
    </r>
    <r>
      <rPr>
        <sz val="10"/>
        <rFont val="Tahoma"/>
        <family val="2"/>
      </rPr>
      <t xml:space="preserve"> If you are careful, you can rearrange the order of the entries in the</t>
    </r>
  </si>
  <si>
    <t>Snowball (Lowest Balance First)</t>
  </si>
  <si>
    <t>© 2007 Vertex42 LLC</t>
  </si>
  <si>
    <t>[42]</t>
  </si>
  <si>
    <t>Student Loan #1</t>
  </si>
  <si>
    <t>The calculator can handle up to 20 creditors.</t>
  </si>
  <si>
    <t>and paste it above row 3, or cut row 20 (B27:E27) and paste it above row 9.</t>
  </si>
  <si>
    <t xml:space="preserve">first select the creditor information table (B7:F27), then go to Data&gt;Sort, and </t>
  </si>
  <si>
    <t>row 1 or after row 20, the formulas will be messed up. You can cut row 1 (B8:E8)</t>
  </si>
  <si>
    <r>
      <t>Order Entered in the Table</t>
    </r>
    <r>
      <rPr>
        <b/>
        <sz val="10"/>
        <rFont val="Tahoma"/>
        <family val="2"/>
      </rPr>
      <t>:</t>
    </r>
    <r>
      <rPr>
        <sz val="10"/>
        <rFont val="Tahoma"/>
        <family val="2"/>
      </rPr>
      <t xml:space="preserve"> You can use the sort feature (Data&gt;Sort) to</t>
    </r>
  </si>
  <si>
    <t>Interest-only</t>
  </si>
  <si>
    <t>Avalanche (Highest Interest First)</t>
  </si>
  <si>
    <t>an online calculator with this feature at PowerPay.org. Also see Tip #3.</t>
  </si>
  <si>
    <r>
      <t>Tip 3</t>
    </r>
    <r>
      <rPr>
        <sz val="10"/>
        <rFont val="Tahoma"/>
        <family val="2"/>
      </rPr>
      <t xml:space="preserve">: </t>
    </r>
    <r>
      <rPr>
        <b/>
        <sz val="10"/>
        <rFont val="Tahoma"/>
        <family val="2"/>
      </rPr>
      <t>Update the Creditor Information Table every few months.</t>
    </r>
    <r>
      <rPr>
        <sz val="10"/>
        <rFont val="Tahoma"/>
        <family val="2"/>
      </rPr>
      <t xml:space="preserve"> Your minimum </t>
    </r>
  </si>
  <si>
    <t>payments may change over time as the balance in your accounts change, or if your</t>
  </si>
  <si>
    <t>interest rate changes. You may be able to further reduce your overall interest and</t>
  </si>
  <si>
    <t>reduce the time to pay off your debts, by re-adjusting your minimum payments</t>
  </si>
  <si>
    <t>every few months. This would mean starting over with a fresh template, entering</t>
  </si>
  <si>
    <t>the new Balance Date, and updating the Creditor Information Table.</t>
  </si>
  <si>
    <t>Interest Due</t>
  </si>
  <si>
    <t>Chosen Order</t>
  </si>
  <si>
    <t>Additional</t>
  </si>
  <si>
    <t>Results are only estimates</t>
  </si>
  <si>
    <r>
      <t>Lowest Balance First</t>
    </r>
    <r>
      <rPr>
        <b/>
        <sz val="10"/>
        <rFont val="Tahoma"/>
        <family val="2"/>
      </rPr>
      <t>:</t>
    </r>
    <r>
      <rPr>
        <sz val="10"/>
        <rFont val="Tahoma"/>
        <family val="2"/>
      </rPr>
      <t xml:space="preserve"> Gives you the benefit of the </t>
    </r>
    <r>
      <rPr>
        <b/>
        <sz val="10"/>
        <rFont val="Tahoma"/>
        <family val="2"/>
      </rPr>
      <t>snowball</t>
    </r>
    <r>
      <rPr>
        <sz val="10"/>
        <rFont val="Tahoma"/>
        <family val="2"/>
      </rPr>
      <t xml:space="preserve"> effect, but you may</t>
    </r>
  </si>
  <si>
    <r>
      <t xml:space="preserve">pay more interest in the end than </t>
    </r>
    <r>
      <rPr>
        <i/>
        <sz val="10"/>
        <rFont val="Tahoma"/>
        <family val="2"/>
      </rPr>
      <t>Highest Interest First</t>
    </r>
    <r>
      <rPr>
        <sz val="10"/>
        <rFont val="Tahoma"/>
        <family val="2"/>
      </rPr>
      <t>. The main benefit of this</t>
    </r>
  </si>
  <si>
    <r>
      <t>Tip 4 - Snowflaking</t>
    </r>
    <r>
      <rPr>
        <sz val="10"/>
        <rFont val="Tahoma"/>
        <family val="2"/>
      </rPr>
      <t>: This is a popular new term given to making occasional extra</t>
    </r>
  </si>
  <si>
    <t>payments above the normal monthly payment. You can add debt "snowflakes" in the</t>
  </si>
  <si>
    <t>PaymentSchedule worksheet.</t>
  </si>
</sst>
</file>

<file path=xl/styles.xml><?xml version="1.0" encoding="utf-8"?>
<styleSheet xmlns="http://schemas.openxmlformats.org/spreadsheetml/2006/main">
  <numFmts count="6">
    <numFmt numFmtId="170" formatCode="_(&quot;$&quot;* #,##0.00_);_(&quot;$&quot;* \(#,##0.00\);_(&quot;$&quot;* &quot;-&quot;??_);_(@_)"/>
    <numFmt numFmtId="171" formatCode="_(* #,##0.00_);_(* \(#,##0.00\);_(* &quot;-&quot;??_);_(@_)"/>
    <numFmt numFmtId="217" formatCode="[$-409]mmm\-yy;@"/>
    <numFmt numFmtId="222" formatCode="0.00;\-0.00;* &quot;-&quot;??;@"/>
    <numFmt numFmtId="225" formatCode="0;\-0;* &quot;-&quot;??;@"/>
    <numFmt numFmtId="228" formatCode="0.00%;\-0.00%;_(* &quot;-&quot;??_)"/>
  </numFmts>
  <fonts count="34">
    <font>
      <sz val="10"/>
      <name val="Tahoma"/>
      <family val="2"/>
    </font>
    <font>
      <sz val="10"/>
      <name val="Arial"/>
      <family val="2"/>
    </font>
    <font>
      <u/>
      <sz val="10"/>
      <color indexed="12"/>
      <name val="Tahoma"/>
      <family val="2"/>
    </font>
    <font>
      <sz val="8"/>
      <name val="Tahoma"/>
      <family val="2"/>
    </font>
    <font>
      <b/>
      <sz val="12"/>
      <name val="Tahoma"/>
      <family val="2"/>
    </font>
    <font>
      <b/>
      <sz val="10"/>
      <name val="Tahoma"/>
      <family val="2"/>
    </font>
    <font>
      <b/>
      <u/>
      <sz val="8"/>
      <color indexed="81"/>
      <name val="Tahoma"/>
      <family val="2"/>
    </font>
    <font>
      <sz val="8"/>
      <color indexed="81"/>
      <name val="Tahoma"/>
      <family val="2"/>
    </font>
    <font>
      <b/>
      <sz val="8"/>
      <color indexed="81"/>
      <name val="Tahoma"/>
      <family val="2"/>
    </font>
    <font>
      <sz val="8"/>
      <color indexed="81"/>
      <name val="Tahoma"/>
      <family val="2"/>
    </font>
    <font>
      <b/>
      <sz val="8"/>
      <color indexed="81"/>
      <name val="Tahoma"/>
      <family val="2"/>
    </font>
    <font>
      <sz val="10"/>
      <name val="Tahoma"/>
      <family val="2"/>
    </font>
    <font>
      <b/>
      <sz val="14"/>
      <name val="Tahoma"/>
      <family val="2"/>
    </font>
    <font>
      <sz val="10"/>
      <name val="Tahoma"/>
      <family val="2"/>
    </font>
    <font>
      <b/>
      <sz val="10"/>
      <color indexed="9"/>
      <name val="Tahoma"/>
      <family val="2"/>
    </font>
    <font>
      <sz val="8"/>
      <name val="Arial Narrow"/>
      <family val="2"/>
    </font>
    <font>
      <b/>
      <sz val="8"/>
      <name val="Tahoma"/>
      <family val="2"/>
    </font>
    <font>
      <b/>
      <sz val="8"/>
      <name val="Arial Narrow"/>
      <family val="2"/>
    </font>
    <font>
      <i/>
      <sz val="10"/>
      <name val="Tahoma"/>
      <family val="2"/>
    </font>
    <font>
      <u/>
      <sz val="8"/>
      <color indexed="12"/>
      <name val="Tahoma"/>
      <family val="2"/>
    </font>
    <font>
      <b/>
      <sz val="11"/>
      <name val="Tahoma"/>
      <family val="2"/>
    </font>
    <font>
      <sz val="12"/>
      <name val="Tahoma"/>
      <family val="2"/>
    </font>
    <font>
      <sz val="8"/>
      <color indexed="9"/>
      <name val="Tahoma"/>
      <family val="2"/>
    </font>
    <font>
      <b/>
      <i/>
      <sz val="10"/>
      <name val="Tahoma"/>
      <family val="2"/>
    </font>
    <font>
      <b/>
      <sz val="6"/>
      <color indexed="14"/>
      <name val="Tahoma"/>
      <family val="2"/>
    </font>
    <font>
      <sz val="10"/>
      <color indexed="10"/>
      <name val="Tahoma"/>
      <family val="2"/>
    </font>
    <font>
      <i/>
      <sz val="10"/>
      <color indexed="10"/>
      <name val="Tahoma"/>
      <family val="2"/>
    </font>
    <font>
      <b/>
      <sz val="18"/>
      <name val="Tahoma"/>
      <family val="2"/>
    </font>
    <font>
      <sz val="10"/>
      <color indexed="9"/>
      <name val="Tahoma"/>
      <family val="2"/>
    </font>
    <font>
      <i/>
      <sz val="8"/>
      <name val="Tahoma"/>
      <family val="2"/>
    </font>
    <font>
      <i/>
      <sz val="8"/>
      <color indexed="81"/>
      <name val="Tahoma"/>
      <family val="2"/>
    </font>
    <font>
      <sz val="8"/>
      <name val="Arial"/>
      <family val="2"/>
    </font>
    <font>
      <b/>
      <sz val="8"/>
      <color indexed="10"/>
      <name val="Tahoma"/>
      <family val="2"/>
    </font>
    <font>
      <sz val="10"/>
      <color indexed="8"/>
      <name val="Arial"/>
      <family val="2"/>
    </font>
  </fonts>
  <fills count="13">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indexed="56"/>
        <bgColor indexed="64"/>
      </patternFill>
    </fill>
    <fill>
      <patternFill patternType="solid">
        <fgColor indexed="60"/>
        <bgColor indexed="64"/>
      </patternFill>
    </fill>
    <fill>
      <patternFill patternType="solid">
        <fgColor indexed="43"/>
        <bgColor indexed="64"/>
      </patternFill>
    </fill>
    <fill>
      <patternFill patternType="solid">
        <fgColor indexed="42"/>
        <bgColor indexed="64"/>
      </patternFill>
    </fill>
    <fill>
      <patternFill patternType="solid">
        <fgColor indexed="46"/>
        <bgColor indexed="64"/>
      </patternFill>
    </fill>
    <fill>
      <patternFill patternType="solid">
        <fgColor indexed="44"/>
        <bgColor indexed="64"/>
      </patternFill>
    </fill>
    <fill>
      <patternFill patternType="solid">
        <fgColor indexed="51"/>
        <bgColor indexed="64"/>
      </patternFill>
    </fill>
    <fill>
      <patternFill patternType="solid">
        <fgColor indexed="9"/>
        <bgColor indexed="64"/>
      </patternFill>
    </fill>
    <fill>
      <patternFill patternType="solid">
        <fgColor indexed="45"/>
        <bgColor indexed="64"/>
      </patternFill>
    </fill>
  </fills>
  <borders count="13">
    <border>
      <left/>
      <right/>
      <top/>
      <bottom/>
      <diagonal/>
    </border>
    <border>
      <left style="thin">
        <color indexed="55"/>
      </left>
      <right style="thin">
        <color indexed="55"/>
      </right>
      <top style="thin">
        <color indexed="55"/>
      </top>
      <bottom style="thin">
        <color indexed="55"/>
      </bottom>
      <diagonal/>
    </border>
    <border>
      <left/>
      <right/>
      <top/>
      <bottom style="medium">
        <color indexed="64"/>
      </bottom>
      <diagonal/>
    </border>
    <border>
      <left/>
      <right/>
      <top style="medium">
        <color indexed="64"/>
      </top>
      <bottom style="thin">
        <color indexed="55"/>
      </bottom>
      <diagonal/>
    </border>
    <border>
      <left/>
      <right/>
      <top style="thin">
        <color indexed="55"/>
      </top>
      <bottom style="thin">
        <color indexed="55"/>
      </bottom>
      <diagonal/>
    </border>
    <border>
      <left/>
      <right/>
      <top style="thin">
        <color indexed="64"/>
      </top>
      <bottom/>
      <diagonal/>
    </border>
    <border>
      <left/>
      <right/>
      <top/>
      <bottom style="thin">
        <color indexed="64"/>
      </bottom>
      <diagonal/>
    </border>
    <border>
      <left style="thin">
        <color indexed="53"/>
      </left>
      <right style="thin">
        <color indexed="53"/>
      </right>
      <top style="thin">
        <color indexed="53"/>
      </top>
      <bottom style="thin">
        <color indexed="53"/>
      </bottom>
      <diagonal/>
    </border>
    <border>
      <left style="thin">
        <color indexed="64"/>
      </left>
      <right/>
      <top style="thin">
        <color indexed="64"/>
      </top>
      <bottom/>
      <diagonal/>
    </border>
    <border>
      <left style="thin">
        <color indexed="64"/>
      </left>
      <right style="thin">
        <color indexed="55"/>
      </right>
      <top style="thin">
        <color indexed="55"/>
      </top>
      <bottom style="thin">
        <color indexed="55"/>
      </bottom>
      <diagonal/>
    </border>
    <border>
      <left/>
      <right/>
      <top/>
      <bottom style="thin">
        <color indexed="55"/>
      </bottom>
      <diagonal/>
    </border>
    <border>
      <left style="thin">
        <color indexed="53"/>
      </left>
      <right style="thin">
        <color indexed="53"/>
      </right>
      <top/>
      <bottom style="thin">
        <color indexed="53"/>
      </bottom>
      <diagonal/>
    </border>
    <border>
      <left/>
      <right/>
      <top style="thin">
        <color indexed="64"/>
      </top>
      <bottom style="thin">
        <color indexed="64"/>
      </bottom>
      <diagonal/>
    </border>
  </borders>
  <cellStyleXfs count="5">
    <xf numFmtId="0" fontId="0" fillId="0" borderId="0"/>
    <xf numFmtId="171" fontId="1" fillId="0" borderId="0" applyFont="0" applyFill="0" applyBorder="0" applyAlignment="0" applyProtection="0"/>
    <xf numFmtId="170" fontId="1" fillId="0" borderId="0" applyFont="0" applyFill="0" applyBorder="0" applyAlignment="0" applyProtection="0"/>
    <xf numFmtId="0" fontId="2" fillId="0" borderId="0" applyNumberFormat="0" applyFill="0" applyBorder="0" applyAlignment="0" applyProtection="0">
      <alignment vertical="top"/>
      <protection locked="0"/>
    </xf>
    <xf numFmtId="9" fontId="1" fillId="0" borderId="0" applyFont="0" applyFill="0" applyBorder="0" applyAlignment="0" applyProtection="0"/>
  </cellStyleXfs>
  <cellXfs count="117">
    <xf numFmtId="0" fontId="0" fillId="0" borderId="0" xfId="0"/>
    <xf numFmtId="0" fontId="0" fillId="2" borderId="0" xfId="0" applyFill="1" applyProtection="1"/>
    <xf numFmtId="0" fontId="4" fillId="2" borderId="0" xfId="0" applyFont="1" applyFill="1" applyAlignment="1" applyProtection="1">
      <alignment horizontal="right" indent="1"/>
    </xf>
    <xf numFmtId="0" fontId="12" fillId="3" borderId="0" xfId="0" applyFont="1" applyFill="1" applyAlignment="1" applyProtection="1">
      <alignment vertical="center"/>
    </xf>
    <xf numFmtId="0" fontId="13" fillId="3" borderId="0" xfId="0" applyFont="1" applyFill="1" applyProtection="1"/>
    <xf numFmtId="0" fontId="0" fillId="4" borderId="0" xfId="0" applyFill="1" applyProtection="1"/>
    <xf numFmtId="0" fontId="0" fillId="3" borderId="0" xfId="0" applyFill="1"/>
    <xf numFmtId="2" fontId="3" fillId="0" borderId="0" xfId="0" applyNumberFormat="1" applyFont="1"/>
    <xf numFmtId="2" fontId="0" fillId="2" borderId="0" xfId="0" applyNumberFormat="1" applyFill="1" applyProtection="1"/>
    <xf numFmtId="0" fontId="0" fillId="2" borderId="0" xfId="0" applyFill="1" applyAlignment="1" applyProtection="1">
      <alignment horizontal="right"/>
    </xf>
    <xf numFmtId="10" fontId="11" fillId="0" borderId="1" xfId="4" applyNumberFormat="1" applyFont="1" applyFill="1" applyBorder="1" applyProtection="1">
      <protection locked="0"/>
    </xf>
    <xf numFmtId="0" fontId="5" fillId="2" borderId="0" xfId="0" applyFont="1" applyFill="1" applyAlignment="1" applyProtection="1">
      <alignment horizontal="right" indent="1"/>
    </xf>
    <xf numFmtId="2" fontId="3" fillId="3" borderId="0" xfId="0" applyNumberFormat="1" applyFont="1" applyFill="1"/>
    <xf numFmtId="217" fontId="3" fillId="0" borderId="0" xfId="0" applyNumberFormat="1" applyFont="1" applyAlignment="1">
      <alignment horizontal="center"/>
    </xf>
    <xf numFmtId="0" fontId="14" fillId="5" borderId="0" xfId="0" applyFont="1" applyFill="1" applyAlignment="1" applyProtection="1">
      <alignment horizontal="center" wrapText="1"/>
    </xf>
    <xf numFmtId="0" fontId="0" fillId="0" borderId="0" xfId="0" applyAlignment="1">
      <alignment horizontal="right"/>
    </xf>
    <xf numFmtId="0" fontId="3" fillId="0" borderId="0" xfId="0" applyFont="1"/>
    <xf numFmtId="0" fontId="0" fillId="3" borderId="2" xfId="0" applyFill="1" applyBorder="1"/>
    <xf numFmtId="0" fontId="0" fillId="3" borderId="2" xfId="0" applyFill="1" applyBorder="1" applyAlignment="1">
      <alignment horizontal="right"/>
    </xf>
    <xf numFmtId="0" fontId="15" fillId="3" borderId="2" xfId="0" applyFont="1" applyFill="1" applyBorder="1" applyAlignment="1">
      <alignment horizontal="center"/>
    </xf>
    <xf numFmtId="0" fontId="0" fillId="0" borderId="3" xfId="0" applyFill="1" applyBorder="1"/>
    <xf numFmtId="0" fontId="0" fillId="0" borderId="3" xfId="0" applyFill="1" applyBorder="1" applyAlignment="1">
      <alignment horizontal="right"/>
    </xf>
    <xf numFmtId="0" fontId="0" fillId="0" borderId="4" xfId="0" applyFill="1" applyBorder="1"/>
    <xf numFmtId="0" fontId="0" fillId="0" borderId="4" xfId="0" applyFill="1" applyBorder="1" applyAlignment="1">
      <alignment horizontal="right"/>
    </xf>
    <xf numFmtId="0" fontId="15" fillId="2" borderId="2" xfId="0" applyFont="1" applyFill="1" applyBorder="1" applyAlignment="1">
      <alignment horizontal="center"/>
    </xf>
    <xf numFmtId="39" fontId="16" fillId="3" borderId="0" xfId="0" applyNumberFormat="1" applyFont="1" applyFill="1"/>
    <xf numFmtId="0" fontId="4" fillId="2" borderId="0" xfId="0" applyFont="1" applyFill="1" applyAlignment="1" applyProtection="1">
      <alignment horizontal="right" vertical="center"/>
    </xf>
    <xf numFmtId="0" fontId="5" fillId="0" borderId="0" xfId="0" applyFont="1"/>
    <xf numFmtId="0" fontId="15" fillId="2" borderId="2" xfId="0" applyFont="1" applyFill="1" applyBorder="1" applyAlignment="1">
      <alignment horizontal="left"/>
    </xf>
    <xf numFmtId="222" fontId="3" fillId="0" borderId="0" xfId="1" applyNumberFormat="1" applyFont="1" applyBorder="1"/>
    <xf numFmtId="0" fontId="3" fillId="0" borderId="0" xfId="0" applyFont="1" applyAlignment="1">
      <alignment horizontal="center"/>
    </xf>
    <xf numFmtId="217" fontId="3" fillId="6" borderId="0" xfId="0" applyNumberFormat="1" applyFont="1" applyFill="1" applyAlignment="1">
      <alignment horizontal="center"/>
    </xf>
    <xf numFmtId="0" fontId="17" fillId="2" borderId="2" xfId="0" applyFont="1" applyFill="1" applyBorder="1" applyAlignment="1">
      <alignment horizontal="left"/>
    </xf>
    <xf numFmtId="222" fontId="3" fillId="0" borderId="0" xfId="0" applyNumberFormat="1" applyFont="1"/>
    <xf numFmtId="0" fontId="4" fillId="0" borderId="0" xfId="0" applyFont="1"/>
    <xf numFmtId="10" fontId="0" fillId="0" borderId="0" xfId="4" applyNumberFormat="1" applyFont="1" applyAlignment="1">
      <alignment horizontal="right"/>
    </xf>
    <xf numFmtId="0" fontId="0" fillId="7" borderId="0" xfId="0" applyFill="1" applyAlignment="1">
      <alignment horizontal="right"/>
    </xf>
    <xf numFmtId="0" fontId="5" fillId="7" borderId="0" xfId="0" applyFont="1" applyFill="1" applyAlignment="1">
      <alignment horizontal="right"/>
    </xf>
    <xf numFmtId="0" fontId="11" fillId="7" borderId="0" xfId="0" applyFont="1" applyFill="1" applyAlignment="1">
      <alignment horizontal="right"/>
    </xf>
    <xf numFmtId="0" fontId="0" fillId="0" borderId="5" xfId="0" applyBorder="1"/>
    <xf numFmtId="10" fontId="0" fillId="0" borderId="6" xfId="4" applyNumberFormat="1" applyFont="1" applyBorder="1"/>
    <xf numFmtId="0" fontId="0" fillId="8" borderId="0" xfId="0" applyFill="1"/>
    <xf numFmtId="0" fontId="5" fillId="8" borderId="0" xfId="0" applyFont="1" applyFill="1"/>
    <xf numFmtId="0" fontId="0" fillId="0" borderId="0" xfId="0" applyBorder="1"/>
    <xf numFmtId="0" fontId="0" fillId="9" borderId="0" xfId="0" applyFill="1"/>
    <xf numFmtId="0" fontId="0" fillId="9" borderId="0" xfId="0" applyFill="1" applyAlignment="1">
      <alignment horizontal="right"/>
    </xf>
    <xf numFmtId="0" fontId="11" fillId="9" borderId="0" xfId="0" applyFont="1" applyFill="1" applyAlignment="1">
      <alignment horizontal="right"/>
    </xf>
    <xf numFmtId="170" fontId="5" fillId="10" borderId="7" xfId="2" applyFont="1" applyFill="1" applyBorder="1" applyAlignment="1" applyProtection="1">
      <alignment horizontal="center"/>
    </xf>
    <xf numFmtId="0" fontId="11" fillId="3" borderId="1" xfId="2" applyNumberFormat="1" applyFont="1" applyFill="1" applyBorder="1" applyProtection="1"/>
    <xf numFmtId="171" fontId="11" fillId="3" borderId="1" xfId="2" applyNumberFormat="1" applyFont="1" applyFill="1" applyBorder="1" applyProtection="1"/>
    <xf numFmtId="225" fontId="11" fillId="3" borderId="1" xfId="4" applyNumberFormat="1" applyFont="1" applyFill="1" applyBorder="1" applyAlignment="1" applyProtection="1">
      <alignment horizontal="center"/>
    </xf>
    <xf numFmtId="217" fontId="11" fillId="3" borderId="1" xfId="2" applyNumberFormat="1" applyFont="1" applyFill="1" applyBorder="1" applyAlignment="1" applyProtection="1">
      <alignment horizontal="center"/>
    </xf>
    <xf numFmtId="0" fontId="0" fillId="0" borderId="0" xfId="0" applyFill="1" applyProtection="1"/>
    <xf numFmtId="171" fontId="11" fillId="0" borderId="1" xfId="2" applyNumberFormat="1" applyFont="1" applyFill="1" applyBorder="1" applyProtection="1">
      <protection locked="0"/>
    </xf>
    <xf numFmtId="0" fontId="14" fillId="5" borderId="8" xfId="0" applyFont="1" applyFill="1" applyBorder="1" applyAlignment="1" applyProtection="1">
      <alignment horizontal="center"/>
    </xf>
    <xf numFmtId="0" fontId="14" fillId="5" borderId="5" xfId="0" applyFont="1" applyFill="1" applyBorder="1" applyAlignment="1" applyProtection="1">
      <alignment horizontal="center" wrapText="1"/>
    </xf>
    <xf numFmtId="49" fontId="11" fillId="0" borderId="9" xfId="2" applyNumberFormat="1" applyFont="1" applyFill="1" applyBorder="1" applyProtection="1">
      <protection locked="0"/>
    </xf>
    <xf numFmtId="0" fontId="11" fillId="0" borderId="0" xfId="0" applyFont="1"/>
    <xf numFmtId="0" fontId="21" fillId="0" borderId="0" xfId="0" applyFont="1"/>
    <xf numFmtId="0" fontId="21" fillId="0" borderId="0" xfId="0" applyFont="1" applyAlignment="1">
      <alignment horizontal="right"/>
    </xf>
    <xf numFmtId="0" fontId="4" fillId="0" borderId="0" xfId="0" applyFont="1" applyAlignment="1">
      <alignment horizontal="left"/>
    </xf>
    <xf numFmtId="0" fontId="0" fillId="0" borderId="4" xfId="0" applyBorder="1"/>
    <xf numFmtId="0" fontId="11" fillId="0" borderId="4" xfId="0" applyFont="1" applyFill="1" applyBorder="1" applyAlignment="1">
      <alignment horizontal="right"/>
    </xf>
    <xf numFmtId="0" fontId="11" fillId="0" borderId="4" xfId="0" applyFont="1" applyBorder="1"/>
    <xf numFmtId="0" fontId="0" fillId="0" borderId="10" xfId="0" applyFill="1" applyBorder="1"/>
    <xf numFmtId="0" fontId="0" fillId="0" borderId="10" xfId="0" applyFill="1" applyBorder="1" applyAlignment="1">
      <alignment horizontal="right"/>
    </xf>
    <xf numFmtId="222" fontId="0" fillId="0" borderId="0" xfId="0" applyNumberFormat="1"/>
    <xf numFmtId="0" fontId="22" fillId="4" borderId="0" xfId="0" applyFont="1" applyFill="1" applyAlignment="1" applyProtection="1">
      <alignment vertical="center"/>
    </xf>
    <xf numFmtId="0" fontId="19" fillId="0" borderId="0" xfId="3" applyFont="1" applyFill="1" applyAlignment="1" applyProtection="1"/>
    <xf numFmtId="0" fontId="5" fillId="3" borderId="2" xfId="0" applyFont="1" applyFill="1" applyBorder="1"/>
    <xf numFmtId="0" fontId="5" fillId="0" borderId="3" xfId="0" applyFont="1" applyFill="1" applyBorder="1"/>
    <xf numFmtId="0" fontId="5" fillId="0" borderId="10" xfId="0" applyFont="1" applyFill="1" applyBorder="1"/>
    <xf numFmtId="0" fontId="5" fillId="0" borderId="4" xfId="0" applyFont="1" applyFill="1" applyBorder="1"/>
    <xf numFmtId="0" fontId="5" fillId="0" borderId="4" xfId="0" applyFont="1" applyBorder="1"/>
    <xf numFmtId="0" fontId="5" fillId="2" borderId="0" xfId="0" applyFont="1" applyFill="1" applyProtection="1"/>
    <xf numFmtId="0" fontId="18" fillId="0" borderId="0" xfId="0" applyFont="1"/>
    <xf numFmtId="0" fontId="0" fillId="2" borderId="0" xfId="0" applyFill="1"/>
    <xf numFmtId="0" fontId="24" fillId="0" borderId="4" xfId="0" applyFont="1" applyBorder="1"/>
    <xf numFmtId="222" fontId="3" fillId="3" borderId="0" xfId="1" applyNumberFormat="1" applyFont="1" applyFill="1" applyBorder="1"/>
    <xf numFmtId="0" fontId="26" fillId="2" borderId="0" xfId="0" applyFont="1" applyFill="1" applyProtection="1"/>
    <xf numFmtId="0" fontId="4" fillId="2" borderId="0" xfId="0" applyFont="1" applyFill="1" applyAlignment="1" applyProtection="1">
      <alignment horizontal="right"/>
    </xf>
    <xf numFmtId="222" fontId="3" fillId="6" borderId="0" xfId="1" applyNumberFormat="1" applyFont="1" applyFill="1" applyBorder="1" applyAlignment="1">
      <alignment horizontal="right"/>
    </xf>
    <xf numFmtId="171" fontId="3" fillId="0" borderId="3" xfId="1" applyFont="1" applyFill="1" applyBorder="1" applyAlignment="1"/>
    <xf numFmtId="228" fontId="3" fillId="0" borderId="10" xfId="4" applyNumberFormat="1" applyFont="1" applyFill="1" applyBorder="1" applyAlignment="1"/>
    <xf numFmtId="171" fontId="3" fillId="0" borderId="4" xfId="1" applyFont="1" applyFill="1" applyBorder="1" applyAlignment="1"/>
    <xf numFmtId="225" fontId="11" fillId="0" borderId="4" xfId="1" applyNumberFormat="1" applyFont="1" applyBorder="1" applyAlignment="1"/>
    <xf numFmtId="217" fontId="11" fillId="0" borderId="4" xfId="0" applyNumberFormat="1" applyFont="1" applyBorder="1" applyAlignment="1"/>
    <xf numFmtId="0" fontId="11" fillId="2" borderId="0" xfId="0" applyFont="1" applyFill="1" applyAlignment="1" applyProtection="1">
      <alignment horizontal="right"/>
    </xf>
    <xf numFmtId="171" fontId="11" fillId="0" borderId="1" xfId="1" applyFont="1" applyFill="1" applyBorder="1" applyProtection="1">
      <protection locked="0"/>
    </xf>
    <xf numFmtId="171" fontId="11" fillId="10" borderId="11" xfId="1" applyFont="1" applyFill="1" applyBorder="1" applyAlignment="1" applyProtection="1">
      <alignment horizontal="center"/>
    </xf>
    <xf numFmtId="0" fontId="23" fillId="0" borderId="0" xfId="0" applyFont="1"/>
    <xf numFmtId="0" fontId="25" fillId="2" borderId="0" xfId="0" applyFont="1" applyFill="1"/>
    <xf numFmtId="0" fontId="25" fillId="2" borderId="0" xfId="0" applyFont="1" applyFill="1" applyProtection="1"/>
    <xf numFmtId="4" fontId="20" fillId="11" borderId="7" xfId="1" applyNumberFormat="1" applyFont="1" applyFill="1" applyBorder="1" applyAlignment="1" applyProtection="1">
      <alignment horizontal="right" vertical="center"/>
    </xf>
    <xf numFmtId="0" fontId="20" fillId="2" borderId="0" xfId="0" applyFont="1" applyFill="1" applyAlignment="1" applyProtection="1">
      <alignment horizontal="right" vertical="center"/>
    </xf>
    <xf numFmtId="4" fontId="20" fillId="10" borderId="7" xfId="1" applyNumberFormat="1" applyFont="1" applyFill="1" applyBorder="1" applyAlignment="1" applyProtection="1">
      <alignment horizontal="right" vertical="center"/>
    </xf>
    <xf numFmtId="0" fontId="0" fillId="2" borderId="0" xfId="0" applyFill="1" applyAlignment="1" applyProtection="1">
      <alignment vertical="center"/>
    </xf>
    <xf numFmtId="14" fontId="5" fillId="11" borderId="7" xfId="1" applyNumberFormat="1" applyFont="1" applyFill="1" applyBorder="1" applyAlignment="1" applyProtection="1">
      <alignment horizontal="right" vertical="center"/>
    </xf>
    <xf numFmtId="0" fontId="5" fillId="2" borderId="0" xfId="0" applyFont="1" applyFill="1" applyAlignment="1" applyProtection="1">
      <alignment horizontal="right" vertical="center"/>
    </xf>
    <xf numFmtId="0" fontId="11" fillId="0" borderId="1" xfId="1" applyNumberFormat="1" applyFont="1" applyFill="1" applyBorder="1" applyAlignment="1" applyProtection="1">
      <alignment horizontal="center"/>
      <protection locked="0"/>
    </xf>
    <xf numFmtId="0" fontId="0" fillId="0" borderId="12" xfId="4" applyNumberFormat="1" applyFont="1" applyBorder="1"/>
    <xf numFmtId="0" fontId="5" fillId="12" borderId="0" xfId="0" applyFont="1" applyFill="1" applyAlignment="1">
      <alignment horizontal="right"/>
    </xf>
    <xf numFmtId="0" fontId="0" fillId="12" borderId="0" xfId="0" applyFill="1"/>
    <xf numFmtId="0" fontId="19" fillId="2" borderId="0" xfId="3" applyFont="1" applyFill="1" applyAlignment="1" applyProtection="1"/>
    <xf numFmtId="0" fontId="28" fillId="0" borderId="0" xfId="0" applyFont="1" applyFill="1" applyProtection="1"/>
    <xf numFmtId="0" fontId="27" fillId="11" borderId="6" xfId="0" applyFont="1" applyFill="1" applyBorder="1" applyAlignment="1" applyProtection="1">
      <alignment vertical="center"/>
    </xf>
    <xf numFmtId="0" fontId="11" fillId="11" borderId="6" xfId="0" applyFont="1" applyFill="1" applyBorder="1" applyProtection="1"/>
    <xf numFmtId="10" fontId="0" fillId="0" borderId="0" xfId="4" applyNumberFormat="1" applyFont="1" applyBorder="1"/>
    <xf numFmtId="0" fontId="29" fillId="2" borderId="0" xfId="0" applyFont="1" applyFill="1" applyAlignment="1" applyProtection="1">
      <alignment horizontal="right"/>
    </xf>
    <xf numFmtId="2" fontId="3" fillId="2" borderId="0" xfId="0" applyNumberFormat="1" applyFont="1" applyFill="1" applyProtection="1"/>
    <xf numFmtId="0" fontId="31" fillId="2" borderId="0" xfId="0" applyFont="1" applyFill="1" applyBorder="1" applyAlignment="1">
      <alignment horizontal="right"/>
    </xf>
    <xf numFmtId="0" fontId="31" fillId="3" borderId="0" xfId="0" applyFont="1" applyFill="1" applyBorder="1" applyAlignment="1">
      <alignment horizontal="right"/>
    </xf>
    <xf numFmtId="0" fontId="3" fillId="2" borderId="2" xfId="0" applyFont="1" applyFill="1" applyBorder="1" applyAlignment="1">
      <alignment horizontal="center"/>
    </xf>
    <xf numFmtId="222" fontId="3" fillId="0" borderId="0" xfId="1" applyNumberFormat="1" applyFont="1" applyFill="1" applyBorder="1" applyAlignment="1">
      <alignment horizontal="right"/>
    </xf>
    <xf numFmtId="0" fontId="29" fillId="2" borderId="0" xfId="0" applyFont="1" applyFill="1" applyAlignment="1" applyProtection="1">
      <alignment horizontal="center"/>
    </xf>
    <xf numFmtId="170" fontId="4" fillId="0" borderId="0" xfId="2" applyFont="1" applyBorder="1" applyAlignment="1">
      <alignment horizontal="center"/>
    </xf>
    <xf numFmtId="2" fontId="4" fillId="0" borderId="0" xfId="2" applyNumberFormat="1" applyFont="1" applyAlignment="1">
      <alignment horizontal="left"/>
    </xf>
  </cellXfs>
  <cellStyles count="5">
    <cellStyle name="Comma" xfId="1" builtinId="3"/>
    <cellStyle name="Currency" xfId="2" builtinId="4"/>
    <cellStyle name="Hyperlink" xfId="3" builtinId="8"/>
    <cellStyle name="Normal" xfId="0" builtinId="0"/>
    <cellStyle name="Percent" xfId="4" builtinId="5"/>
  </cellStyles>
  <dxfs count="5">
    <dxf>
      <font>
        <condense val="0"/>
        <extend val="0"/>
        <color indexed="22"/>
      </font>
    </dxf>
    <dxf>
      <font>
        <condense val="0"/>
        <extend val="0"/>
        <color indexed="55"/>
      </font>
    </dxf>
    <dxf>
      <font>
        <condense val="0"/>
        <extend val="0"/>
        <color indexed="55"/>
      </font>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83C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DFE9FD"/>
      <rgbColor rgb="00FAC8D7"/>
      <rgbColor rgb="00F3E4F2"/>
      <rgbColor rgb="00E4F3E6"/>
      <rgbColor rgb="001849B5"/>
      <rgbColor rgb="0036ACA2"/>
      <rgbColor rgb="00F0BA00"/>
      <rgbColor rgb="00BCE1BF"/>
      <rgbColor rgb="0083C989"/>
      <rgbColor rgb="003B8741"/>
      <rgbColor rgb="00873B80"/>
      <rgbColor rgb="00B2B2B2"/>
      <rgbColor rgb="00003366"/>
      <rgbColor rgb="00109618"/>
      <rgbColor rgb="00085108"/>
      <rgbColor rgb="00635100"/>
      <rgbColor rgb="0027592B"/>
      <rgbColor rgb="00E1BCDE"/>
      <rgbColor rgb="00592754"/>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chartsheet" Target="chartsheets/sheet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175" b="1" i="0" u="none" strike="noStrike" baseline="0">
                <a:solidFill>
                  <a:srgbClr val="000000"/>
                </a:solidFill>
                <a:latin typeface="Arial"/>
                <a:ea typeface="Arial"/>
                <a:cs typeface="Arial"/>
              </a:defRPr>
            </a:pPr>
            <a:r>
              <a:rPr lang="en-US"/>
              <a:t>Snowball Growth Chart</a:t>
            </a:r>
          </a:p>
        </c:rich>
      </c:tx>
      <c:layout>
        <c:manualLayout>
          <c:xMode val="edge"/>
          <c:yMode val="edge"/>
          <c:x val="0.40066596675415572"/>
          <c:y val="0"/>
        </c:manualLayout>
      </c:layout>
      <c:spPr>
        <a:noFill/>
        <a:ln w="25400">
          <a:noFill/>
        </a:ln>
      </c:spPr>
    </c:title>
    <c:plotArea>
      <c:layout>
        <c:manualLayout>
          <c:layoutTarget val="inner"/>
          <c:xMode val="edge"/>
          <c:yMode val="edge"/>
          <c:x val="8.8790233074361818E-2"/>
          <c:y val="0.11582381729200653"/>
          <c:w val="0.87569367369589346"/>
          <c:h val="0.77650897226753668"/>
        </c:manualLayout>
      </c:layout>
      <c:barChart>
        <c:barDir val="col"/>
        <c:grouping val="clustered"/>
        <c:ser>
          <c:idx val="0"/>
          <c:order val="0"/>
          <c:tx>
            <c:strRef>
              <c:f>PaymentSchedule!$C$19</c:f>
              <c:strCache>
                <c:ptCount val="1"/>
                <c:pt idx="0">
                  <c:v>Snowball</c:v>
                </c:pt>
              </c:strCache>
            </c:strRef>
          </c:tx>
          <c:spPr>
            <a:solidFill>
              <a:srgbClr val="E4F3E6"/>
            </a:solidFill>
            <a:ln w="12700">
              <a:solidFill>
                <a:srgbClr val="000000"/>
              </a:solidFill>
              <a:prstDash val="solid"/>
            </a:ln>
          </c:spPr>
          <c:cat>
            <c:numRef>
              <c:f>PaymentSchedule!$B$21:$B$380</c:f>
              <c:numCache>
                <c:formatCode>[$-409]mmm\-yy;@</c:formatCode>
                <c:ptCount val="360"/>
                <c:pt idx="0">
                  <c:v>41395</c:v>
                </c:pt>
                <c:pt idx="1">
                  <c:v>41426</c:v>
                </c:pt>
                <c:pt idx="2">
                  <c:v>41456</c:v>
                </c:pt>
                <c:pt idx="3">
                  <c:v>41487</c:v>
                </c:pt>
                <c:pt idx="4">
                  <c:v>41518</c:v>
                </c:pt>
                <c:pt idx="5">
                  <c:v>41548</c:v>
                </c:pt>
                <c:pt idx="6">
                  <c:v>41579</c:v>
                </c:pt>
                <c:pt idx="7">
                  <c:v>41609</c:v>
                </c:pt>
                <c:pt idx="8">
                  <c:v>41640</c:v>
                </c:pt>
                <c:pt idx="9">
                  <c:v>41671</c:v>
                </c:pt>
                <c:pt idx="10">
                  <c:v>41699</c:v>
                </c:pt>
                <c:pt idx="11">
                  <c:v>41730</c:v>
                </c:pt>
                <c:pt idx="12">
                  <c:v>41760</c:v>
                </c:pt>
                <c:pt idx="13">
                  <c:v>41791</c:v>
                </c:pt>
                <c:pt idx="14">
                  <c:v>41821</c:v>
                </c:pt>
                <c:pt idx="15">
                  <c:v>41852</c:v>
                </c:pt>
                <c:pt idx="16">
                  <c:v>41883</c:v>
                </c:pt>
                <c:pt idx="17">
                  <c:v>41913</c:v>
                </c:pt>
                <c:pt idx="18">
                  <c:v>41944</c:v>
                </c:pt>
                <c:pt idx="19">
                  <c:v>41974</c:v>
                </c:pt>
                <c:pt idx="20">
                  <c:v>42005</c:v>
                </c:pt>
                <c:pt idx="21">
                  <c:v>42036</c:v>
                </c:pt>
                <c:pt idx="22">
                  <c:v>42064</c:v>
                </c:pt>
                <c:pt idx="23">
                  <c:v>42095</c:v>
                </c:pt>
                <c:pt idx="24">
                  <c:v>42125</c:v>
                </c:pt>
                <c:pt idx="25">
                  <c:v>42156</c:v>
                </c:pt>
                <c:pt idx="26">
                  <c:v>42186</c:v>
                </c:pt>
                <c:pt idx="27">
                  <c:v>42217</c:v>
                </c:pt>
                <c:pt idx="28">
                  <c:v>42248</c:v>
                </c:pt>
                <c:pt idx="29">
                  <c:v>42278</c:v>
                </c:pt>
                <c:pt idx="30">
                  <c:v>42309</c:v>
                </c:pt>
                <c:pt idx="31">
                  <c:v>42339</c:v>
                </c:pt>
                <c:pt idx="32">
                  <c:v>42370</c:v>
                </c:pt>
                <c:pt idx="33">
                  <c:v>42401</c:v>
                </c:pt>
                <c:pt idx="34">
                  <c:v>42430</c:v>
                </c:pt>
                <c:pt idx="35">
                  <c:v>42461</c:v>
                </c:pt>
                <c:pt idx="36">
                  <c:v>42491</c:v>
                </c:pt>
                <c:pt idx="37">
                  <c:v>42522</c:v>
                </c:pt>
                <c:pt idx="38">
                  <c:v>42552</c:v>
                </c:pt>
                <c:pt idx="39">
                  <c:v>42583</c:v>
                </c:pt>
                <c:pt idx="40">
                  <c:v>42614</c:v>
                </c:pt>
                <c:pt idx="41">
                  <c:v>42644</c:v>
                </c:pt>
                <c:pt idx="42">
                  <c:v>42675</c:v>
                </c:pt>
                <c:pt idx="43">
                  <c:v>42705</c:v>
                </c:pt>
                <c:pt idx="44">
                  <c:v>42736</c:v>
                </c:pt>
                <c:pt idx="45">
                  <c:v>42767</c:v>
                </c:pt>
                <c:pt idx="46">
                  <c:v>42795</c:v>
                </c:pt>
                <c:pt idx="47">
                  <c:v>42826</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numCache>
            </c:numRef>
          </c:cat>
          <c:val>
            <c:numRef>
              <c:f>PaymentSchedule!$C$21:$C$380</c:f>
              <c:numCache>
                <c:formatCode>0.00;\-0.00;* "-"??;@</c:formatCode>
                <c:ptCount val="360"/>
                <c:pt idx="0">
                  <c:v>500</c:v>
                </c:pt>
                <c:pt idx="1">
                  <c:v>500</c:v>
                </c:pt>
                <c:pt idx="2">
                  <c:v>500</c:v>
                </c:pt>
                <c:pt idx="3">
                  <c:v>500</c:v>
                </c:pt>
                <c:pt idx="4">
                  <c:v>500</c:v>
                </c:pt>
                <c:pt idx="5">
                  <c:v>500</c:v>
                </c:pt>
                <c:pt idx="6">
                  <c:v>500</c:v>
                </c:pt>
                <c:pt idx="7">
                  <c:v>500</c:v>
                </c:pt>
                <c:pt idx="8">
                  <c:v>556.95000000000005</c:v>
                </c:pt>
                <c:pt idx="9">
                  <c:v>575</c:v>
                </c:pt>
                <c:pt idx="10">
                  <c:v>575</c:v>
                </c:pt>
                <c:pt idx="11">
                  <c:v>575</c:v>
                </c:pt>
                <c:pt idx="12">
                  <c:v>575</c:v>
                </c:pt>
                <c:pt idx="13">
                  <c:v>575</c:v>
                </c:pt>
                <c:pt idx="14">
                  <c:v>575</c:v>
                </c:pt>
                <c:pt idx="15">
                  <c:v>575</c:v>
                </c:pt>
                <c:pt idx="16">
                  <c:v>575</c:v>
                </c:pt>
                <c:pt idx="17">
                  <c:v>575</c:v>
                </c:pt>
                <c:pt idx="18">
                  <c:v>575</c:v>
                </c:pt>
                <c:pt idx="19">
                  <c:v>575</c:v>
                </c:pt>
                <c:pt idx="20">
                  <c:v>575</c:v>
                </c:pt>
                <c:pt idx="21">
                  <c:v>575</c:v>
                </c:pt>
                <c:pt idx="22">
                  <c:v>700</c:v>
                </c:pt>
                <c:pt idx="23">
                  <c:v>700</c:v>
                </c:pt>
                <c:pt idx="24">
                  <c:v>700</c:v>
                </c:pt>
                <c:pt idx="25">
                  <c:v>700</c:v>
                </c:pt>
                <c:pt idx="26">
                  <c:v>700</c:v>
                </c:pt>
                <c:pt idx="27">
                  <c:v>700</c:v>
                </c:pt>
                <c:pt idx="28">
                  <c:v>700</c:v>
                </c:pt>
                <c:pt idx="29">
                  <c:v>700</c:v>
                </c:pt>
                <c:pt idx="30">
                  <c:v>700</c:v>
                </c:pt>
                <c:pt idx="31">
                  <c:v>1050</c:v>
                </c:pt>
                <c:pt idx="32">
                  <c:v>1050</c:v>
                </c:pt>
                <c:pt idx="33">
                  <c:v>1050</c:v>
                </c:pt>
                <c:pt idx="34">
                  <c:v>1050</c:v>
                </c:pt>
                <c:pt idx="35">
                  <c:v>1050</c:v>
                </c:pt>
                <c:pt idx="36">
                  <c:v>1050</c:v>
                </c:pt>
                <c:pt idx="37">
                  <c:v>1050</c:v>
                </c:pt>
                <c:pt idx="38">
                  <c:v>1500</c:v>
                </c:pt>
                <c:pt idx="39">
                  <c:v>1500</c:v>
                </c:pt>
                <c:pt idx="40">
                  <c:v>1500</c:v>
                </c:pt>
                <c:pt idx="41">
                  <c:v>1500</c:v>
                </c:pt>
                <c:pt idx="42">
                  <c:v>1500</c:v>
                </c:pt>
                <c:pt idx="43">
                  <c:v>1500</c:v>
                </c:pt>
                <c:pt idx="44">
                  <c:v>1500</c:v>
                </c:pt>
                <c:pt idx="45">
                  <c:v>1500</c:v>
                </c:pt>
                <c:pt idx="46">
                  <c:v>1500</c:v>
                </c:pt>
                <c:pt idx="47">
                  <c:v>1658.23</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numCache>
            </c:numRef>
          </c:val>
        </c:ser>
        <c:gapWidth val="0"/>
        <c:axId val="235959808"/>
        <c:axId val="235961344"/>
      </c:barChart>
      <c:lineChart>
        <c:grouping val="standard"/>
        <c:ser>
          <c:idx val="1"/>
          <c:order val="1"/>
          <c:tx>
            <c:strRef>
              <c:f>PaymentSchedule!$BO$19</c:f>
              <c:strCache>
                <c:ptCount val="1"/>
                <c:pt idx="0">
                  <c:v>Interest Due</c:v>
                </c:pt>
              </c:strCache>
            </c:strRef>
          </c:tx>
          <c:spPr>
            <a:ln w="25400">
              <a:solidFill>
                <a:srgbClr val="000000"/>
              </a:solidFill>
              <a:prstDash val="solid"/>
            </a:ln>
          </c:spPr>
          <c:marker>
            <c:symbol val="none"/>
          </c:marker>
          <c:val>
            <c:numRef>
              <c:f>PaymentSchedule!$BO$21:$BO$380</c:f>
              <c:numCache>
                <c:formatCode>0.00;\-0.00;* "-"??;@</c:formatCode>
                <c:ptCount val="360"/>
                <c:pt idx="0">
                  <c:v>390.59000000000003</c:v>
                </c:pt>
                <c:pt idx="1">
                  <c:v>381.20000000000005</c:v>
                </c:pt>
                <c:pt idx="2">
                  <c:v>371.75</c:v>
                </c:pt>
                <c:pt idx="3">
                  <c:v>362.22</c:v>
                </c:pt>
                <c:pt idx="4">
                  <c:v>352.59999999999997</c:v>
                </c:pt>
                <c:pt idx="5">
                  <c:v>342.90999999999997</c:v>
                </c:pt>
                <c:pt idx="6">
                  <c:v>333.13</c:v>
                </c:pt>
                <c:pt idx="7">
                  <c:v>323.27999999999997</c:v>
                </c:pt>
                <c:pt idx="8">
                  <c:v>313.34000000000003</c:v>
                </c:pt>
                <c:pt idx="9">
                  <c:v>303.08</c:v>
                </c:pt>
                <c:pt idx="10">
                  <c:v>292.71999999999997</c:v>
                </c:pt>
                <c:pt idx="11">
                  <c:v>282.29000000000002</c:v>
                </c:pt>
                <c:pt idx="12">
                  <c:v>271.74</c:v>
                </c:pt>
                <c:pt idx="13">
                  <c:v>261.10000000000002</c:v>
                </c:pt>
                <c:pt idx="14">
                  <c:v>250.39</c:v>
                </c:pt>
                <c:pt idx="15">
                  <c:v>239.57</c:v>
                </c:pt>
                <c:pt idx="16">
                  <c:v>228.66000000000003</c:v>
                </c:pt>
                <c:pt idx="17">
                  <c:v>217.64000000000001</c:v>
                </c:pt>
                <c:pt idx="18">
                  <c:v>206.53999999999996</c:v>
                </c:pt>
                <c:pt idx="19">
                  <c:v>195.32999999999998</c:v>
                </c:pt>
                <c:pt idx="20">
                  <c:v>184.02</c:v>
                </c:pt>
                <c:pt idx="21">
                  <c:v>172.61</c:v>
                </c:pt>
                <c:pt idx="22">
                  <c:v>162.76999999999998</c:v>
                </c:pt>
                <c:pt idx="23">
                  <c:v>156.15</c:v>
                </c:pt>
                <c:pt idx="24">
                  <c:v>149.47999999999999</c:v>
                </c:pt>
                <c:pt idx="25">
                  <c:v>142.80000000000001</c:v>
                </c:pt>
                <c:pt idx="26">
                  <c:v>136.1</c:v>
                </c:pt>
                <c:pt idx="27">
                  <c:v>129.35</c:v>
                </c:pt>
                <c:pt idx="28">
                  <c:v>122.59</c:v>
                </c:pt>
                <c:pt idx="29">
                  <c:v>115.80000000000001</c:v>
                </c:pt>
                <c:pt idx="30">
                  <c:v>108.99000000000001</c:v>
                </c:pt>
                <c:pt idx="31">
                  <c:v>102.14</c:v>
                </c:pt>
                <c:pt idx="32">
                  <c:v>95.27000000000001</c:v>
                </c:pt>
                <c:pt idx="33">
                  <c:v>88.36</c:v>
                </c:pt>
                <c:pt idx="34">
                  <c:v>81.430000000000007</c:v>
                </c:pt>
                <c:pt idx="35">
                  <c:v>74.47</c:v>
                </c:pt>
                <c:pt idx="36">
                  <c:v>67.489999999999995</c:v>
                </c:pt>
                <c:pt idx="37">
                  <c:v>60.47</c:v>
                </c:pt>
                <c:pt idx="38">
                  <c:v>53.57</c:v>
                </c:pt>
                <c:pt idx="39">
                  <c:v>47.75</c:v>
                </c:pt>
                <c:pt idx="40">
                  <c:v>41.91</c:v>
                </c:pt>
                <c:pt idx="41">
                  <c:v>36.049999999999997</c:v>
                </c:pt>
                <c:pt idx="42">
                  <c:v>30.17</c:v>
                </c:pt>
                <c:pt idx="43">
                  <c:v>24.27</c:v>
                </c:pt>
                <c:pt idx="44">
                  <c:v>18.350000000000001</c:v>
                </c:pt>
                <c:pt idx="45">
                  <c:v>12.41</c:v>
                </c:pt>
                <c:pt idx="46">
                  <c:v>6.45</c:v>
                </c:pt>
                <c:pt idx="47">
                  <c:v>0.47</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numCache>
            </c:numRef>
          </c:val>
        </c:ser>
        <c:marker val="1"/>
        <c:axId val="235959808"/>
        <c:axId val="235961344"/>
      </c:lineChart>
      <c:dateAx>
        <c:axId val="235959808"/>
        <c:scaling>
          <c:orientation val="minMax"/>
        </c:scaling>
        <c:axPos val="b"/>
        <c:numFmt formatCode="mmm/yy" sourceLinked="0"/>
        <c:tickLblPos val="nextTo"/>
        <c:spPr>
          <a:ln w="3175">
            <a:solidFill>
              <a:srgbClr val="000000"/>
            </a:solidFill>
            <a:prstDash val="solid"/>
          </a:ln>
        </c:spPr>
        <c:txPr>
          <a:bodyPr rot="-2700000" vert="horz"/>
          <a:lstStyle/>
          <a:p>
            <a:pPr>
              <a:defRPr sz="1000" b="0" i="0" u="none" strike="noStrike" baseline="0">
                <a:solidFill>
                  <a:srgbClr val="000000"/>
                </a:solidFill>
                <a:latin typeface="Arial"/>
                <a:ea typeface="Arial"/>
                <a:cs typeface="Arial"/>
              </a:defRPr>
            </a:pPr>
            <a:endParaRPr lang="en-US"/>
          </a:p>
        </c:txPr>
        <c:crossAx val="235961344"/>
        <c:crosses val="autoZero"/>
        <c:auto val="1"/>
        <c:lblOffset val="100"/>
        <c:baseTimeUnit val="months"/>
        <c:majorUnit val="3"/>
        <c:majorTimeUnit val="months"/>
        <c:minorUnit val="1"/>
        <c:minorTimeUnit val="months"/>
      </c:dateAx>
      <c:valAx>
        <c:axId val="235961344"/>
        <c:scaling>
          <c:orientation val="minMax"/>
        </c:scaling>
        <c:axPos val="l"/>
        <c:majorGridlines>
          <c:spPr>
            <a:ln w="3175">
              <a:solidFill>
                <a:srgbClr val="000000"/>
              </a:solidFill>
              <a:prstDash val="solid"/>
            </a:ln>
          </c:spPr>
        </c:majorGridlines>
        <c:numFmt formatCode="_(\$* #,##0.00_);_(\$* \(#,##0.00\);_(\$* &quot;-&quot;??_);_(@_)" sourceLinked="0"/>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35959808"/>
        <c:crosses val="autoZero"/>
        <c:crossBetween val="between"/>
      </c:valAx>
      <c:spPr>
        <a:noFill/>
        <a:ln w="25400">
          <a:noFill/>
        </a:ln>
      </c:spPr>
    </c:plotArea>
    <c:legend>
      <c:legendPos val="r"/>
      <c:layout>
        <c:manualLayout>
          <c:xMode val="edge"/>
          <c:yMode val="edge"/>
          <c:x val="0.33925925925925926"/>
          <c:y val="8.6056644880174296E-2"/>
          <c:w val="0.33481481481481479"/>
          <c:h val="4.4662309368191724E-2"/>
        </c:manualLayout>
      </c:layout>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dispBlanksAs val="gap"/>
  </c:chart>
  <c:spPr>
    <a:noFill/>
    <a:ln w="9525">
      <a:noFill/>
    </a:ln>
  </c:spPr>
  <c:txPr>
    <a:bodyPr/>
    <a:lstStyle/>
    <a:p>
      <a:pPr>
        <a:defRPr sz="1000" b="0" i="0" u="none" strike="noStrike" baseline="0">
          <a:solidFill>
            <a:srgbClr val="000000"/>
          </a:solidFill>
          <a:latin typeface="Arial"/>
          <a:ea typeface="Arial"/>
          <a:cs typeface="Arial"/>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sheetPr/>
  <sheetViews>
    <sheetView workbookViewId="0"/>
  </sheetViews>
  <pageMargins left="0.75" right="0.75" top="1" bottom="1" header="0.5" footer="0.5"/>
  <pageSetup orientation="landscape" r:id="rId1"/>
  <headerFooter alignWithMargins="0"/>
  <drawing r:id="rId2"/>
</chartsheet>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vertex42.com/" TargetMode="External"/></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5</xdr:col>
      <xdr:colOff>209550</xdr:colOff>
      <xdr:row>0</xdr:row>
      <xdr:rowOff>0</xdr:rowOff>
    </xdr:from>
    <xdr:to>
      <xdr:col>7</xdr:col>
      <xdr:colOff>0</xdr:colOff>
      <xdr:row>0</xdr:row>
      <xdr:rowOff>292100</xdr:rowOff>
    </xdr:to>
    <xdr:pic>
      <xdr:nvPicPr>
        <xdr:cNvPr id="2167" name="Picture 98" descr="vertex42_logo_40px">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4787900" y="0"/>
          <a:ext cx="1403350" cy="292100"/>
        </a:xfrm>
        <a:prstGeom prst="rect">
          <a:avLst/>
        </a:prstGeom>
        <a:noFill/>
        <a:ln w="9525">
          <a:noFill/>
          <a:miter lim="800000"/>
          <a:headEnd/>
          <a:tailEnd/>
        </a:ln>
      </xdr:spPr>
    </xdr:pic>
    <xdr:clientData/>
  </xdr:twoCellAnchor>
  <xdr:twoCellAnchor>
    <xdr:from>
      <xdr:col>12</xdr:col>
      <xdr:colOff>0</xdr:colOff>
      <xdr:row>1</xdr:row>
      <xdr:rowOff>0</xdr:rowOff>
    </xdr:from>
    <xdr:to>
      <xdr:col>16</xdr:col>
      <xdr:colOff>101600</xdr:colOff>
      <xdr:row>5</xdr:row>
      <xdr:rowOff>12700</xdr:rowOff>
    </xdr:to>
    <xdr:sp macro="" textlink="">
      <xdr:nvSpPr>
        <xdr:cNvPr id="2168" name="AutoShape 100"/>
        <xdr:cNvSpPr>
          <a:spLocks noChangeArrowheads="1"/>
        </xdr:cNvSpPr>
      </xdr:nvSpPr>
      <xdr:spPr bwMode="auto">
        <a:xfrm>
          <a:off x="8724900" y="304800"/>
          <a:ext cx="2235200" cy="698500"/>
        </a:xfrm>
        <a:prstGeom prst="roundRect">
          <a:avLst>
            <a:gd name="adj" fmla="val 9093"/>
          </a:avLst>
        </a:prstGeom>
        <a:solidFill>
          <a:srgbClr val="FFFFFF"/>
        </a:solidFill>
        <a:ln w="9525">
          <a:solidFill>
            <a:srgbClr val="000000"/>
          </a:solidFill>
          <a:round/>
          <a:headEnd/>
          <a:tailEnd/>
        </a:ln>
        <a:effectLst>
          <a:outerShdw dist="71842" dir="2700000" algn="ctr" rotWithShape="0">
            <a:srgbClr val="808080">
              <a:alpha val="50000"/>
            </a:srgbClr>
          </a:outerShdw>
        </a:effectLst>
      </xdr:spPr>
      <xdr:txBody>
        <a:bodyPr vertOverflow="clip" wrap="square" lIns="27432" tIns="22860" rIns="0" bIns="0" anchor="t" upright="1"/>
        <a:lstStyle/>
        <a:p>
          <a:pPr algn="l" rtl="0">
            <a:defRPr sz="1000"/>
          </a:pPr>
          <a:r>
            <a:rPr lang="en-US" sz="1000" b="0" i="0" u="none" strike="noStrike" baseline="0">
              <a:solidFill>
                <a:srgbClr val="000000"/>
              </a:solidFill>
              <a:latin typeface="Tahoma"/>
              <a:ea typeface="Tahoma"/>
              <a:cs typeface="Tahoma"/>
            </a:rPr>
            <a:t>For up-to-date information on the different strategies, visit the Debt Reduction Calculator download page. </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9</xdr:col>
      <xdr:colOff>279400</xdr:colOff>
      <xdr:row>1</xdr:row>
      <xdr:rowOff>76200</xdr:rowOff>
    </xdr:from>
    <xdr:to>
      <xdr:col>14</xdr:col>
      <xdr:colOff>387350</xdr:colOff>
      <xdr:row>5</xdr:row>
      <xdr:rowOff>95250</xdr:rowOff>
    </xdr:to>
    <xdr:sp macro="" textlink="">
      <xdr:nvSpPr>
        <xdr:cNvPr id="3116" name="AutoShape 18"/>
        <xdr:cNvSpPr>
          <a:spLocks noChangeArrowheads="1"/>
        </xdr:cNvSpPr>
      </xdr:nvSpPr>
      <xdr:spPr bwMode="auto">
        <a:xfrm>
          <a:off x="5626100" y="298450"/>
          <a:ext cx="3663950" cy="717550"/>
        </a:xfrm>
        <a:prstGeom prst="roundRect">
          <a:avLst>
            <a:gd name="adj" fmla="val 16667"/>
          </a:avLst>
        </a:prstGeom>
        <a:solidFill>
          <a:srgbClr val="FFFFFF"/>
        </a:solidFill>
        <a:ln w="9525">
          <a:solidFill>
            <a:srgbClr val="000000"/>
          </a:solidFill>
          <a:round/>
          <a:headEnd/>
          <a:tailEnd/>
        </a:ln>
        <a:effectLst>
          <a:outerShdw dist="53882" dir="2700000" algn="ctr" rotWithShape="0">
            <a:srgbClr val="808080">
              <a:alpha val="50000"/>
            </a:srgbClr>
          </a:outerShdw>
        </a:effectLst>
      </xdr:spPr>
      <xdr:txBody>
        <a:bodyPr vertOverflow="clip" wrap="square" lIns="27432" tIns="18288" rIns="0" bIns="0" anchor="t" upright="1"/>
        <a:lstStyle/>
        <a:p>
          <a:pPr algn="l" rtl="0">
            <a:defRPr sz="1000"/>
          </a:pPr>
          <a:r>
            <a:rPr lang="en-US" sz="800" b="0" i="0" u="none" strike="noStrike" baseline="0">
              <a:solidFill>
                <a:srgbClr val="000000"/>
              </a:solidFill>
              <a:latin typeface="Tahoma"/>
              <a:ea typeface="Tahoma"/>
              <a:cs typeface="Tahoma"/>
            </a:rPr>
            <a:t>There is nothing to edit on this worksheet, except where indicated (cells with yellow background). This worksheet is meant for printing. Go to File&gt;Print Area and File&gt;Page Setup to modify how you want this worksheet to be printed.</a:t>
          </a:r>
        </a:p>
      </xdr:txBody>
    </xdr:sp>
    <xdr:clientData fPrintsWithSheet="0"/>
  </xdr:twoCellAnchor>
  <xdr:twoCellAnchor editAs="absolute">
    <xdr:from>
      <xdr:col>4</xdr:col>
      <xdr:colOff>152400</xdr:colOff>
      <xdr:row>23</xdr:row>
      <xdr:rowOff>88900</xdr:rowOff>
    </xdr:from>
    <xdr:to>
      <xdr:col>7</xdr:col>
      <xdr:colOff>374650</xdr:colOff>
      <xdr:row>32</xdr:row>
      <xdr:rowOff>0</xdr:rowOff>
    </xdr:to>
    <xdr:sp macro="" textlink="">
      <xdr:nvSpPr>
        <xdr:cNvPr id="3117" name="AutoShape 31"/>
        <xdr:cNvSpPr>
          <a:spLocks noChangeArrowheads="1"/>
        </xdr:cNvSpPr>
      </xdr:nvSpPr>
      <xdr:spPr bwMode="auto">
        <a:xfrm>
          <a:off x="1943100" y="3854450"/>
          <a:ext cx="2355850" cy="1168400"/>
        </a:xfrm>
        <a:prstGeom prst="wedgeRectCallout">
          <a:avLst>
            <a:gd name="adj1" fmla="val -64894"/>
            <a:gd name="adj2" fmla="val -57694"/>
          </a:avLst>
        </a:prstGeom>
        <a:solidFill>
          <a:srgbClr val="FFFFFF"/>
        </a:solidFill>
        <a:ln w="9525">
          <a:solidFill>
            <a:srgbClr val="000000"/>
          </a:solidFill>
          <a:miter lim="800000"/>
          <a:headEnd/>
          <a:tailEnd/>
        </a:ln>
        <a:effectLst>
          <a:outerShdw dist="53882" dir="2700000" algn="ctr" rotWithShape="0">
            <a:srgbClr val="808080">
              <a:alpha val="50000"/>
            </a:srgbClr>
          </a:outerShdw>
        </a:effectLst>
      </xdr:spPr>
      <xdr:txBody>
        <a:bodyPr vertOverflow="clip" wrap="square" lIns="36576" tIns="22860" rIns="0" bIns="0" anchor="t" upright="1"/>
        <a:lstStyle/>
        <a:p>
          <a:pPr algn="l" rtl="0">
            <a:defRPr sz="1000"/>
          </a:pPr>
          <a:r>
            <a:rPr lang="en-US" sz="800" b="1" i="0" u="none" strike="noStrike" baseline="0">
              <a:solidFill>
                <a:srgbClr val="000000"/>
              </a:solidFill>
              <a:latin typeface="Tahoma"/>
              <a:ea typeface="Tahoma"/>
              <a:cs typeface="Tahoma"/>
            </a:rPr>
            <a:t>Debt Snowflakes</a:t>
          </a:r>
          <a:endParaRPr lang="en-US" sz="800" b="0" i="0" u="none" strike="noStrike" baseline="0">
            <a:solidFill>
              <a:srgbClr val="000000"/>
            </a:solidFill>
            <a:latin typeface="Tahoma"/>
            <a:ea typeface="Tahoma"/>
            <a:cs typeface="Tahoma"/>
          </a:endParaRPr>
        </a:p>
        <a:p>
          <a:pPr algn="l" rtl="0">
            <a:defRPr sz="1000"/>
          </a:pPr>
          <a:r>
            <a:rPr lang="en-US" sz="800" b="0" i="0" u="none" strike="noStrike" baseline="0">
              <a:solidFill>
                <a:srgbClr val="000000"/>
              </a:solidFill>
              <a:latin typeface="Tahoma"/>
              <a:ea typeface="Tahoma"/>
              <a:cs typeface="Tahoma"/>
            </a:rPr>
            <a:t>These are the one-time extra payments that you make above and beyond the normal monthly payment. You can add these "snowflakes" in the Additional column here. The amount will be added to the Snowball for just that particular month.</a:t>
          </a:r>
        </a:p>
      </xdr:txBody>
    </xdr:sp>
    <xdr:clientData fPrintsWithSheet="0"/>
  </xdr:twoCellAnchor>
</xdr:wsDr>
</file>

<file path=xl/drawings/drawing3.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vertex42.com/Calculators/debt-reduction-calculator.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vertex42.com/Calculators/debt-reduction-calculator.html"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P72"/>
  <sheetViews>
    <sheetView showGridLines="0" tabSelected="1" zoomScaleNormal="100" workbookViewId="0">
      <selection activeCell="D2" sqref="A2:D2"/>
    </sheetView>
  </sheetViews>
  <sheetFormatPr defaultColWidth="8.81640625" defaultRowHeight="12.5"/>
  <cols>
    <col min="1" max="1" width="8.36328125" customWidth="1"/>
    <col min="2" max="2" width="14.453125" customWidth="1"/>
    <col min="3" max="4" width="15.6328125" customWidth="1"/>
    <col min="5" max="5" width="11.453125" customWidth="1"/>
    <col min="6" max="6" width="12.453125" customWidth="1"/>
    <col min="7" max="7" width="10.6328125" customWidth="1"/>
    <col min="8" max="8" width="5.6328125" customWidth="1"/>
    <col min="9" max="9" width="7" bestFit="1" customWidth="1"/>
    <col min="10" max="10" width="7.6328125" bestFit="1" customWidth="1"/>
    <col min="11" max="11" width="8.36328125" bestFit="1" customWidth="1"/>
    <col min="12" max="17" width="7.6328125" customWidth="1"/>
    <col min="18" max="18" width="11" customWidth="1"/>
    <col min="19" max="22" width="7.6328125" customWidth="1"/>
    <col min="23" max="23" width="8.36328125" bestFit="1" customWidth="1"/>
    <col min="24" max="24" width="8.36328125" customWidth="1"/>
    <col min="25" max="25" width="11.36328125" customWidth="1"/>
    <col min="26" max="30" width="8.36328125" bestFit="1" customWidth="1"/>
  </cols>
  <sheetData>
    <row r="1" spans="1:16" ht="24" customHeight="1">
      <c r="A1" s="105" t="s">
        <v>97</v>
      </c>
      <c r="B1" s="106"/>
      <c r="C1" s="106"/>
      <c r="D1" s="106"/>
      <c r="E1" s="106"/>
      <c r="F1" s="106"/>
      <c r="G1" s="106"/>
      <c r="I1" s="27" t="s">
        <v>61</v>
      </c>
      <c r="P1" s="104" t="s">
        <v>112</v>
      </c>
    </row>
    <row r="2" spans="1:16">
      <c r="A2" s="103" t="s">
        <v>98</v>
      </c>
      <c r="B2" s="1"/>
      <c r="C2" s="1"/>
      <c r="D2" s="1"/>
      <c r="E2" s="1"/>
      <c r="F2" s="1"/>
      <c r="G2" s="110" t="s">
        <v>111</v>
      </c>
      <c r="I2" s="75" t="s">
        <v>110</v>
      </c>
    </row>
    <row r="3" spans="1:16">
      <c r="A3" s="1"/>
      <c r="B3" s="1"/>
      <c r="C3" s="1"/>
      <c r="D3" s="1"/>
      <c r="E3" s="1"/>
      <c r="F3" s="1"/>
      <c r="G3" s="1"/>
      <c r="I3" s="75" t="s">
        <v>120</v>
      </c>
    </row>
    <row r="4" spans="1:16" ht="16.5" customHeight="1">
      <c r="A4" s="1"/>
      <c r="B4" s="98" t="s">
        <v>99</v>
      </c>
      <c r="C4" s="97">
        <v>41365</v>
      </c>
      <c r="D4" s="1"/>
      <c r="E4" s="1"/>
      <c r="F4" s="1"/>
      <c r="G4" s="1"/>
      <c r="I4" s="75" t="s">
        <v>58</v>
      </c>
    </row>
    <row r="5" spans="1:16">
      <c r="A5" s="1"/>
      <c r="B5" s="1"/>
      <c r="C5" s="1"/>
      <c r="D5" s="1"/>
      <c r="E5" s="1"/>
      <c r="F5" s="1"/>
      <c r="G5" s="1"/>
      <c r="I5" s="75" t="s">
        <v>50</v>
      </c>
    </row>
    <row r="6" spans="1:16">
      <c r="A6" s="1"/>
      <c r="B6" s="74" t="s">
        <v>62</v>
      </c>
      <c r="C6" s="9"/>
      <c r="D6" s="8"/>
      <c r="E6" s="1"/>
      <c r="F6" s="1"/>
      <c r="G6" s="1"/>
      <c r="I6" s="75" t="s">
        <v>101</v>
      </c>
    </row>
    <row r="7" spans="1:16">
      <c r="A7" s="9" t="s">
        <v>89</v>
      </c>
      <c r="B7" s="54" t="s">
        <v>25</v>
      </c>
      <c r="C7" s="55" t="s">
        <v>2</v>
      </c>
      <c r="D7" s="55" t="s">
        <v>6</v>
      </c>
      <c r="E7" s="55" t="s">
        <v>0</v>
      </c>
      <c r="F7" s="55" t="s">
        <v>100</v>
      </c>
      <c r="G7" s="108" t="s">
        <v>119</v>
      </c>
      <c r="I7" s="75" t="s">
        <v>102</v>
      </c>
    </row>
    <row r="8" spans="1:16">
      <c r="A8" s="1">
        <v>1</v>
      </c>
      <c r="B8" s="56" t="s">
        <v>3</v>
      </c>
      <c r="C8" s="53">
        <v>4400</v>
      </c>
      <c r="D8" s="10">
        <v>0.13</v>
      </c>
      <c r="E8" s="88">
        <v>75</v>
      </c>
      <c r="F8" s="99">
        <v>2</v>
      </c>
      <c r="G8" s="109">
        <f ca="1">ROUNDUP(OFFSET($C$7,ROW()-ROW($C$7),0,1,1)*OFFSET($D$7,ROW()-ROW($D$7),0,1,1)/12,2)</f>
        <v>47.669999999999995</v>
      </c>
    </row>
    <row r="9" spans="1:16">
      <c r="A9" s="1">
        <f ca="1">OFFSET(A9,-1,0,1,1)+1</f>
        <v>2</v>
      </c>
      <c r="B9" s="56" t="s">
        <v>26</v>
      </c>
      <c r="C9" s="53">
        <v>22000</v>
      </c>
      <c r="D9" s="10">
        <v>0.05</v>
      </c>
      <c r="E9" s="88">
        <v>450</v>
      </c>
      <c r="F9" s="99">
        <v>1</v>
      </c>
      <c r="G9" s="109">
        <f t="shared" ref="G9:G27" ca="1" si="0">ROUNDUP(OFFSET($C$7,ROW()-ROW($C$7),0,1,1)*OFFSET($D$7,ROW()-ROW($D$7),0,1,1)/12,2)</f>
        <v>91.67</v>
      </c>
      <c r="I9" s="90" t="s">
        <v>132</v>
      </c>
    </row>
    <row r="10" spans="1:16">
      <c r="A10" s="1">
        <f t="shared" ref="A10:A27" ca="1" si="1">OFFSET(A10,-1,0,1,1)+1</f>
        <v>3</v>
      </c>
      <c r="B10" s="56" t="s">
        <v>55</v>
      </c>
      <c r="C10" s="53">
        <v>16000</v>
      </c>
      <c r="D10" s="10">
        <v>0.05</v>
      </c>
      <c r="E10" s="88">
        <v>350</v>
      </c>
      <c r="F10" s="99">
        <v>3</v>
      </c>
      <c r="G10" s="109">
        <f t="shared" ca="1" si="0"/>
        <v>66.67</v>
      </c>
      <c r="I10" t="s">
        <v>133</v>
      </c>
    </row>
    <row r="11" spans="1:16">
      <c r="A11" s="1">
        <f t="shared" ca="1" si="1"/>
        <v>4</v>
      </c>
      <c r="B11" s="56" t="s">
        <v>96</v>
      </c>
      <c r="C11" s="53">
        <v>9000</v>
      </c>
      <c r="D11" s="10">
        <v>0.13500000000000001</v>
      </c>
      <c r="E11" s="88">
        <v>125</v>
      </c>
      <c r="F11" s="99">
        <v>5</v>
      </c>
      <c r="G11" s="109">
        <f t="shared" ca="1" si="0"/>
        <v>101.25</v>
      </c>
      <c r="I11" t="s">
        <v>63</v>
      </c>
    </row>
    <row r="12" spans="1:16">
      <c r="A12" s="1">
        <f t="shared" ca="1" si="1"/>
        <v>5</v>
      </c>
      <c r="B12" s="56" t="s">
        <v>113</v>
      </c>
      <c r="C12" s="53">
        <v>25000</v>
      </c>
      <c r="D12" s="10">
        <v>0.04</v>
      </c>
      <c r="E12" s="88">
        <v>300</v>
      </c>
      <c r="F12" s="99">
        <v>4</v>
      </c>
      <c r="G12" s="109">
        <f t="shared" ca="1" si="0"/>
        <v>83.34</v>
      </c>
      <c r="I12" t="s">
        <v>64</v>
      </c>
    </row>
    <row r="13" spans="1:16">
      <c r="A13" s="1">
        <f t="shared" ca="1" si="1"/>
        <v>6</v>
      </c>
      <c r="B13" s="56"/>
      <c r="C13" s="53"/>
      <c r="D13" s="10"/>
      <c r="E13" s="88"/>
      <c r="F13" s="99"/>
      <c r="G13" s="109">
        <f t="shared" ca="1" si="0"/>
        <v>0</v>
      </c>
    </row>
    <row r="14" spans="1:16">
      <c r="A14" s="1">
        <f t="shared" ca="1" si="1"/>
        <v>7</v>
      </c>
      <c r="B14" s="56"/>
      <c r="C14" s="53"/>
      <c r="D14" s="10"/>
      <c r="E14" s="88"/>
      <c r="F14" s="99"/>
      <c r="G14" s="109">
        <f t="shared" ca="1" si="0"/>
        <v>0</v>
      </c>
      <c r="I14" s="90" t="s">
        <v>82</v>
      </c>
    </row>
    <row r="15" spans="1:16">
      <c r="A15" s="1">
        <f t="shared" ca="1" si="1"/>
        <v>8</v>
      </c>
      <c r="B15" s="56"/>
      <c r="C15" s="53"/>
      <c r="D15" s="10"/>
      <c r="E15" s="88"/>
      <c r="F15" s="99"/>
      <c r="G15" s="109">
        <f t="shared" ca="1" si="0"/>
        <v>0</v>
      </c>
      <c r="I15" t="s">
        <v>65</v>
      </c>
    </row>
    <row r="16" spans="1:16">
      <c r="A16" s="1">
        <f t="shared" ca="1" si="1"/>
        <v>9</v>
      </c>
      <c r="B16" s="56"/>
      <c r="C16" s="53"/>
      <c r="D16" s="10"/>
      <c r="E16" s="88"/>
      <c r="F16" s="99"/>
      <c r="G16" s="109">
        <f t="shared" ca="1" si="0"/>
        <v>0</v>
      </c>
      <c r="I16" t="s">
        <v>66</v>
      </c>
    </row>
    <row r="17" spans="1:9">
      <c r="A17" s="1">
        <f t="shared" ca="1" si="1"/>
        <v>10</v>
      </c>
      <c r="B17" s="56"/>
      <c r="C17" s="53"/>
      <c r="D17" s="10"/>
      <c r="E17" s="88"/>
      <c r="F17" s="99"/>
      <c r="G17" s="109">
        <f t="shared" ca="1" si="0"/>
        <v>0</v>
      </c>
      <c r="I17" t="s">
        <v>68</v>
      </c>
    </row>
    <row r="18" spans="1:9">
      <c r="A18" s="1">
        <f t="shared" ca="1" si="1"/>
        <v>11</v>
      </c>
      <c r="B18" s="56"/>
      <c r="C18" s="53"/>
      <c r="D18" s="10"/>
      <c r="E18" s="88"/>
      <c r="F18" s="99"/>
      <c r="G18" s="109">
        <f t="shared" ca="1" si="0"/>
        <v>0</v>
      </c>
      <c r="I18" s="75" t="s">
        <v>67</v>
      </c>
    </row>
    <row r="19" spans="1:9">
      <c r="A19" s="1">
        <f t="shared" ca="1" si="1"/>
        <v>12</v>
      </c>
      <c r="B19" s="56"/>
      <c r="C19" s="53"/>
      <c r="D19" s="10"/>
      <c r="E19" s="88"/>
      <c r="F19" s="99"/>
      <c r="G19" s="109">
        <f t="shared" ca="1" si="0"/>
        <v>0</v>
      </c>
    </row>
    <row r="20" spans="1:9">
      <c r="A20" s="1">
        <f t="shared" ca="1" si="1"/>
        <v>13</v>
      </c>
      <c r="B20" s="56"/>
      <c r="C20" s="53"/>
      <c r="D20" s="10"/>
      <c r="E20" s="88"/>
      <c r="F20" s="99"/>
      <c r="G20" s="109">
        <f t="shared" ca="1" si="0"/>
        <v>0</v>
      </c>
      <c r="I20" s="90" t="s">
        <v>118</v>
      </c>
    </row>
    <row r="21" spans="1:9">
      <c r="A21" s="1">
        <f t="shared" ca="1" si="1"/>
        <v>14</v>
      </c>
      <c r="B21" s="56"/>
      <c r="C21" s="53"/>
      <c r="D21" s="10"/>
      <c r="E21" s="88"/>
      <c r="F21" s="99"/>
      <c r="G21" s="109">
        <f t="shared" ca="1" si="0"/>
        <v>0</v>
      </c>
      <c r="I21" t="s">
        <v>69</v>
      </c>
    </row>
    <row r="22" spans="1:9">
      <c r="A22" s="1">
        <f t="shared" ca="1" si="1"/>
        <v>15</v>
      </c>
      <c r="B22" s="56"/>
      <c r="C22" s="53"/>
      <c r="D22" s="10"/>
      <c r="E22" s="88"/>
      <c r="F22" s="99"/>
      <c r="G22" s="109">
        <f t="shared" ca="1" si="0"/>
        <v>0</v>
      </c>
      <c r="I22" s="57" t="s">
        <v>70</v>
      </c>
    </row>
    <row r="23" spans="1:9">
      <c r="A23" s="1">
        <f t="shared" ca="1" si="1"/>
        <v>16</v>
      </c>
      <c r="B23" s="56"/>
      <c r="C23" s="53"/>
      <c r="D23" s="10"/>
      <c r="E23" s="88"/>
      <c r="F23" s="99"/>
      <c r="G23" s="109">
        <f t="shared" ca="1" si="0"/>
        <v>0</v>
      </c>
      <c r="I23" s="57" t="s">
        <v>116</v>
      </c>
    </row>
    <row r="24" spans="1:9">
      <c r="A24" s="1">
        <f t="shared" ca="1" si="1"/>
        <v>17</v>
      </c>
      <c r="B24" s="56"/>
      <c r="C24" s="53"/>
      <c r="D24" s="10"/>
      <c r="E24" s="88"/>
      <c r="F24" s="99"/>
      <c r="G24" s="109">
        <f t="shared" ca="1" si="0"/>
        <v>0</v>
      </c>
      <c r="I24" s="57" t="s">
        <v>71</v>
      </c>
    </row>
    <row r="25" spans="1:9">
      <c r="A25" s="1">
        <f t="shared" ca="1" si="1"/>
        <v>18</v>
      </c>
      <c r="B25" s="56"/>
      <c r="C25" s="53"/>
      <c r="D25" s="10"/>
      <c r="E25" s="88"/>
      <c r="F25" s="99"/>
      <c r="G25" s="109">
        <f t="shared" ca="1" si="0"/>
        <v>0</v>
      </c>
    </row>
    <row r="26" spans="1:9">
      <c r="A26" s="1">
        <f t="shared" ca="1" si="1"/>
        <v>19</v>
      </c>
      <c r="B26" s="56"/>
      <c r="C26" s="53"/>
      <c r="D26" s="10"/>
      <c r="E26" s="88"/>
      <c r="F26" s="99"/>
      <c r="G26" s="109">
        <f t="shared" ca="1" si="0"/>
        <v>0</v>
      </c>
      <c r="I26" s="75" t="s">
        <v>109</v>
      </c>
    </row>
    <row r="27" spans="1:9">
      <c r="A27" s="1">
        <f t="shared" ca="1" si="1"/>
        <v>20</v>
      </c>
      <c r="B27" s="56"/>
      <c r="C27" s="53"/>
      <c r="D27" s="10"/>
      <c r="E27" s="88"/>
      <c r="F27" s="99"/>
      <c r="G27" s="109">
        <f t="shared" ca="1" si="0"/>
        <v>0</v>
      </c>
      <c r="I27" t="s">
        <v>81</v>
      </c>
    </row>
    <row r="28" spans="1:9">
      <c r="A28" s="1"/>
      <c r="B28" s="87" t="s">
        <v>8</v>
      </c>
      <c r="C28" s="89">
        <f>SUM(C8:C27)</f>
        <v>76400</v>
      </c>
      <c r="D28" s="87" t="s">
        <v>8</v>
      </c>
      <c r="E28" s="89">
        <f>SUM(E8:E27)</f>
        <v>1300</v>
      </c>
      <c r="F28" s="87"/>
      <c r="G28" s="1"/>
      <c r="I28" t="s">
        <v>117</v>
      </c>
    </row>
    <row r="29" spans="1:9" ht="15">
      <c r="A29" s="1"/>
      <c r="B29" s="1"/>
      <c r="C29" s="2"/>
      <c r="D29" s="11"/>
      <c r="E29" s="11"/>
      <c r="F29" s="11"/>
      <c r="G29" s="1"/>
      <c r="I29" t="s">
        <v>115</v>
      </c>
    </row>
    <row r="30" spans="1:9" ht="18" customHeight="1">
      <c r="A30" s="1"/>
      <c r="B30" s="26" t="s">
        <v>16</v>
      </c>
      <c r="C30" s="93">
        <v>1800</v>
      </c>
      <c r="D30" s="79" t="str">
        <f>IF(NOT(snowball),"Not Applicable (No Snowball)",IF(C30&lt;=E28,"Too Low"," . "))</f>
        <v xml:space="preserve"> . </v>
      </c>
      <c r="E30" s="1"/>
      <c r="F30" s="1"/>
      <c r="G30" s="1"/>
      <c r="I30" t="s">
        <v>114</v>
      </c>
    </row>
    <row r="31" spans="1:9" ht="15">
      <c r="A31" s="1"/>
      <c r="B31" s="2" t="s">
        <v>15</v>
      </c>
      <c r="C31" s="47">
        <f>IF(NOT(snowball),"n/a",C30-E28)</f>
        <v>500</v>
      </c>
      <c r="D31" s="79" t="str">
        <f>IF(C31&lt;0,"Need to Increase Monthly Payment","")</f>
        <v/>
      </c>
      <c r="E31" s="1"/>
      <c r="F31" s="1"/>
      <c r="G31" s="1"/>
    </row>
    <row r="32" spans="1:9">
      <c r="A32" s="1"/>
      <c r="B32" s="1"/>
      <c r="C32" s="1"/>
      <c r="D32" s="1"/>
      <c r="E32" s="1"/>
      <c r="F32" s="1"/>
      <c r="G32" s="1"/>
      <c r="I32" s="90" t="s">
        <v>83</v>
      </c>
    </row>
    <row r="33" spans="1:9" ht="15">
      <c r="A33" s="1"/>
      <c r="B33" s="80" t="s">
        <v>46</v>
      </c>
      <c r="C33" s="1">
        <v>1</v>
      </c>
      <c r="D33" s="1"/>
      <c r="E33" s="1"/>
      <c r="F33" s="1"/>
      <c r="G33" s="1"/>
      <c r="I33" t="s">
        <v>78</v>
      </c>
    </row>
    <row r="34" spans="1:9">
      <c r="A34" s="1"/>
      <c r="B34" s="1"/>
      <c r="C34" s="1"/>
      <c r="D34" s="1"/>
      <c r="E34" s="1"/>
      <c r="F34" s="1"/>
      <c r="G34" s="1"/>
      <c r="I34" t="s">
        <v>79</v>
      </c>
    </row>
    <row r="35" spans="1:9">
      <c r="A35" s="1"/>
      <c r="B35" s="14" t="s">
        <v>72</v>
      </c>
      <c r="C35" s="14" t="s">
        <v>86</v>
      </c>
      <c r="D35" s="14" t="s">
        <v>49</v>
      </c>
      <c r="E35" s="14" t="s">
        <v>73</v>
      </c>
      <c r="F35" s="14" t="s">
        <v>74</v>
      </c>
      <c r="G35" s="76"/>
    </row>
    <row r="36" spans="1:9">
      <c r="A36" s="1"/>
      <c r="B36" s="14" t="s">
        <v>129</v>
      </c>
      <c r="C36" s="14" t="s">
        <v>2</v>
      </c>
      <c r="D36" s="14" t="s">
        <v>75</v>
      </c>
      <c r="E36" s="14" t="s">
        <v>76</v>
      </c>
      <c r="F36" s="14" t="s">
        <v>77</v>
      </c>
      <c r="G36" s="76"/>
      <c r="I36" s="90" t="s">
        <v>105</v>
      </c>
    </row>
    <row r="37" spans="1:9">
      <c r="A37" s="1"/>
      <c r="B37" s="48" t="str">
        <f t="array" aca="1" ref="B37:B56" ca="1">TRANSPOSE(PaymentSchedule!E7:X7)</f>
        <v>Card #1</v>
      </c>
      <c r="C37" s="49">
        <f t="array" aca="1" ref="C37:C56" ca="1">TRANSPOSE(PaymentSchedule!E8:X8)</f>
        <v>4400</v>
      </c>
      <c r="D37" s="49">
        <f t="array" aca="1" ref="D37:D56" ca="1">TRANSPOSE(PaymentSchedule!E13:X13)</f>
        <v>218.04999999999998</v>
      </c>
      <c r="E37" s="50">
        <f t="array" aca="1" ref="E37:E56" ca="1">TRANSPOSE(PaymentSchedule!E11:X11)</f>
        <v>9</v>
      </c>
      <c r="F37" s="51">
        <f t="array" aca="1" ref="F37:F56" ca="1">TRANSPOSE(PaymentSchedule!E12:X12)</f>
        <v>41640</v>
      </c>
      <c r="G37" s="91" t="str">
        <f t="array" aca="1" ref="G37:G56" ca="1">TRANSPOSE(PaymentSchedule!E14:X14)</f>
        <v xml:space="preserve"> . </v>
      </c>
      <c r="I37" t="s">
        <v>106</v>
      </c>
    </row>
    <row r="38" spans="1:9">
      <c r="A38" s="1"/>
      <c r="B38" s="48" t="str">
        <f ca="1"/>
        <v>Card #2</v>
      </c>
      <c r="C38" s="49">
        <f ca="1"/>
        <v>9000</v>
      </c>
      <c r="D38" s="49">
        <f ca="1"/>
        <v>1547.7199999999998</v>
      </c>
      <c r="E38" s="50">
        <f ca="1"/>
        <v>22</v>
      </c>
      <c r="F38" s="51">
        <f ca="1"/>
        <v>42036</v>
      </c>
      <c r="G38" s="91" t="str">
        <f ca="1"/>
        <v xml:space="preserve"> . </v>
      </c>
      <c r="I38" t="s">
        <v>107</v>
      </c>
    </row>
    <row r="39" spans="1:9">
      <c r="A39" s="1"/>
      <c r="B39" s="48" t="str">
        <f ca="1"/>
        <v>Auto Loan #2</v>
      </c>
      <c r="C39" s="49">
        <f ca="1"/>
        <v>16000</v>
      </c>
      <c r="D39" s="49">
        <f ca="1"/>
        <v>1379.9699999999991</v>
      </c>
      <c r="E39" s="50">
        <f ca="1"/>
        <v>31</v>
      </c>
      <c r="F39" s="51">
        <f ca="1"/>
        <v>42309</v>
      </c>
      <c r="G39" s="92" t="str">
        <f ca="1"/>
        <v xml:space="preserve"> . </v>
      </c>
      <c r="I39" t="s">
        <v>108</v>
      </c>
    </row>
    <row r="40" spans="1:9">
      <c r="A40" s="1"/>
      <c r="B40" s="48" t="str">
        <f ca="1"/>
        <v>Auto Loan #1</v>
      </c>
      <c r="C40" s="49">
        <f ca="1"/>
        <v>22000</v>
      </c>
      <c r="D40" s="49">
        <f ca="1"/>
        <v>2286.6000000000004</v>
      </c>
      <c r="E40" s="50">
        <f ca="1"/>
        <v>38</v>
      </c>
      <c r="F40" s="51">
        <f ca="1"/>
        <v>42522</v>
      </c>
      <c r="G40" s="92" t="str">
        <f ca="1"/>
        <v xml:space="preserve"> . </v>
      </c>
    </row>
    <row r="41" spans="1:9">
      <c r="A41" s="1"/>
      <c r="B41" s="48" t="str">
        <f ca="1"/>
        <v>Student Loan #1</v>
      </c>
      <c r="C41" s="49">
        <f ca="1"/>
        <v>25000</v>
      </c>
      <c r="D41" s="49">
        <f ca="1"/>
        <v>2909.4300000000003</v>
      </c>
      <c r="E41" s="50">
        <f ca="1"/>
        <v>48</v>
      </c>
      <c r="F41" s="51">
        <f ca="1"/>
        <v>42826</v>
      </c>
      <c r="G41" s="92" t="str">
        <f ca="1"/>
        <v xml:space="preserve"> . </v>
      </c>
      <c r="I41" s="75" t="s">
        <v>80</v>
      </c>
    </row>
    <row r="42" spans="1:9">
      <c r="A42" s="1"/>
      <c r="B42" s="48" t="str">
        <f ca="1"/>
        <v/>
      </c>
      <c r="C42" s="49">
        <f ca="1"/>
        <v>0</v>
      </c>
      <c r="D42" s="49">
        <f ca="1"/>
        <v>0</v>
      </c>
      <c r="E42" s="50">
        <f ca="1"/>
        <v>0</v>
      </c>
      <c r="F42" s="51" t="str">
        <f ca="1"/>
        <v/>
      </c>
      <c r="G42" s="92" t="str">
        <f ca="1"/>
        <v xml:space="preserve"> . </v>
      </c>
      <c r="I42" t="s">
        <v>95</v>
      </c>
    </row>
    <row r="43" spans="1:9">
      <c r="A43" s="1"/>
      <c r="B43" s="48" t="str">
        <f ca="1"/>
        <v/>
      </c>
      <c r="C43" s="49">
        <f ca="1"/>
        <v>0</v>
      </c>
      <c r="D43" s="49">
        <f ca="1"/>
        <v>0</v>
      </c>
      <c r="E43" s="50">
        <f ca="1"/>
        <v>0</v>
      </c>
      <c r="F43" s="51" t="str">
        <f ca="1"/>
        <v/>
      </c>
      <c r="G43" s="92" t="str">
        <f ca="1"/>
        <v xml:space="preserve"> . </v>
      </c>
      <c r="I43" t="s">
        <v>121</v>
      </c>
    </row>
    <row r="44" spans="1:9">
      <c r="A44" s="1"/>
      <c r="B44" s="48" t="str">
        <f ca="1"/>
        <v/>
      </c>
      <c r="C44" s="49">
        <f ca="1"/>
        <v>0</v>
      </c>
      <c r="D44" s="49">
        <f ca="1"/>
        <v>0</v>
      </c>
      <c r="E44" s="50">
        <f ca="1"/>
        <v>0</v>
      </c>
      <c r="F44" s="51" t="str">
        <f ca="1"/>
        <v/>
      </c>
      <c r="G44" s="92" t="str">
        <f ca="1"/>
        <v xml:space="preserve"> . </v>
      </c>
    </row>
    <row r="45" spans="1:9">
      <c r="A45" s="1"/>
      <c r="B45" s="48" t="str">
        <f ca="1"/>
        <v/>
      </c>
      <c r="C45" s="49">
        <f ca="1"/>
        <v>0</v>
      </c>
      <c r="D45" s="49">
        <f ca="1"/>
        <v>0</v>
      </c>
      <c r="E45" s="50">
        <f ca="1"/>
        <v>0</v>
      </c>
      <c r="F45" s="51" t="str">
        <f ca="1"/>
        <v/>
      </c>
      <c r="G45" s="92" t="str">
        <f ca="1"/>
        <v xml:space="preserve"> . </v>
      </c>
      <c r="I45" s="27" t="s">
        <v>90</v>
      </c>
    </row>
    <row r="46" spans="1:9">
      <c r="A46" s="1"/>
      <c r="B46" s="48" t="str">
        <f ca="1"/>
        <v/>
      </c>
      <c r="C46" s="49">
        <f ca="1"/>
        <v>0</v>
      </c>
      <c r="D46" s="49">
        <f ca="1"/>
        <v>0</v>
      </c>
      <c r="E46" s="50">
        <f ca="1"/>
        <v>0</v>
      </c>
      <c r="F46" s="51" t="str">
        <f ca="1"/>
        <v/>
      </c>
      <c r="G46" s="92" t="str">
        <f ca="1"/>
        <v xml:space="preserve"> . </v>
      </c>
      <c r="I46" t="s">
        <v>87</v>
      </c>
    </row>
    <row r="47" spans="1:9">
      <c r="A47" s="1"/>
      <c r="B47" s="48" t="str">
        <f ca="1"/>
        <v/>
      </c>
      <c r="C47" s="49">
        <f ca="1"/>
        <v>0</v>
      </c>
      <c r="D47" s="49">
        <f ca="1"/>
        <v>0</v>
      </c>
      <c r="E47" s="50">
        <f ca="1"/>
        <v>0</v>
      </c>
      <c r="F47" s="51" t="str">
        <f ca="1"/>
        <v/>
      </c>
      <c r="G47" s="92" t="str">
        <f ca="1"/>
        <v xml:space="preserve"> . </v>
      </c>
      <c r="I47" t="s">
        <v>88</v>
      </c>
    </row>
    <row r="48" spans="1:9">
      <c r="A48" s="1"/>
      <c r="B48" s="48" t="str">
        <f ca="1"/>
        <v/>
      </c>
      <c r="C48" s="49">
        <f ca="1"/>
        <v>0</v>
      </c>
      <c r="D48" s="49">
        <f ca="1"/>
        <v>0</v>
      </c>
      <c r="E48" s="50">
        <f ca="1"/>
        <v>0</v>
      </c>
      <c r="F48" s="51" t="str">
        <f ca="1"/>
        <v/>
      </c>
      <c r="G48" s="92" t="str">
        <f ca="1"/>
        <v xml:space="preserve"> . </v>
      </c>
      <c r="I48" t="s">
        <v>84</v>
      </c>
    </row>
    <row r="49" spans="1:9">
      <c r="A49" s="1"/>
      <c r="B49" s="48" t="str">
        <f ca="1"/>
        <v/>
      </c>
      <c r="C49" s="49">
        <f ca="1"/>
        <v>0</v>
      </c>
      <c r="D49" s="49">
        <f ca="1"/>
        <v>0</v>
      </c>
      <c r="E49" s="50">
        <f ca="1"/>
        <v>0</v>
      </c>
      <c r="F49" s="51" t="str">
        <f ca="1"/>
        <v/>
      </c>
      <c r="G49" s="92" t="str">
        <f ca="1"/>
        <v xml:space="preserve"> . </v>
      </c>
      <c r="I49" s="75" t="s">
        <v>85</v>
      </c>
    </row>
    <row r="50" spans="1:9">
      <c r="A50" s="1"/>
      <c r="B50" s="48" t="str">
        <f ca="1"/>
        <v/>
      </c>
      <c r="C50" s="49">
        <f ca="1"/>
        <v>0</v>
      </c>
      <c r="D50" s="49">
        <f ca="1"/>
        <v>0</v>
      </c>
      <c r="E50" s="50">
        <f ca="1"/>
        <v>0</v>
      </c>
      <c r="F50" s="51" t="str">
        <f ca="1"/>
        <v/>
      </c>
      <c r="G50" s="92" t="str">
        <f ca="1"/>
        <v xml:space="preserve"> . </v>
      </c>
    </row>
    <row r="51" spans="1:9">
      <c r="A51" s="1"/>
      <c r="B51" s="48" t="str">
        <f ca="1"/>
        <v/>
      </c>
      <c r="C51" s="49">
        <f ca="1"/>
        <v>0</v>
      </c>
      <c r="D51" s="49">
        <f ca="1"/>
        <v>0</v>
      </c>
      <c r="E51" s="50">
        <f ca="1"/>
        <v>0</v>
      </c>
      <c r="F51" s="51" t="str">
        <f ca="1"/>
        <v/>
      </c>
      <c r="G51" s="92" t="str">
        <f ca="1"/>
        <v xml:space="preserve"> . </v>
      </c>
      <c r="I51" s="27" t="s">
        <v>94</v>
      </c>
    </row>
    <row r="52" spans="1:9">
      <c r="A52" s="1"/>
      <c r="B52" s="48" t="str">
        <f ca="1"/>
        <v/>
      </c>
      <c r="C52" s="49">
        <f ca="1"/>
        <v>0</v>
      </c>
      <c r="D52" s="49">
        <f ca="1"/>
        <v>0</v>
      </c>
      <c r="E52" s="50">
        <f ca="1"/>
        <v>0</v>
      </c>
      <c r="F52" s="51" t="str">
        <f ca="1"/>
        <v/>
      </c>
      <c r="G52" s="92" t="str">
        <f ca="1"/>
        <v xml:space="preserve"> . </v>
      </c>
      <c r="I52" t="s">
        <v>91</v>
      </c>
    </row>
    <row r="53" spans="1:9">
      <c r="A53" s="1"/>
      <c r="B53" s="48" t="str">
        <f ca="1"/>
        <v/>
      </c>
      <c r="C53" s="49">
        <f ca="1"/>
        <v>0</v>
      </c>
      <c r="D53" s="49">
        <f ca="1"/>
        <v>0</v>
      </c>
      <c r="E53" s="50">
        <f ca="1"/>
        <v>0</v>
      </c>
      <c r="F53" s="51" t="str">
        <f ca="1"/>
        <v/>
      </c>
      <c r="G53" s="92" t="str">
        <f ca="1"/>
        <v xml:space="preserve"> . </v>
      </c>
      <c r="I53" t="s">
        <v>92</v>
      </c>
    </row>
    <row r="54" spans="1:9">
      <c r="A54" s="1"/>
      <c r="B54" s="48" t="str">
        <f ca="1"/>
        <v/>
      </c>
      <c r="C54" s="49">
        <f ca="1"/>
        <v>0</v>
      </c>
      <c r="D54" s="49">
        <f ca="1"/>
        <v>0</v>
      </c>
      <c r="E54" s="50">
        <f ca="1"/>
        <v>0</v>
      </c>
      <c r="F54" s="51" t="str">
        <f ca="1"/>
        <v/>
      </c>
      <c r="G54" s="92" t="str">
        <f ca="1"/>
        <v xml:space="preserve"> . </v>
      </c>
      <c r="I54" t="s">
        <v>93</v>
      </c>
    </row>
    <row r="55" spans="1:9">
      <c r="A55" s="1"/>
      <c r="B55" s="48" t="str">
        <f ca="1"/>
        <v/>
      </c>
      <c r="C55" s="49">
        <f ca="1"/>
        <v>0</v>
      </c>
      <c r="D55" s="49">
        <f ca="1"/>
        <v>0</v>
      </c>
      <c r="E55" s="50">
        <f ca="1"/>
        <v>0</v>
      </c>
      <c r="F55" s="51" t="str">
        <f ca="1"/>
        <v/>
      </c>
      <c r="G55" s="92" t="str">
        <f ca="1"/>
        <v xml:space="preserve"> . </v>
      </c>
    </row>
    <row r="56" spans="1:9">
      <c r="A56" s="1"/>
      <c r="B56" s="48" t="str">
        <f ca="1"/>
        <v/>
      </c>
      <c r="C56" s="49">
        <f ca="1"/>
        <v>0</v>
      </c>
      <c r="D56" s="49">
        <f ca="1"/>
        <v>0</v>
      </c>
      <c r="E56" s="50">
        <f ca="1"/>
        <v>0</v>
      </c>
      <c r="F56" s="51" t="str">
        <f ca="1"/>
        <v/>
      </c>
      <c r="G56" s="92" t="str">
        <f ca="1"/>
        <v xml:space="preserve"> . </v>
      </c>
      <c r="I56" s="27" t="s">
        <v>122</v>
      </c>
    </row>
    <row r="57" spans="1:9" ht="16.5" customHeight="1">
      <c r="A57" s="1"/>
      <c r="B57" s="76"/>
      <c r="C57" s="94" t="s">
        <v>59</v>
      </c>
      <c r="D57" s="95">
        <f ca="1">PaymentSchedule!E16</f>
        <v>8341.77</v>
      </c>
      <c r="E57" s="96" t="s">
        <v>60</v>
      </c>
      <c r="F57" s="76"/>
      <c r="G57" s="1"/>
      <c r="I57" t="s">
        <v>123</v>
      </c>
    </row>
    <row r="58" spans="1:9">
      <c r="A58" s="1"/>
      <c r="B58" s="1"/>
      <c r="C58" s="1"/>
      <c r="D58" s="114" t="s">
        <v>131</v>
      </c>
      <c r="E58" s="1"/>
      <c r="F58" s="1"/>
      <c r="G58" s="1"/>
      <c r="I58" t="s">
        <v>124</v>
      </c>
    </row>
    <row r="59" spans="1:9">
      <c r="A59" s="52"/>
      <c r="B59" s="52"/>
      <c r="C59" s="52"/>
      <c r="D59" s="52"/>
      <c r="E59" s="52"/>
      <c r="F59" s="52"/>
      <c r="G59" s="52"/>
      <c r="I59" t="s">
        <v>125</v>
      </c>
    </row>
    <row r="60" spans="1:9">
      <c r="A60" s="104" t="s">
        <v>112</v>
      </c>
      <c r="B60" s="52"/>
      <c r="C60" s="52"/>
      <c r="D60" s="52"/>
      <c r="E60" s="52"/>
      <c r="F60" s="52"/>
      <c r="G60" s="52"/>
      <c r="I60" t="s">
        <v>126</v>
      </c>
    </row>
    <row r="61" spans="1:9">
      <c r="A61" s="52"/>
      <c r="B61" s="52"/>
      <c r="C61" s="52"/>
      <c r="D61" s="52"/>
      <c r="E61" s="52"/>
      <c r="F61" s="52"/>
      <c r="G61" s="52"/>
      <c r="I61" t="s">
        <v>127</v>
      </c>
    </row>
    <row r="62" spans="1:9">
      <c r="A62" s="52"/>
      <c r="B62" s="52"/>
      <c r="C62" s="52"/>
      <c r="D62" s="52"/>
      <c r="E62" s="52"/>
      <c r="F62" s="52"/>
      <c r="G62" s="52"/>
    </row>
    <row r="63" spans="1:9">
      <c r="A63" s="52"/>
      <c r="B63" s="52"/>
      <c r="C63" s="52"/>
      <c r="D63" s="52"/>
      <c r="E63" s="52"/>
      <c r="F63" s="52"/>
      <c r="G63" s="52"/>
      <c r="I63" s="27" t="s">
        <v>134</v>
      </c>
    </row>
    <row r="64" spans="1:9">
      <c r="A64" s="52"/>
      <c r="B64" s="52"/>
      <c r="C64" s="52"/>
      <c r="D64" s="52"/>
      <c r="E64" s="52"/>
      <c r="F64" s="52"/>
      <c r="G64" s="52"/>
      <c r="I64" t="s">
        <v>135</v>
      </c>
    </row>
    <row r="65" spans="1:9">
      <c r="A65" s="52"/>
      <c r="B65" s="52"/>
      <c r="C65" s="52"/>
      <c r="D65" s="52"/>
      <c r="E65" s="52"/>
      <c r="F65" s="52"/>
      <c r="G65" s="52"/>
      <c r="I65" t="s">
        <v>136</v>
      </c>
    </row>
    <row r="66" spans="1:9">
      <c r="A66" s="52"/>
      <c r="B66" s="52"/>
      <c r="C66" s="52"/>
      <c r="D66" s="52"/>
      <c r="E66" s="52"/>
      <c r="F66" s="52"/>
      <c r="G66" s="52"/>
    </row>
    <row r="67" spans="1:9">
      <c r="A67" s="52"/>
      <c r="B67" s="52"/>
      <c r="C67" s="52"/>
      <c r="D67" s="52"/>
      <c r="E67" s="52"/>
      <c r="F67" s="52"/>
      <c r="G67" s="52"/>
    </row>
    <row r="68" spans="1:9">
      <c r="A68" s="52"/>
    </row>
    <row r="69" spans="1:9">
      <c r="A69" s="52"/>
    </row>
    <row r="70" spans="1:9">
      <c r="A70" s="52"/>
    </row>
    <row r="71" spans="1:9">
      <c r="A71" s="52"/>
    </row>
    <row r="72" spans="1:9">
      <c r="A72" s="52"/>
    </row>
  </sheetData>
  <phoneticPr fontId="3" type="noConversion"/>
  <conditionalFormatting sqref="C31">
    <cfRule type="cellIs" dxfId="4" priority="1" stopIfTrue="1" operator="lessThan">
      <formula>0</formula>
    </cfRule>
  </conditionalFormatting>
  <conditionalFormatting sqref="E8:E27">
    <cfRule type="expression" dxfId="3" priority="2" stopIfTrue="1">
      <formula>Calculator!A1&lt;(ROUND(OFFSET(Calculator!$C$7,ROW()-ROW(Calculator!$C$7),0,1,1)*OFFSET(Calculator!$D$7,ROW()-ROW(Calculator!$D$7),0,1,1)/12,2))</formula>
    </cfRule>
  </conditionalFormatting>
  <hyperlinks>
    <hyperlink ref="A2" r:id="rId1"/>
  </hyperlinks>
  <pageMargins left="0.75" right="0.25" top="0.25" bottom="0.25" header="0.5" footer="0.5"/>
  <pageSetup scale="95" orientation="portrait" r:id="rId2"/>
  <headerFooter alignWithMargins="0"/>
  <drawing r:id="rId3"/>
  <legacyDrawing r:id="rId4"/>
</worksheet>
</file>

<file path=xl/worksheets/sheet2.xml><?xml version="1.0" encoding="utf-8"?>
<worksheet xmlns="http://schemas.openxmlformats.org/spreadsheetml/2006/main" xmlns:r="http://schemas.openxmlformats.org/officeDocument/2006/relationships">
  <sheetPr>
    <pageSetUpPr fitToPage="1"/>
  </sheetPr>
  <dimension ref="A1:DF381"/>
  <sheetViews>
    <sheetView showGridLines="0" workbookViewId="0">
      <selection activeCell="D21" sqref="D21"/>
    </sheetView>
  </sheetViews>
  <sheetFormatPr defaultColWidth="8.81640625" defaultRowHeight="12.5"/>
  <cols>
    <col min="1" max="1" width="4.1796875" customWidth="1"/>
    <col min="2" max="2" width="6.453125" customWidth="1"/>
    <col min="3" max="3" width="7" customWidth="1"/>
    <col min="4" max="4" width="8" customWidth="1"/>
    <col min="5" max="24" width="10.1796875" customWidth="1"/>
    <col min="25" max="25" width="4.1796875" customWidth="1"/>
    <col min="26" max="45" width="8.453125" hidden="1" customWidth="1"/>
    <col min="46" max="46" width="2.453125" hidden="1" customWidth="1"/>
    <col min="47" max="66" width="7.1796875" hidden="1" customWidth="1"/>
    <col min="67" max="67" width="7" hidden="1" customWidth="1"/>
    <col min="68" max="68" width="2.1796875" hidden="1" customWidth="1"/>
    <col min="69" max="89" width="7" hidden="1" customWidth="1"/>
    <col min="90" max="90" width="4.36328125" hidden="1" customWidth="1"/>
    <col min="91" max="110" width="7" hidden="1" customWidth="1"/>
  </cols>
  <sheetData>
    <row r="1" spans="1:24" ht="17.5">
      <c r="A1" s="67" t="s">
        <v>51</v>
      </c>
      <c r="B1" s="5"/>
      <c r="C1" s="3" t="s">
        <v>13</v>
      </c>
      <c r="D1" s="4"/>
      <c r="E1" s="4"/>
      <c r="F1" s="4"/>
      <c r="G1" s="4"/>
      <c r="H1" s="4"/>
      <c r="I1" s="4"/>
      <c r="J1" s="4"/>
      <c r="K1" s="4"/>
      <c r="L1" s="4"/>
      <c r="M1" s="4"/>
      <c r="N1" s="4"/>
      <c r="O1" s="4"/>
      <c r="P1" s="4"/>
      <c r="Q1" s="4"/>
      <c r="R1" s="4"/>
      <c r="S1" s="4"/>
      <c r="T1" s="4"/>
      <c r="U1" s="4"/>
      <c r="V1" s="4"/>
      <c r="W1" s="4"/>
      <c r="X1" s="111" t="s">
        <v>111</v>
      </c>
    </row>
    <row r="2" spans="1:24">
      <c r="A2" s="68" t="s">
        <v>98</v>
      </c>
    </row>
    <row r="4" spans="1:24" s="58" customFormat="1" ht="15">
      <c r="D4" s="59" t="s">
        <v>46</v>
      </c>
      <c r="E4" s="60" t="str">
        <f>INDEX(Calculator!I2:I7,strategy)</f>
        <v>Snowball (Lowest Balance First)</v>
      </c>
    </row>
    <row r="5" spans="1:24" s="58" customFormat="1" ht="15">
      <c r="D5" s="59" t="s">
        <v>23</v>
      </c>
      <c r="E5" s="116">
        <f>IF(NOT(snowball),"Variable",Calculator!C30)</f>
        <v>1800</v>
      </c>
      <c r="F5" s="116"/>
    </row>
    <row r="7" spans="1:24" ht="13" thickBot="1">
      <c r="A7" s="69"/>
      <c r="B7" s="17"/>
      <c r="C7" s="17"/>
      <c r="D7" s="18" t="s">
        <v>9</v>
      </c>
      <c r="E7" s="19" t="str">
        <f ca="1">IF(ISERROR(Order!B66),"",IF(ISBLANK(INDEX(Calculator!$B$8:$B$27,Order!B66))," - ",INDEX(Calculator!$B$8:$B$27,Order!B66)))</f>
        <v>Card #1</v>
      </c>
      <c r="F7" s="19" t="str">
        <f ca="1">IF(ISERROR(Order!C66),"",IF(ISBLANK(INDEX(Calculator!$B$8:$B$27,Order!C66))," - ",INDEX(Calculator!$B$8:$B$27,Order!C66)))</f>
        <v>Card #2</v>
      </c>
      <c r="G7" s="19" t="str">
        <f ca="1">IF(ISERROR(Order!D66),"",IF(ISBLANK(INDEX(Calculator!$B$8:$B$27,Order!D66))," - ",INDEX(Calculator!$B$8:$B$27,Order!D66)))</f>
        <v>Auto Loan #2</v>
      </c>
      <c r="H7" s="19" t="str">
        <f ca="1">IF(ISERROR(Order!E66),"",IF(ISBLANK(INDEX(Calculator!$B$8:$B$27,Order!E66))," - ",INDEX(Calculator!$B$8:$B$27,Order!E66)))</f>
        <v>Auto Loan #1</v>
      </c>
      <c r="I7" s="19" t="str">
        <f ca="1">IF(ISERROR(Order!F66),"",IF(ISBLANK(INDEX(Calculator!$B$8:$B$27,Order!F66))," - ",INDEX(Calculator!$B$8:$B$27,Order!F66)))</f>
        <v>Student Loan #1</v>
      </c>
      <c r="J7" s="19" t="str">
        <f ca="1">IF(ISERROR(Order!G66),"",IF(ISBLANK(INDEX(Calculator!$B$8:$B$27,Order!G66))," - ",INDEX(Calculator!$B$8:$B$27,Order!G66)))</f>
        <v/>
      </c>
      <c r="K7" s="19" t="str">
        <f ca="1">IF(ISERROR(Order!H66),"",IF(ISBLANK(INDEX(Calculator!$B$8:$B$27,Order!H66))," - ",INDEX(Calculator!$B$8:$B$27,Order!H66)))</f>
        <v/>
      </c>
      <c r="L7" s="19" t="str">
        <f ca="1">IF(ISERROR(Order!I66),"",IF(ISBLANK(INDEX(Calculator!$B$8:$B$27,Order!I66))," - ",INDEX(Calculator!$B$8:$B$27,Order!I66)))</f>
        <v/>
      </c>
      <c r="M7" s="19" t="str">
        <f ca="1">IF(ISERROR(Order!J66),"",IF(ISBLANK(INDEX(Calculator!$B$8:$B$27,Order!J66))," - ",INDEX(Calculator!$B$8:$B$27,Order!J66)))</f>
        <v/>
      </c>
      <c r="N7" s="19" t="str">
        <f ca="1">IF(ISERROR(Order!K66),"",IF(ISBLANK(INDEX(Calculator!$B$8:$B$27,Order!K66))," - ",INDEX(Calculator!$B$8:$B$27,Order!K66)))</f>
        <v/>
      </c>
      <c r="O7" s="19" t="str">
        <f ca="1">IF(ISERROR(Order!L66),"",IF(ISBLANK(INDEX(Calculator!$B$8:$B$27,Order!L66))," - ",INDEX(Calculator!$B$8:$B$27,Order!L66)))</f>
        <v/>
      </c>
      <c r="P7" s="19" t="str">
        <f ca="1">IF(ISERROR(Order!M66),"",IF(ISBLANK(INDEX(Calculator!$B$8:$B$27,Order!M66))," - ",INDEX(Calculator!$B$8:$B$27,Order!M66)))</f>
        <v/>
      </c>
      <c r="Q7" s="19" t="str">
        <f ca="1">IF(ISERROR(Order!N66),"",IF(ISBLANK(INDEX(Calculator!$B$8:$B$27,Order!N66))," - ",INDEX(Calculator!$B$8:$B$27,Order!N66)))</f>
        <v/>
      </c>
      <c r="R7" s="19" t="str">
        <f ca="1">IF(ISERROR(Order!O66),"",IF(ISBLANK(INDEX(Calculator!$B$8:$B$27,Order!O66))," - ",INDEX(Calculator!$B$8:$B$27,Order!O66)))</f>
        <v/>
      </c>
      <c r="S7" s="19" t="str">
        <f ca="1">IF(ISERROR(Order!P66),"",IF(ISBLANK(INDEX(Calculator!$B$8:$B$27,Order!P66))," - ",INDEX(Calculator!$B$8:$B$27,Order!P66)))</f>
        <v/>
      </c>
      <c r="T7" s="19" t="str">
        <f ca="1">IF(ISERROR(Order!Q66),"",IF(ISBLANK(INDEX(Calculator!$B$8:$B$27,Order!Q66))," - ",INDEX(Calculator!$B$8:$B$27,Order!Q66)))</f>
        <v/>
      </c>
      <c r="U7" s="19" t="str">
        <f ca="1">IF(ISERROR(Order!R66),"",IF(ISBLANK(INDEX(Calculator!$B$8:$B$27,Order!R66))," - ",INDEX(Calculator!$B$8:$B$27,Order!R66)))</f>
        <v/>
      </c>
      <c r="V7" s="19" t="str">
        <f ca="1">IF(ISERROR(Order!S66),"",IF(ISBLANK(INDEX(Calculator!$B$8:$B$27,Order!S66))," - ",INDEX(Calculator!$B$8:$B$27,Order!S66)))</f>
        <v/>
      </c>
      <c r="W7" s="19" t="str">
        <f ca="1">IF(ISERROR(Order!T66),"",IF(ISBLANK(INDEX(Calculator!$B$8:$B$27,Order!T66))," - ",INDEX(Calculator!$B$8:$B$27,Order!T66)))</f>
        <v/>
      </c>
      <c r="X7" s="19" t="str">
        <f ca="1">IF(ISERROR(Order!U66),"",IF(ISBLANK(INDEX(Calculator!$B$8:$B$27,Order!U66))," - ",INDEX(Calculator!$B$8:$B$27,Order!U66)))</f>
        <v/>
      </c>
    </row>
    <row r="8" spans="1:24">
      <c r="A8" s="70"/>
      <c r="B8" s="20"/>
      <c r="C8" s="20"/>
      <c r="D8" s="21" t="s">
        <v>10</v>
      </c>
      <c r="E8" s="82">
        <f ca="1">IF(ISERROR(Order!B66),0,INDEX(Calculator!$C$8:$C$27,Order!B66))</f>
        <v>4400</v>
      </c>
      <c r="F8" s="82">
        <f ca="1">IF(ISERROR(Order!C66),0,INDEX(Calculator!$C$8:$C$27,Order!C66))</f>
        <v>9000</v>
      </c>
      <c r="G8" s="82">
        <f ca="1">IF(ISERROR(Order!D66),0,INDEX(Calculator!$C$8:$C$27,Order!D66))</f>
        <v>16000</v>
      </c>
      <c r="H8" s="82">
        <f ca="1">IF(ISERROR(Order!E66),0,INDEX(Calculator!$C$8:$C$27,Order!E66))</f>
        <v>22000</v>
      </c>
      <c r="I8" s="82">
        <f ca="1">IF(ISERROR(Order!F66),0,INDEX(Calculator!$C$8:$C$27,Order!F66))</f>
        <v>25000</v>
      </c>
      <c r="J8" s="82">
        <f ca="1">IF(ISERROR(Order!G66),0,INDEX(Calculator!$C$8:$C$27,Order!G66))</f>
        <v>0</v>
      </c>
      <c r="K8" s="82">
        <f ca="1">IF(ISERROR(Order!H66),0,INDEX(Calculator!$C$8:$C$27,Order!H66))</f>
        <v>0</v>
      </c>
      <c r="L8" s="82">
        <f ca="1">IF(ISERROR(Order!I66),0,INDEX(Calculator!$C$8:$C$27,Order!I66))</f>
        <v>0</v>
      </c>
      <c r="M8" s="82">
        <f ca="1">IF(ISERROR(Order!J66),0,INDEX(Calculator!$C$8:$C$27,Order!J66))</f>
        <v>0</v>
      </c>
      <c r="N8" s="82">
        <f ca="1">IF(ISERROR(Order!K66),0,INDEX(Calculator!$C$8:$C$27,Order!K66))</f>
        <v>0</v>
      </c>
      <c r="O8" s="82">
        <f ca="1">IF(ISERROR(Order!L66),0,INDEX(Calculator!$C$8:$C$27,Order!L66))</f>
        <v>0</v>
      </c>
      <c r="P8" s="82">
        <f ca="1">IF(ISERROR(Order!M66),0,INDEX(Calculator!$C$8:$C$27,Order!M66))</f>
        <v>0</v>
      </c>
      <c r="Q8" s="82">
        <f ca="1">IF(ISERROR(Order!N66),0,INDEX(Calculator!$C$8:$C$27,Order!N66))</f>
        <v>0</v>
      </c>
      <c r="R8" s="82">
        <f ca="1">IF(ISERROR(Order!O66),0,INDEX(Calculator!$C$8:$C$27,Order!O66))</f>
        <v>0</v>
      </c>
      <c r="S8" s="82">
        <f ca="1">IF(ISERROR(Order!P66),0,INDEX(Calculator!$C$8:$C$27,Order!P66))</f>
        <v>0</v>
      </c>
      <c r="T8" s="82">
        <f ca="1">IF(ISERROR(Order!Q66),0,INDEX(Calculator!$C$8:$C$27,Order!Q66))</f>
        <v>0</v>
      </c>
      <c r="U8" s="82">
        <f ca="1">IF(ISERROR(Order!R66),0,INDEX(Calculator!$C$8:$C$27,Order!R66))</f>
        <v>0</v>
      </c>
      <c r="V8" s="82">
        <f ca="1">IF(ISERROR(Order!S66),0,INDEX(Calculator!$C$8:$C$27,Order!S66))</f>
        <v>0</v>
      </c>
      <c r="W8" s="82">
        <f ca="1">IF(ISERROR(Order!T66),0,INDEX(Calculator!$C$8:$C$27,Order!T66))</f>
        <v>0</v>
      </c>
      <c r="X8" s="82">
        <f ca="1">IF(ISERROR(Order!U66),0,INDEX(Calculator!$C$8:$C$27,Order!U66))</f>
        <v>0</v>
      </c>
    </row>
    <row r="9" spans="1:24">
      <c r="A9" s="71"/>
      <c r="B9" s="64"/>
      <c r="C9" s="64"/>
      <c r="D9" s="65" t="s">
        <v>11</v>
      </c>
      <c r="E9" s="83">
        <f ca="1">IF(ISERROR(Order!B66),0,INDEX(Calculator!$D$8:$D$27,Order!B66))</f>
        <v>0.13</v>
      </c>
      <c r="F9" s="83">
        <f ca="1">IF(ISERROR(Order!C66),0,INDEX(Calculator!$D$8:$D$27,Order!C66))</f>
        <v>0.13500000000000001</v>
      </c>
      <c r="G9" s="83">
        <f ca="1">IF(ISERROR(Order!D66),0,INDEX(Calculator!$D$8:$D$27,Order!D66))</f>
        <v>0.05</v>
      </c>
      <c r="H9" s="83">
        <f ca="1">IF(ISERROR(Order!E66),0,INDEX(Calculator!$D$8:$D$27,Order!E66))</f>
        <v>0.05</v>
      </c>
      <c r="I9" s="83">
        <f ca="1">IF(ISERROR(Order!F66),0,INDEX(Calculator!$D$8:$D$27,Order!F66))</f>
        <v>0.04</v>
      </c>
      <c r="J9" s="83">
        <f ca="1">IF(ISERROR(Order!G66),0,INDEX(Calculator!$D$8:$D$27,Order!G66))</f>
        <v>0</v>
      </c>
      <c r="K9" s="83">
        <f ca="1">IF(ISERROR(Order!H66),0,INDEX(Calculator!$D$8:$D$27,Order!H66))</f>
        <v>0</v>
      </c>
      <c r="L9" s="83">
        <f ca="1">IF(ISERROR(Order!I66),0,INDEX(Calculator!$D$8:$D$27,Order!I66))</f>
        <v>0</v>
      </c>
      <c r="M9" s="83">
        <f ca="1">IF(ISERROR(Order!J66),0,INDEX(Calculator!$D$8:$D$27,Order!J66))</f>
        <v>0</v>
      </c>
      <c r="N9" s="83">
        <f ca="1">IF(ISERROR(Order!K66),0,INDEX(Calculator!$D$8:$D$27,Order!K66))</f>
        <v>0</v>
      </c>
      <c r="O9" s="83">
        <f ca="1">IF(ISERROR(Order!L66),0,INDEX(Calculator!$D$8:$D$27,Order!L66))</f>
        <v>0</v>
      </c>
      <c r="P9" s="83">
        <f ca="1">IF(ISERROR(Order!M66),0,INDEX(Calculator!$D$8:$D$27,Order!M66))</f>
        <v>0</v>
      </c>
      <c r="Q9" s="83">
        <f ca="1">IF(ISERROR(Order!N66),0,INDEX(Calculator!$D$8:$D$27,Order!N66))</f>
        <v>0</v>
      </c>
      <c r="R9" s="83">
        <f ca="1">IF(ISERROR(Order!O66),0,INDEX(Calculator!$D$8:$D$27,Order!O66))</f>
        <v>0</v>
      </c>
      <c r="S9" s="83">
        <f ca="1">IF(ISERROR(Order!P66),0,INDEX(Calculator!$D$8:$D$27,Order!P66))</f>
        <v>0</v>
      </c>
      <c r="T9" s="83">
        <f ca="1">IF(ISERROR(Order!Q66),0,INDEX(Calculator!$D$8:$D$27,Order!Q66))</f>
        <v>0</v>
      </c>
      <c r="U9" s="83">
        <f ca="1">IF(ISERROR(Order!R66),0,INDEX(Calculator!$D$8:$D$27,Order!R66))</f>
        <v>0</v>
      </c>
      <c r="V9" s="83">
        <f ca="1">IF(ISERROR(Order!S66),0,INDEX(Calculator!$D$8:$D$27,Order!S66))</f>
        <v>0</v>
      </c>
      <c r="W9" s="83">
        <f ca="1">IF(ISERROR(Order!T66),0,INDEX(Calculator!$D$8:$D$27,Order!T66))</f>
        <v>0</v>
      </c>
      <c r="X9" s="83">
        <f ca="1">IF(ISERROR(Order!U66),0,INDEX(Calculator!$D$8:$D$27,Order!U66))</f>
        <v>0</v>
      </c>
    </row>
    <row r="10" spans="1:24">
      <c r="A10" s="72"/>
      <c r="B10" s="22"/>
      <c r="C10" s="22"/>
      <c r="D10" s="23" t="s">
        <v>14</v>
      </c>
      <c r="E10" s="84">
        <f ca="1">IF(ISERROR(Order!B66),0,INDEX(Calculator!$E$8:$E$27,Order!B66))</f>
        <v>75</v>
      </c>
      <c r="F10" s="84">
        <f ca="1">IF(ISERROR(Order!C66),0,INDEX(Calculator!$E$8:$E$27,Order!C66))</f>
        <v>125</v>
      </c>
      <c r="G10" s="84">
        <f ca="1">IF(ISERROR(Order!D66),0,INDEX(Calculator!$E$8:$E$27,Order!D66))</f>
        <v>350</v>
      </c>
      <c r="H10" s="84">
        <f ca="1">IF(ISERROR(Order!E66),0,INDEX(Calculator!$E$8:$E$27,Order!E66))</f>
        <v>450</v>
      </c>
      <c r="I10" s="84">
        <f ca="1">IF(ISERROR(Order!F66),0,INDEX(Calculator!$E$8:$E$27,Order!F66))</f>
        <v>300</v>
      </c>
      <c r="J10" s="84">
        <f ca="1">IF(ISERROR(Order!G66),0,INDEX(Calculator!$E$8:$E$27,Order!G66))</f>
        <v>0</v>
      </c>
      <c r="K10" s="84">
        <f ca="1">IF(ISERROR(Order!H66),0,INDEX(Calculator!$E$8:$E$27,Order!H66))</f>
        <v>0</v>
      </c>
      <c r="L10" s="84">
        <f ca="1">IF(ISERROR(Order!I66),0,INDEX(Calculator!$E$8:$E$27,Order!I66))</f>
        <v>0</v>
      </c>
      <c r="M10" s="84">
        <f ca="1">IF(ISERROR(Order!J66),0,INDEX(Calculator!$E$8:$E$27,Order!J66))</f>
        <v>0</v>
      </c>
      <c r="N10" s="84">
        <f ca="1">IF(ISERROR(Order!K66),0,INDEX(Calculator!$E$8:$E$27,Order!K66))</f>
        <v>0</v>
      </c>
      <c r="O10" s="84">
        <f ca="1">IF(ISERROR(Order!L66),0,INDEX(Calculator!$E$8:$E$27,Order!L66))</f>
        <v>0</v>
      </c>
      <c r="P10" s="84">
        <f ca="1">IF(ISERROR(Order!M66),0,INDEX(Calculator!$E$8:$E$27,Order!M66))</f>
        <v>0</v>
      </c>
      <c r="Q10" s="84">
        <f ca="1">IF(ISERROR(Order!N66),0,INDEX(Calculator!$E$8:$E$27,Order!N66))</f>
        <v>0</v>
      </c>
      <c r="R10" s="84">
        <f ca="1">IF(ISERROR(Order!O66),0,INDEX(Calculator!$E$8:$E$27,Order!O66))</f>
        <v>0</v>
      </c>
      <c r="S10" s="84">
        <f ca="1">IF(ISERROR(Order!P66),0,INDEX(Calculator!$E$8:$E$27,Order!P66))</f>
        <v>0</v>
      </c>
      <c r="T10" s="84">
        <f ca="1">IF(ISERROR(Order!Q66),0,INDEX(Calculator!$E$8:$E$27,Order!Q66))</f>
        <v>0</v>
      </c>
      <c r="U10" s="84">
        <f ca="1">IF(ISERROR(Order!R66),0,INDEX(Calculator!$E$8:$E$27,Order!R66))</f>
        <v>0</v>
      </c>
      <c r="V10" s="84">
        <f ca="1">IF(ISERROR(Order!S66),0,INDEX(Calculator!$E$8:$E$27,Order!S66))</f>
        <v>0</v>
      </c>
      <c r="W10" s="84">
        <f ca="1">IF(ISERROR(Order!T66),0,INDEX(Calculator!$E$8:$E$27,Order!T66))</f>
        <v>0</v>
      </c>
      <c r="X10" s="84">
        <f ca="1">IF(ISERROR(Order!U66),0,INDEX(Calculator!$E$8:$E$27,Order!U66))</f>
        <v>0</v>
      </c>
    </row>
    <row r="11" spans="1:24">
      <c r="A11" s="73"/>
      <c r="B11" s="61"/>
      <c r="C11" s="61"/>
      <c r="D11" s="62" t="s">
        <v>17</v>
      </c>
      <c r="E11" s="85">
        <f t="array" aca="1" ref="E11" ca="1">IF(E8&gt;0,1+MAX((ROW(E21:E525)-ROW(E$21))*(E21:E525&gt;0)),0)</f>
        <v>9</v>
      </c>
      <c r="F11" s="85">
        <f t="array" aca="1" ref="F11" ca="1">IF(F8&gt;0,1+MAX((ROW(F21:F525)-ROW(F$21))*(F21:F525&gt;0)),0)</f>
        <v>22</v>
      </c>
      <c r="G11" s="85">
        <f t="array" aca="1" ref="G11" ca="1">IF(G8&gt;0,1+MAX((ROW(G21:G525)-ROW(G$21))*(G21:G525&gt;0)),0)</f>
        <v>31</v>
      </c>
      <c r="H11" s="85">
        <f t="array" aca="1" ref="H11" ca="1">IF(H8&gt;0,1+MAX((ROW(H21:H525)-ROW(H$21))*(H21:H525&gt;0)),0)</f>
        <v>38</v>
      </c>
      <c r="I11" s="85">
        <f t="array" aca="1" ref="I11" ca="1">IF(I8&gt;0,1+MAX((ROW(I21:I525)-ROW(I$21))*(I21:I525&gt;0)),0)</f>
        <v>48</v>
      </c>
      <c r="J11" s="85">
        <f t="array" aca="1" ref="J11" ca="1">IF(J8&gt;0,1+MAX((ROW(J21:J525)-ROW(J$21))*(J21:J525&gt;0)),0)</f>
        <v>0</v>
      </c>
      <c r="K11" s="85">
        <f t="array" aca="1" ref="K11" ca="1">IF(K8&gt;0,1+MAX((ROW(K21:K525)-ROW(K$21))*(K21:K525&gt;0)),0)</f>
        <v>0</v>
      </c>
      <c r="L11" s="85">
        <f t="array" aca="1" ref="L11" ca="1">IF(L8&gt;0,1+MAX((ROW(L21:L525)-ROW(L$21))*(L21:L525&gt;0)),0)</f>
        <v>0</v>
      </c>
      <c r="M11" s="85">
        <f t="array" aca="1" ref="M11" ca="1">IF(M8&gt;0,1+MAX((ROW(M21:M525)-ROW(M$21))*(M21:M525&gt;0)),0)</f>
        <v>0</v>
      </c>
      <c r="N11" s="85">
        <f t="array" aca="1" ref="N11" ca="1">IF(N8&gt;0,1+MAX((ROW(N21:N525)-ROW(N$21))*(N21:N525&gt;0)),0)</f>
        <v>0</v>
      </c>
      <c r="O11" s="85">
        <f t="array" aca="1" ref="O11" ca="1">IF(O8&gt;0,1+MAX((ROW(O21:O525)-ROW(O$21))*(O21:O525&gt;0)),0)</f>
        <v>0</v>
      </c>
      <c r="P11" s="85">
        <f t="array" aca="1" ref="P11" ca="1">IF(P8&gt;0,1+MAX((ROW(P21:P525)-ROW(P$21))*(P21:P525&gt;0)),0)</f>
        <v>0</v>
      </c>
      <c r="Q11" s="85">
        <f t="array" aca="1" ref="Q11" ca="1">IF(Q8&gt;0,1+MAX((ROW(Q21:Q525)-ROW(Q$21))*(Q21:Q525&gt;0)),0)</f>
        <v>0</v>
      </c>
      <c r="R11" s="85">
        <f t="array" aca="1" ref="R11" ca="1">IF(R8&gt;0,1+MAX((ROW(R21:R525)-ROW(R$21))*(R21:R525&gt;0)),0)</f>
        <v>0</v>
      </c>
      <c r="S11" s="85">
        <f t="array" aca="1" ref="S11" ca="1">IF(S8&gt;0,1+MAX((ROW(S21:S525)-ROW(S$21))*(S21:S525&gt;0)),0)</f>
        <v>0</v>
      </c>
      <c r="T11" s="85">
        <f t="array" aca="1" ref="T11" ca="1">IF(T8&gt;0,1+MAX((ROW(T21:T525)-ROW(T$21))*(T21:T525&gt;0)),0)</f>
        <v>0</v>
      </c>
      <c r="U11" s="85">
        <f t="array" aca="1" ref="U11" ca="1">IF(U8&gt;0,1+MAX((ROW(U21:U525)-ROW(U$21))*(U21:U525&gt;0)),0)</f>
        <v>0</v>
      </c>
      <c r="V11" s="85">
        <f t="array" aca="1" ref="V11" ca="1">IF(V8&gt;0,1+MAX((ROW(V21:V525)-ROW(V$21))*(V21:V525&gt;0)),0)</f>
        <v>0</v>
      </c>
      <c r="W11" s="85">
        <f t="array" aca="1" ref="W11" ca="1">IF(W8&gt;0,1+MAX((ROW(W21:W525)-ROW(W$21))*(W21:W525&gt;0)),0)</f>
        <v>0</v>
      </c>
      <c r="X11" s="85">
        <f t="array" aca="1" ref="X11" ca="1">IF(X8&gt;0,1+MAX((ROW(X21:X525)-ROW(X$21))*(X21:X525&gt;0)),0)</f>
        <v>0</v>
      </c>
    </row>
    <row r="12" spans="1:24">
      <c r="A12" s="73"/>
      <c r="B12" s="61"/>
      <c r="C12" s="61"/>
      <c r="D12" s="62" t="s">
        <v>21</v>
      </c>
      <c r="E12" s="86">
        <f t="array" aca="1" ref="E12" ca="1">IF(E8&gt;0,INDEX($B$21:$B$525,E11),"")</f>
        <v>41640</v>
      </c>
      <c r="F12" s="86">
        <f t="array" aca="1" ref="F12" ca="1">IF(F8&gt;0,INDEX($B$21:$B$525,F11),"")</f>
        <v>42036</v>
      </c>
      <c r="G12" s="86">
        <f t="array" aca="1" ref="G12" ca="1">IF(G8&gt;0,INDEX($B$21:$B$525,G11),"")</f>
        <v>42309</v>
      </c>
      <c r="H12" s="86">
        <f t="array" aca="1" ref="H12" ca="1">IF(H8&gt;0,INDEX($B$21:$B$525,H11),"")</f>
        <v>42522</v>
      </c>
      <c r="I12" s="86">
        <f t="array" aca="1" ref="I12" ca="1">IF(I8&gt;0,INDEX($B$21:$B$525,I11),"")</f>
        <v>42826</v>
      </c>
      <c r="J12" s="86" t="str">
        <f t="array" aca="1" ref="J12" ca="1">IF(J8&gt;0,INDEX($B$21:$B$525,J11),"")</f>
        <v/>
      </c>
      <c r="K12" s="86" t="str">
        <f t="array" aca="1" ref="K12" ca="1">IF(K8&gt;0,INDEX($B$21:$B$525,K11),"")</f>
        <v/>
      </c>
      <c r="L12" s="86" t="str">
        <f t="array" aca="1" ref="L12" ca="1">IF(L8&gt;0,INDEX($B$21:$B$525,L11),"")</f>
        <v/>
      </c>
      <c r="M12" s="86" t="str">
        <f t="array" aca="1" ref="M12" ca="1">IF(M8&gt;0,INDEX($B$21:$B$525,M11),"")</f>
        <v/>
      </c>
      <c r="N12" s="86" t="str">
        <f t="array" aca="1" ref="N12" ca="1">IF(N8&gt;0,INDEX($B$21:$B$525,N11),"")</f>
        <v/>
      </c>
      <c r="O12" s="86" t="str">
        <f t="array" aca="1" ref="O12" ca="1">IF(O8&gt;0,INDEX($B$21:$B$525,O11),"")</f>
        <v/>
      </c>
      <c r="P12" s="86" t="str">
        <f t="array" aca="1" ref="P12" ca="1">IF(P8&gt;0,INDEX($B$21:$B$525,P11),"")</f>
        <v/>
      </c>
      <c r="Q12" s="86" t="str">
        <f t="array" aca="1" ref="Q12" ca="1">IF(Q8&gt;0,INDEX($B$21:$B$525,Q11),"")</f>
        <v/>
      </c>
      <c r="R12" s="86" t="str">
        <f t="array" aca="1" ref="R12" ca="1">IF(R8&gt;0,INDEX($B$21:$B$525,R11),"")</f>
        <v/>
      </c>
      <c r="S12" s="86" t="str">
        <f t="array" aca="1" ref="S12" ca="1">IF(S8&gt;0,INDEX($B$21:$B$525,S11),"")</f>
        <v/>
      </c>
      <c r="T12" s="86" t="str">
        <f t="array" aca="1" ref="T12" ca="1">IF(T8&gt;0,INDEX($B$21:$B$525,T11),"")</f>
        <v/>
      </c>
      <c r="U12" s="86" t="str">
        <f t="array" aca="1" ref="U12" ca="1">IF(U8&gt;0,INDEX($B$21:$B$525,U11),"")</f>
        <v/>
      </c>
      <c r="V12" s="86" t="str">
        <f t="array" aca="1" ref="V12" ca="1">IF(V8&gt;0,INDEX($B$21:$B$525,V11),"")</f>
        <v/>
      </c>
      <c r="W12" s="86" t="str">
        <f t="array" aca="1" ref="W12" ca="1">IF(W8&gt;0,INDEX($B$21:$B$525,W11),"")</f>
        <v/>
      </c>
      <c r="X12" s="86" t="str">
        <f t="array" aca="1" ref="X12" ca="1">IF(X8&gt;0,INDEX($B$21:$B$525,X11),"")</f>
        <v/>
      </c>
    </row>
    <row r="13" spans="1:24">
      <c r="A13" s="73"/>
      <c r="B13" s="63"/>
      <c r="C13" s="63"/>
      <c r="D13" s="62" t="s">
        <v>18</v>
      </c>
      <c r="E13" s="84">
        <f t="shared" ref="E13:X13" ca="1" si="0">IF(E380=0,SUM(AU21:AU380),NA())</f>
        <v>218.04999999999998</v>
      </c>
      <c r="F13" s="84">
        <f t="shared" ca="1" si="0"/>
        <v>1547.7199999999998</v>
      </c>
      <c r="G13" s="84">
        <f t="shared" ca="1" si="0"/>
        <v>1379.9699999999991</v>
      </c>
      <c r="H13" s="84">
        <f t="shared" ca="1" si="0"/>
        <v>2286.6000000000004</v>
      </c>
      <c r="I13" s="84">
        <f t="shared" ca="1" si="0"/>
        <v>2909.4300000000003</v>
      </c>
      <c r="J13" s="84">
        <f t="shared" ca="1" si="0"/>
        <v>0</v>
      </c>
      <c r="K13" s="84">
        <f t="shared" ca="1" si="0"/>
        <v>0</v>
      </c>
      <c r="L13" s="84">
        <f t="shared" ca="1" si="0"/>
        <v>0</v>
      </c>
      <c r="M13" s="84">
        <f t="shared" ca="1" si="0"/>
        <v>0</v>
      </c>
      <c r="N13" s="84">
        <f t="shared" ca="1" si="0"/>
        <v>0</v>
      </c>
      <c r="O13" s="84">
        <f t="shared" ca="1" si="0"/>
        <v>0</v>
      </c>
      <c r="P13" s="84">
        <f t="shared" ca="1" si="0"/>
        <v>0</v>
      </c>
      <c r="Q13" s="84">
        <f t="shared" ca="1" si="0"/>
        <v>0</v>
      </c>
      <c r="R13" s="84">
        <f t="shared" ca="1" si="0"/>
        <v>0</v>
      </c>
      <c r="S13" s="84">
        <f t="shared" ca="1" si="0"/>
        <v>0</v>
      </c>
      <c r="T13" s="84">
        <f t="shared" ca="1" si="0"/>
        <v>0</v>
      </c>
      <c r="U13" s="84">
        <f t="shared" ca="1" si="0"/>
        <v>0</v>
      </c>
      <c r="V13" s="84">
        <f t="shared" ca="1" si="0"/>
        <v>0</v>
      </c>
      <c r="W13" s="84">
        <f t="shared" ca="1" si="0"/>
        <v>0</v>
      </c>
      <c r="X13" s="84">
        <f t="shared" ca="1" si="0"/>
        <v>0</v>
      </c>
    </row>
    <row r="14" spans="1:24">
      <c r="A14" s="61"/>
      <c r="B14" s="61"/>
      <c r="C14" s="61"/>
      <c r="D14" s="62" t="s">
        <v>57</v>
      </c>
      <c r="E14" s="77" t="str">
        <f t="shared" ref="E14:K14" ca="1" si="1">IF(E380&gt;0,"&gt;"&amp;$A$380&amp;" Payments"," . ")</f>
        <v xml:space="preserve"> . </v>
      </c>
      <c r="F14" s="77" t="str">
        <f t="shared" ca="1" si="1"/>
        <v xml:space="preserve"> . </v>
      </c>
      <c r="G14" s="77" t="str">
        <f t="shared" ca="1" si="1"/>
        <v xml:space="preserve"> . </v>
      </c>
      <c r="H14" s="77" t="str">
        <f t="shared" ca="1" si="1"/>
        <v xml:space="preserve"> . </v>
      </c>
      <c r="I14" s="77" t="str">
        <f t="shared" ca="1" si="1"/>
        <v xml:space="preserve"> . </v>
      </c>
      <c r="J14" s="77" t="str">
        <f t="shared" ca="1" si="1"/>
        <v xml:space="preserve"> . </v>
      </c>
      <c r="K14" s="77" t="str">
        <f t="shared" ca="1" si="1"/>
        <v xml:space="preserve"> . </v>
      </c>
      <c r="L14" s="77" t="str">
        <f t="shared" ref="L14:W14" ca="1" si="2">IF(L380&gt;0,"&gt;"&amp;$A$380&amp;" Payments"," . ")</f>
        <v xml:space="preserve"> . </v>
      </c>
      <c r="M14" s="77" t="str">
        <f t="shared" ca="1" si="2"/>
        <v xml:space="preserve"> . </v>
      </c>
      <c r="N14" s="77" t="str">
        <f t="shared" ca="1" si="2"/>
        <v xml:space="preserve"> . </v>
      </c>
      <c r="O14" s="77" t="str">
        <f t="shared" ca="1" si="2"/>
        <v xml:space="preserve"> . </v>
      </c>
      <c r="P14" s="77" t="str">
        <f t="shared" ca="1" si="2"/>
        <v xml:space="preserve"> . </v>
      </c>
      <c r="Q14" s="77" t="str">
        <f t="shared" ca="1" si="2"/>
        <v xml:space="preserve"> . </v>
      </c>
      <c r="R14" s="77" t="str">
        <f t="shared" ca="1" si="2"/>
        <v xml:space="preserve"> . </v>
      </c>
      <c r="S14" s="77" t="str">
        <f t="shared" ca="1" si="2"/>
        <v xml:space="preserve"> . </v>
      </c>
      <c r="T14" s="77" t="str">
        <f t="shared" ca="1" si="2"/>
        <v xml:space="preserve"> . </v>
      </c>
      <c r="U14" s="77" t="str">
        <f t="shared" ca="1" si="2"/>
        <v xml:space="preserve"> . </v>
      </c>
      <c r="V14" s="77" t="str">
        <f t="shared" ca="1" si="2"/>
        <v xml:space="preserve"> . </v>
      </c>
      <c r="W14" s="77" t="str">
        <f t="shared" ca="1" si="2"/>
        <v xml:space="preserve"> . </v>
      </c>
      <c r="X14" s="77" t="str">
        <f ca="1">IF(X380&gt;0,"&gt;"&amp;$A$380&amp;" Payments"," . ")</f>
        <v xml:space="preserve"> . </v>
      </c>
    </row>
    <row r="15" spans="1:24">
      <c r="B15" s="57"/>
      <c r="C15" s="57"/>
      <c r="D15" s="57"/>
      <c r="F15" s="57"/>
      <c r="G15" s="57"/>
      <c r="H15" s="57"/>
      <c r="I15" s="57"/>
      <c r="J15" s="57"/>
      <c r="K15" s="57"/>
      <c r="L15" s="57"/>
      <c r="M15" s="57"/>
      <c r="N15" s="57"/>
      <c r="O15" s="57"/>
      <c r="P15" s="57"/>
      <c r="Q15" s="57"/>
      <c r="R15" s="57"/>
      <c r="S15" s="57"/>
      <c r="T15" s="57"/>
      <c r="U15" s="57"/>
      <c r="V15" s="57"/>
      <c r="W15" s="57"/>
      <c r="X15" s="57"/>
    </row>
    <row r="16" spans="1:24" ht="15">
      <c r="D16" s="59" t="s">
        <v>18</v>
      </c>
      <c r="E16" s="115">
        <f ca="1">SUM(E13:X13)</f>
        <v>8341.77</v>
      </c>
      <c r="F16" s="115"/>
    </row>
    <row r="17" spans="1:110">
      <c r="B17" s="57"/>
      <c r="C17" s="57"/>
      <c r="D17" s="57"/>
      <c r="F17" s="57"/>
      <c r="G17" s="57"/>
      <c r="H17" s="57"/>
      <c r="I17" s="57"/>
      <c r="J17" s="57"/>
      <c r="K17" s="57"/>
      <c r="L17" s="57"/>
      <c r="M17" s="57"/>
      <c r="N17" s="57"/>
      <c r="O17" s="57"/>
      <c r="P17" s="57"/>
      <c r="Q17" s="57"/>
      <c r="R17" s="57"/>
      <c r="S17" s="57"/>
      <c r="T17" s="57"/>
      <c r="U17" s="57"/>
      <c r="V17" s="57"/>
      <c r="W17" s="57"/>
      <c r="X17" s="57"/>
    </row>
    <row r="18" spans="1:110">
      <c r="E18" s="27" t="s">
        <v>56</v>
      </c>
      <c r="Z18" s="27" t="s">
        <v>24</v>
      </c>
      <c r="AU18" s="27" t="s">
        <v>4</v>
      </c>
      <c r="BQ18" s="27" t="s">
        <v>19</v>
      </c>
      <c r="CM18" s="27" t="s">
        <v>22</v>
      </c>
    </row>
    <row r="19" spans="1:110" ht="13" thickBot="1">
      <c r="A19" s="112" t="s">
        <v>1</v>
      </c>
      <c r="B19" s="112" t="s">
        <v>5</v>
      </c>
      <c r="C19" s="112" t="s">
        <v>12</v>
      </c>
      <c r="D19" s="112" t="s">
        <v>130</v>
      </c>
      <c r="E19" s="24" t="str">
        <f t="shared" ref="E19:K19" ca="1" si="3">E7</f>
        <v>Card #1</v>
      </c>
      <c r="F19" s="24" t="str">
        <f t="shared" ca="1" si="3"/>
        <v>Card #2</v>
      </c>
      <c r="G19" s="24" t="str">
        <f t="shared" ca="1" si="3"/>
        <v>Auto Loan #2</v>
      </c>
      <c r="H19" s="24" t="str">
        <f t="shared" ca="1" si="3"/>
        <v>Auto Loan #1</v>
      </c>
      <c r="I19" s="24" t="str">
        <f t="shared" ca="1" si="3"/>
        <v>Student Loan #1</v>
      </c>
      <c r="J19" s="24" t="str">
        <f t="shared" ca="1" si="3"/>
        <v/>
      </c>
      <c r="K19" s="24" t="str">
        <f t="shared" ca="1" si="3"/>
        <v/>
      </c>
      <c r="L19" s="24" t="str">
        <f t="shared" ref="L19:W19" ca="1" si="4">L7</f>
        <v/>
      </c>
      <c r="M19" s="24" t="str">
        <f t="shared" ca="1" si="4"/>
        <v/>
      </c>
      <c r="N19" s="24" t="str">
        <f t="shared" ca="1" si="4"/>
        <v/>
      </c>
      <c r="O19" s="24" t="str">
        <f t="shared" ca="1" si="4"/>
        <v/>
      </c>
      <c r="P19" s="24" t="str">
        <f t="shared" ca="1" si="4"/>
        <v/>
      </c>
      <c r="Q19" s="24" t="str">
        <f t="shared" ca="1" si="4"/>
        <v/>
      </c>
      <c r="R19" s="24" t="str">
        <f t="shared" ca="1" si="4"/>
        <v/>
      </c>
      <c r="S19" s="24" t="str">
        <f t="shared" ca="1" si="4"/>
        <v/>
      </c>
      <c r="T19" s="24" t="str">
        <f t="shared" ca="1" si="4"/>
        <v/>
      </c>
      <c r="U19" s="24" t="str">
        <f t="shared" ca="1" si="4"/>
        <v/>
      </c>
      <c r="V19" s="24" t="str">
        <f t="shared" ca="1" si="4"/>
        <v/>
      </c>
      <c r="W19" s="24" t="str">
        <f t="shared" ca="1" si="4"/>
        <v/>
      </c>
      <c r="X19" s="24" t="str">
        <f ca="1">X7</f>
        <v/>
      </c>
      <c r="Z19" s="28" t="str">
        <f t="shared" ref="Z19:AE19" ca="1" si="5">E19</f>
        <v>Card #1</v>
      </c>
      <c r="AA19" s="28" t="str">
        <f t="shared" ca="1" si="5"/>
        <v>Card #2</v>
      </c>
      <c r="AB19" s="28" t="str">
        <f t="shared" ca="1" si="5"/>
        <v>Auto Loan #2</v>
      </c>
      <c r="AC19" s="28" t="str">
        <f t="shared" ca="1" si="5"/>
        <v>Auto Loan #1</v>
      </c>
      <c r="AD19" s="28" t="str">
        <f t="shared" ca="1" si="5"/>
        <v>Student Loan #1</v>
      </c>
      <c r="AE19" s="28" t="str">
        <f t="shared" ca="1" si="5"/>
        <v/>
      </c>
      <c r="AF19" s="28" t="str">
        <f t="shared" ref="AF19:AS19" ca="1" si="6">K19</f>
        <v/>
      </c>
      <c r="AG19" s="28" t="str">
        <f t="shared" ca="1" si="6"/>
        <v/>
      </c>
      <c r="AH19" s="28" t="str">
        <f t="shared" ca="1" si="6"/>
        <v/>
      </c>
      <c r="AI19" s="28" t="str">
        <f t="shared" ca="1" si="6"/>
        <v/>
      </c>
      <c r="AJ19" s="28" t="str">
        <f t="shared" ca="1" si="6"/>
        <v/>
      </c>
      <c r="AK19" s="28" t="str">
        <f t="shared" ca="1" si="6"/>
        <v/>
      </c>
      <c r="AL19" s="28" t="str">
        <f t="shared" ca="1" si="6"/>
        <v/>
      </c>
      <c r="AM19" s="28" t="str">
        <f t="shared" ca="1" si="6"/>
        <v/>
      </c>
      <c r="AN19" s="28" t="str">
        <f t="shared" ca="1" si="6"/>
        <v/>
      </c>
      <c r="AO19" s="28" t="str">
        <f t="shared" ca="1" si="6"/>
        <v/>
      </c>
      <c r="AP19" s="28" t="str">
        <f t="shared" ca="1" si="6"/>
        <v/>
      </c>
      <c r="AQ19" s="28" t="str">
        <f t="shared" ca="1" si="6"/>
        <v/>
      </c>
      <c r="AR19" s="28" t="str">
        <f t="shared" ca="1" si="6"/>
        <v/>
      </c>
      <c r="AS19" s="28" t="str">
        <f t="shared" ca="1" si="6"/>
        <v/>
      </c>
      <c r="AU19" s="28" t="str">
        <f ca="1">E19</f>
        <v>Card #1</v>
      </c>
      <c r="AV19" s="28" t="str">
        <f ca="1">F19</f>
        <v>Card #2</v>
      </c>
      <c r="AW19" s="28" t="str">
        <f ca="1">G19</f>
        <v>Auto Loan #2</v>
      </c>
      <c r="AX19" s="28" t="str">
        <f t="shared" ref="AX19:BN19" ca="1" si="7">H19</f>
        <v>Auto Loan #1</v>
      </c>
      <c r="AY19" s="28" t="str">
        <f t="shared" ca="1" si="7"/>
        <v>Student Loan #1</v>
      </c>
      <c r="AZ19" s="28" t="str">
        <f t="shared" ca="1" si="7"/>
        <v/>
      </c>
      <c r="BA19" s="28" t="str">
        <f t="shared" ca="1" si="7"/>
        <v/>
      </c>
      <c r="BB19" s="28" t="str">
        <f t="shared" ca="1" si="7"/>
        <v/>
      </c>
      <c r="BC19" s="28" t="str">
        <f t="shared" ca="1" si="7"/>
        <v/>
      </c>
      <c r="BD19" s="28" t="str">
        <f t="shared" ca="1" si="7"/>
        <v/>
      </c>
      <c r="BE19" s="28" t="str">
        <f t="shared" ca="1" si="7"/>
        <v/>
      </c>
      <c r="BF19" s="28" t="str">
        <f t="shared" ca="1" si="7"/>
        <v/>
      </c>
      <c r="BG19" s="28" t="str">
        <f t="shared" ca="1" si="7"/>
        <v/>
      </c>
      <c r="BH19" s="28" t="str">
        <f t="shared" ca="1" si="7"/>
        <v/>
      </c>
      <c r="BI19" s="28" t="str">
        <f t="shared" ca="1" si="7"/>
        <v/>
      </c>
      <c r="BJ19" s="28" t="str">
        <f t="shared" ca="1" si="7"/>
        <v/>
      </c>
      <c r="BK19" s="28" t="str">
        <f t="shared" ca="1" si="7"/>
        <v/>
      </c>
      <c r="BL19" s="28" t="str">
        <f t="shared" ca="1" si="7"/>
        <v/>
      </c>
      <c r="BM19" s="28" t="str">
        <f t="shared" ca="1" si="7"/>
        <v/>
      </c>
      <c r="BN19" s="28" t="str">
        <f t="shared" ca="1" si="7"/>
        <v/>
      </c>
      <c r="BO19" s="32" t="s">
        <v>128</v>
      </c>
      <c r="BQ19" s="28" t="str">
        <f ca="1">E19</f>
        <v>Card #1</v>
      </c>
      <c r="BR19" s="28" t="str">
        <f ca="1">F19</f>
        <v>Card #2</v>
      </c>
      <c r="BS19" s="28" t="str">
        <f ca="1">G19</f>
        <v>Auto Loan #2</v>
      </c>
      <c r="BT19" s="28" t="str">
        <f ca="1">H19</f>
        <v>Auto Loan #1</v>
      </c>
      <c r="BU19" s="28" t="str">
        <f ca="1">I19</f>
        <v>Student Loan #1</v>
      </c>
      <c r="BV19" s="28" t="str">
        <f t="shared" ref="BV19:CJ19" ca="1" si="8">J19</f>
        <v/>
      </c>
      <c r="BW19" s="28" t="str">
        <f t="shared" ca="1" si="8"/>
        <v/>
      </c>
      <c r="BX19" s="28" t="str">
        <f t="shared" ca="1" si="8"/>
        <v/>
      </c>
      <c r="BY19" s="28" t="str">
        <f t="shared" ca="1" si="8"/>
        <v/>
      </c>
      <c r="BZ19" s="28" t="str">
        <f t="shared" ca="1" si="8"/>
        <v/>
      </c>
      <c r="CA19" s="28" t="str">
        <f t="shared" ca="1" si="8"/>
        <v/>
      </c>
      <c r="CB19" s="28" t="str">
        <f t="shared" ca="1" si="8"/>
        <v/>
      </c>
      <c r="CC19" s="28" t="str">
        <f t="shared" ca="1" si="8"/>
        <v/>
      </c>
      <c r="CD19" s="28" t="str">
        <f t="shared" ca="1" si="8"/>
        <v/>
      </c>
      <c r="CE19" s="28" t="str">
        <f t="shared" ca="1" si="8"/>
        <v/>
      </c>
      <c r="CF19" s="28" t="str">
        <f t="shared" ca="1" si="8"/>
        <v/>
      </c>
      <c r="CG19" s="28" t="str">
        <f t="shared" ca="1" si="8"/>
        <v/>
      </c>
      <c r="CH19" s="28" t="str">
        <f t="shared" ca="1" si="8"/>
        <v/>
      </c>
      <c r="CI19" s="28" t="str">
        <f t="shared" ca="1" si="8"/>
        <v/>
      </c>
      <c r="CJ19" s="28" t="str">
        <f t="shared" ca="1" si="8"/>
        <v/>
      </c>
      <c r="CK19" s="32" t="s">
        <v>20</v>
      </c>
      <c r="CM19" s="28" t="str">
        <f ca="1">E7</f>
        <v>Card #1</v>
      </c>
      <c r="CN19" s="28" t="str">
        <f ca="1">F7</f>
        <v>Card #2</v>
      </c>
      <c r="CO19" s="28" t="str">
        <f ca="1">G7</f>
        <v>Auto Loan #2</v>
      </c>
      <c r="CP19" s="28" t="str">
        <f t="shared" ref="CP19:DF19" ca="1" si="9">H7</f>
        <v>Auto Loan #1</v>
      </c>
      <c r="CQ19" s="28" t="str">
        <f t="shared" ca="1" si="9"/>
        <v>Student Loan #1</v>
      </c>
      <c r="CR19" s="28" t="str">
        <f t="shared" ca="1" si="9"/>
        <v/>
      </c>
      <c r="CS19" s="28" t="str">
        <f t="shared" ca="1" si="9"/>
        <v/>
      </c>
      <c r="CT19" s="28" t="str">
        <f t="shared" ca="1" si="9"/>
        <v/>
      </c>
      <c r="CU19" s="28" t="str">
        <f t="shared" ca="1" si="9"/>
        <v/>
      </c>
      <c r="CV19" s="28" t="str">
        <f t="shared" ca="1" si="9"/>
        <v/>
      </c>
      <c r="CW19" s="28" t="str">
        <f t="shared" ca="1" si="9"/>
        <v/>
      </c>
      <c r="CX19" s="28" t="str">
        <f t="shared" ca="1" si="9"/>
        <v/>
      </c>
      <c r="CY19" s="28" t="str">
        <f t="shared" ca="1" si="9"/>
        <v/>
      </c>
      <c r="CZ19" s="28" t="str">
        <f t="shared" ca="1" si="9"/>
        <v/>
      </c>
      <c r="DA19" s="28" t="str">
        <f t="shared" ca="1" si="9"/>
        <v/>
      </c>
      <c r="DB19" s="28" t="str">
        <f t="shared" ca="1" si="9"/>
        <v/>
      </c>
      <c r="DC19" s="28" t="str">
        <f t="shared" ca="1" si="9"/>
        <v/>
      </c>
      <c r="DD19" s="28" t="str">
        <f t="shared" ca="1" si="9"/>
        <v/>
      </c>
      <c r="DE19" s="28" t="str">
        <f t="shared" ca="1" si="9"/>
        <v/>
      </c>
      <c r="DF19" s="28" t="str">
        <f t="shared" ca="1" si="9"/>
        <v/>
      </c>
    </row>
    <row r="20" spans="1:110">
      <c r="A20" s="6"/>
      <c r="B20" s="31">
        <f>Calculator!C4</f>
        <v>41365</v>
      </c>
      <c r="C20" s="25"/>
      <c r="D20" s="25"/>
      <c r="E20" s="6"/>
      <c r="F20" s="6"/>
      <c r="G20" s="6"/>
      <c r="H20" s="6"/>
      <c r="I20" s="6"/>
      <c r="J20" s="6"/>
      <c r="K20" s="6"/>
      <c r="L20" s="6"/>
      <c r="M20" s="6"/>
      <c r="N20" s="6"/>
      <c r="O20" s="6"/>
      <c r="P20" s="6"/>
      <c r="Q20" s="6"/>
      <c r="R20" s="6"/>
      <c r="S20" s="6"/>
      <c r="T20" s="6"/>
      <c r="U20" s="6"/>
      <c r="V20" s="6"/>
      <c r="W20" s="6"/>
      <c r="X20" s="6"/>
      <c r="Z20" s="12">
        <f t="shared" ref="Z20:AE20" ca="1" si="10">E8</f>
        <v>4400</v>
      </c>
      <c r="AA20" s="12">
        <f t="shared" ca="1" si="10"/>
        <v>9000</v>
      </c>
      <c r="AB20" s="12">
        <f t="shared" ca="1" si="10"/>
        <v>16000</v>
      </c>
      <c r="AC20" s="12">
        <f t="shared" ca="1" si="10"/>
        <v>22000</v>
      </c>
      <c r="AD20" s="12">
        <f t="shared" ca="1" si="10"/>
        <v>25000</v>
      </c>
      <c r="AE20" s="12">
        <f t="shared" ca="1" si="10"/>
        <v>0</v>
      </c>
      <c r="AF20" s="12">
        <f t="shared" ref="AF20:AS20" ca="1" si="11">K8</f>
        <v>0</v>
      </c>
      <c r="AG20" s="12">
        <f t="shared" ca="1" si="11"/>
        <v>0</v>
      </c>
      <c r="AH20" s="12">
        <f t="shared" ca="1" si="11"/>
        <v>0</v>
      </c>
      <c r="AI20" s="12">
        <f t="shared" ca="1" si="11"/>
        <v>0</v>
      </c>
      <c r="AJ20" s="12">
        <f t="shared" ca="1" si="11"/>
        <v>0</v>
      </c>
      <c r="AK20" s="12">
        <f t="shared" ca="1" si="11"/>
        <v>0</v>
      </c>
      <c r="AL20" s="12">
        <f t="shared" ca="1" si="11"/>
        <v>0</v>
      </c>
      <c r="AM20" s="12">
        <f t="shared" ca="1" si="11"/>
        <v>0</v>
      </c>
      <c r="AN20" s="12">
        <f t="shared" ca="1" si="11"/>
        <v>0</v>
      </c>
      <c r="AO20" s="12">
        <f t="shared" ca="1" si="11"/>
        <v>0</v>
      </c>
      <c r="AP20" s="12">
        <f t="shared" ca="1" si="11"/>
        <v>0</v>
      </c>
      <c r="AQ20" s="12">
        <f t="shared" ca="1" si="11"/>
        <v>0</v>
      </c>
      <c r="AR20" s="12">
        <f t="shared" ca="1" si="11"/>
        <v>0</v>
      </c>
      <c r="AS20" s="12">
        <f t="shared" ca="1" si="11"/>
        <v>0</v>
      </c>
      <c r="AU20" s="12"/>
      <c r="AV20" s="12"/>
      <c r="AW20" s="12"/>
      <c r="AX20" s="12"/>
      <c r="AY20" s="12"/>
      <c r="AZ20" s="12"/>
      <c r="BA20" s="12"/>
      <c r="BB20" s="12"/>
      <c r="BC20" s="12"/>
      <c r="BD20" s="12"/>
      <c r="BE20" s="12"/>
      <c r="BF20" s="12"/>
      <c r="BG20" s="12"/>
      <c r="BH20" s="12"/>
      <c r="BI20" s="12"/>
      <c r="BJ20" s="12"/>
      <c r="BK20" s="12"/>
      <c r="BL20" s="12"/>
      <c r="BM20" s="12"/>
      <c r="BN20" s="12"/>
      <c r="BO20" s="12"/>
      <c r="BQ20" s="12"/>
      <c r="BR20" s="12"/>
      <c r="BS20" s="12"/>
      <c r="BT20" s="12"/>
      <c r="BU20" s="12"/>
      <c r="BV20" s="12"/>
      <c r="BW20" s="12"/>
      <c r="BX20" s="12"/>
      <c r="BY20" s="12"/>
      <c r="BZ20" s="12"/>
      <c r="CA20" s="12"/>
      <c r="CB20" s="12"/>
      <c r="CC20" s="12"/>
      <c r="CD20" s="12"/>
      <c r="CE20" s="12"/>
      <c r="CF20" s="12"/>
      <c r="CG20" s="12"/>
      <c r="CH20" s="12"/>
      <c r="CI20" s="12"/>
      <c r="CJ20" s="12"/>
      <c r="CK20" s="12"/>
      <c r="CM20" s="12"/>
      <c r="CN20" s="12"/>
      <c r="CO20" s="12"/>
      <c r="CP20" s="12"/>
      <c r="CQ20" s="12"/>
      <c r="CR20" s="12"/>
      <c r="CS20" s="12"/>
      <c r="CT20" s="12"/>
      <c r="CU20" s="12"/>
      <c r="CV20" s="12"/>
      <c r="CW20" s="12"/>
      <c r="CX20" s="12"/>
      <c r="CY20" s="12"/>
      <c r="CZ20" s="12"/>
      <c r="DA20" s="12"/>
      <c r="DB20" s="12"/>
      <c r="DC20" s="12"/>
      <c r="DD20" s="12"/>
      <c r="DE20" s="12"/>
      <c r="DF20" s="12"/>
    </row>
    <row r="21" spans="1:110" ht="11" customHeight="1">
      <c r="A21" s="30">
        <f ca="1">IF(SUM(Z20:AS20)&lt;=0,"",A20+1)</f>
        <v>1</v>
      </c>
      <c r="B21" s="13">
        <f ca="1">IF(A21="",NA(),DATE(YEAR(B20),MONTH(B20)+1,1))</f>
        <v>41395</v>
      </c>
      <c r="C21" s="113">
        <f t="shared" ref="C21:C84" ca="1" si="12">IF(A21="","",IF(snowball,IF(($E$5-CK21)&lt;0,0,$E$5-CK21),"n/a")+D21)</f>
        <v>500</v>
      </c>
      <c r="D21" s="81"/>
      <c r="E21" s="29">
        <f t="shared" ref="E21:E84" ca="1" si="13">BQ21+CM21</f>
        <v>575</v>
      </c>
      <c r="F21" s="29">
        <f t="shared" ref="F21:F84" ca="1" si="14">BR21+CN21</f>
        <v>125</v>
      </c>
      <c r="G21" s="29">
        <f t="shared" ref="G21:G84" ca="1" si="15">BS21+CO21</f>
        <v>350</v>
      </c>
      <c r="H21" s="29">
        <f t="shared" ref="H21:H84" ca="1" si="16">BT21+CP21</f>
        <v>450</v>
      </c>
      <c r="I21" s="29">
        <f t="shared" ref="I21:I84" ca="1" si="17">BU21+CQ21</f>
        <v>300</v>
      </c>
      <c r="J21" s="29">
        <f t="shared" ref="J21:J84" ca="1" si="18">BV21+CR21</f>
        <v>0</v>
      </c>
      <c r="K21" s="29">
        <f t="shared" ref="K21:K84" ca="1" si="19">BW21+CS21</f>
        <v>0</v>
      </c>
      <c r="L21" s="29">
        <f t="shared" ref="L21:L84" ca="1" si="20">BX21+CT21</f>
        <v>0</v>
      </c>
      <c r="M21" s="29">
        <f t="shared" ref="M21:M84" ca="1" si="21">BY21+CU21</f>
        <v>0</v>
      </c>
      <c r="N21" s="29">
        <f t="shared" ref="N21:N84" ca="1" si="22">BZ21+CV21</f>
        <v>0</v>
      </c>
      <c r="O21" s="29">
        <f t="shared" ref="O21:O84" ca="1" si="23">CA21+CW21</f>
        <v>0</v>
      </c>
      <c r="P21" s="29">
        <f t="shared" ref="P21:P84" ca="1" si="24">CB21+CX21</f>
        <v>0</v>
      </c>
      <c r="Q21" s="29">
        <f t="shared" ref="Q21:Q84" ca="1" si="25">CC21+CY21</f>
        <v>0</v>
      </c>
      <c r="R21" s="29">
        <f t="shared" ref="R21:R84" ca="1" si="26">CD21+CZ21</f>
        <v>0</v>
      </c>
      <c r="S21" s="29">
        <f t="shared" ref="S21:S84" ca="1" si="27">CE21+DA21</f>
        <v>0</v>
      </c>
      <c r="T21" s="29">
        <f t="shared" ref="T21:T84" ca="1" si="28">CF21+DB21</f>
        <v>0</v>
      </c>
      <c r="U21" s="29">
        <f t="shared" ref="U21:U84" ca="1" si="29">CG21+DC21</f>
        <v>0</v>
      </c>
      <c r="V21" s="29">
        <f t="shared" ref="V21:V84" ca="1" si="30">CH21+DD21</f>
        <v>0</v>
      </c>
      <c r="W21" s="29">
        <f t="shared" ref="W21:X84" ca="1" si="31">CI21+DE21</f>
        <v>0</v>
      </c>
      <c r="X21" s="29">
        <f t="shared" ca="1" si="31"/>
        <v>0</v>
      </c>
      <c r="Y21" s="66"/>
      <c r="Z21" s="29">
        <f ca="1">IF(E$8=0,0,ROUND(Z20-(E21-AU21),2))</f>
        <v>3872.67</v>
      </c>
      <c r="AA21" s="29">
        <f t="shared" ref="AA21:AS21" ca="1" si="32">IF(F$8=0,0,ROUND(AA20-(F21-AV21),2))</f>
        <v>8976.25</v>
      </c>
      <c r="AB21" s="29">
        <f t="shared" ca="1" si="32"/>
        <v>15716.67</v>
      </c>
      <c r="AC21" s="29">
        <f t="shared" ca="1" si="32"/>
        <v>21641.67</v>
      </c>
      <c r="AD21" s="29">
        <f t="shared" ca="1" si="32"/>
        <v>24783.33</v>
      </c>
      <c r="AE21" s="29">
        <f t="shared" ca="1" si="32"/>
        <v>0</v>
      </c>
      <c r="AF21" s="29">
        <f t="shared" ca="1" si="32"/>
        <v>0</v>
      </c>
      <c r="AG21" s="29">
        <f t="shared" ca="1" si="32"/>
        <v>0</v>
      </c>
      <c r="AH21" s="29">
        <f t="shared" ca="1" si="32"/>
        <v>0</v>
      </c>
      <c r="AI21" s="29">
        <f t="shared" ca="1" si="32"/>
        <v>0</v>
      </c>
      <c r="AJ21" s="29">
        <f t="shared" ca="1" si="32"/>
        <v>0</v>
      </c>
      <c r="AK21" s="29">
        <f t="shared" ca="1" si="32"/>
        <v>0</v>
      </c>
      <c r="AL21" s="29">
        <f t="shared" ca="1" si="32"/>
        <v>0</v>
      </c>
      <c r="AM21" s="29">
        <f t="shared" ca="1" si="32"/>
        <v>0</v>
      </c>
      <c r="AN21" s="29">
        <f t="shared" ca="1" si="32"/>
        <v>0</v>
      </c>
      <c r="AO21" s="29">
        <f t="shared" ca="1" si="32"/>
        <v>0</v>
      </c>
      <c r="AP21" s="29">
        <f t="shared" ca="1" si="32"/>
        <v>0</v>
      </c>
      <c r="AQ21" s="29">
        <f t="shared" ca="1" si="32"/>
        <v>0</v>
      </c>
      <c r="AR21" s="29">
        <f t="shared" ca="1" si="32"/>
        <v>0</v>
      </c>
      <c r="AS21" s="29">
        <f t="shared" ca="1" si="32"/>
        <v>0</v>
      </c>
      <c r="AU21" s="29">
        <f t="shared" ref="AU21:AU44" ca="1" si="33">ROUND(Z20*E$9/12,2)</f>
        <v>47.67</v>
      </c>
      <c r="AV21" s="29">
        <f t="shared" ref="AV21:AV44" ca="1" si="34">ROUND(AA20*F$9/12,2)</f>
        <v>101.25</v>
      </c>
      <c r="AW21" s="29">
        <f t="shared" ref="AW21:AW44" ca="1" si="35">ROUND(AB20*G$9/12,2)</f>
        <v>66.67</v>
      </c>
      <c r="AX21" s="29">
        <f t="shared" ref="AX21:BN35" ca="1" si="36">ROUND(AC20*H$9/12,2)</f>
        <v>91.67</v>
      </c>
      <c r="AY21" s="29">
        <f t="shared" ca="1" si="36"/>
        <v>83.33</v>
      </c>
      <c r="AZ21" s="29">
        <f t="shared" ca="1" si="36"/>
        <v>0</v>
      </c>
      <c r="BA21" s="29">
        <f t="shared" ca="1" si="36"/>
        <v>0</v>
      </c>
      <c r="BB21" s="29">
        <f t="shared" ca="1" si="36"/>
        <v>0</v>
      </c>
      <c r="BC21" s="29">
        <f t="shared" ca="1" si="36"/>
        <v>0</v>
      </c>
      <c r="BD21" s="29">
        <f t="shared" ca="1" si="36"/>
        <v>0</v>
      </c>
      <c r="BE21" s="29">
        <f t="shared" ca="1" si="36"/>
        <v>0</v>
      </c>
      <c r="BF21" s="29">
        <f t="shared" ca="1" si="36"/>
        <v>0</v>
      </c>
      <c r="BG21" s="29">
        <f t="shared" ca="1" si="36"/>
        <v>0</v>
      </c>
      <c r="BH21" s="29">
        <f t="shared" ca="1" si="36"/>
        <v>0</v>
      </c>
      <c r="BI21" s="29">
        <f t="shared" ca="1" si="36"/>
        <v>0</v>
      </c>
      <c r="BJ21" s="29">
        <f t="shared" ca="1" si="36"/>
        <v>0</v>
      </c>
      <c r="BK21" s="29">
        <f t="shared" ca="1" si="36"/>
        <v>0</v>
      </c>
      <c r="BL21" s="29">
        <f t="shared" ca="1" si="36"/>
        <v>0</v>
      </c>
      <c r="BM21" s="29">
        <f t="shared" ca="1" si="36"/>
        <v>0</v>
      </c>
      <c r="BN21" s="29">
        <f t="shared" ca="1" si="36"/>
        <v>0</v>
      </c>
      <c r="BO21" s="33">
        <f ca="1">SUM(AU21:BN21)</f>
        <v>390.59000000000003</v>
      </c>
      <c r="BQ21" s="29">
        <f ca="1">IF(Z20&gt;0,IF((Z20+AU21)&lt;E$10,Z20+AU21,E$10),0)</f>
        <v>75</v>
      </c>
      <c r="BR21" s="29">
        <f ca="1">IF(AA20&gt;0,IF((AA20+AV21)&lt;F$10,AA20+AV21,F$10),0)</f>
        <v>125</v>
      </c>
      <c r="BS21" s="29">
        <f ca="1">IF(AB20&gt;0,IF((AB20+AW21)&lt;G$10,AB20+AW21,G$10),0)</f>
        <v>350</v>
      </c>
      <c r="BT21" s="29">
        <f ca="1">IF(AC20&gt;0,IF((AC20+AX21)&lt;H$10,AC20+AX21,H$10),0)</f>
        <v>450</v>
      </c>
      <c r="BU21" s="29">
        <f ca="1">IF(AD20&gt;0,IF((AD20+AY21)&lt;I$10,AD20+AY21,I$10),0)</f>
        <v>300</v>
      </c>
      <c r="BV21" s="29">
        <f t="shared" ref="BV21:CJ36" ca="1" si="37">IF(AE20&gt;0,IF((AE20+AZ21)&lt;J$10,AE20+AZ21,J$10),0)</f>
        <v>0</v>
      </c>
      <c r="BW21" s="29">
        <f t="shared" ca="1" si="37"/>
        <v>0</v>
      </c>
      <c r="BX21" s="29">
        <f t="shared" ca="1" si="37"/>
        <v>0</v>
      </c>
      <c r="BY21" s="29">
        <f t="shared" ca="1" si="37"/>
        <v>0</v>
      </c>
      <c r="BZ21" s="29">
        <f t="shared" ca="1" si="37"/>
        <v>0</v>
      </c>
      <c r="CA21" s="29">
        <f t="shared" ca="1" si="37"/>
        <v>0</v>
      </c>
      <c r="CB21" s="29">
        <f t="shared" ca="1" si="37"/>
        <v>0</v>
      </c>
      <c r="CC21" s="29">
        <f t="shared" ca="1" si="37"/>
        <v>0</v>
      </c>
      <c r="CD21" s="29">
        <f t="shared" ca="1" si="37"/>
        <v>0</v>
      </c>
      <c r="CE21" s="29">
        <f t="shared" ca="1" si="37"/>
        <v>0</v>
      </c>
      <c r="CF21" s="29">
        <f t="shared" ca="1" si="37"/>
        <v>0</v>
      </c>
      <c r="CG21" s="29">
        <f t="shared" ca="1" si="37"/>
        <v>0</v>
      </c>
      <c r="CH21" s="29">
        <f t="shared" ca="1" si="37"/>
        <v>0</v>
      </c>
      <c r="CI21" s="29">
        <f t="shared" ca="1" si="37"/>
        <v>0</v>
      </c>
      <c r="CJ21" s="29">
        <f t="shared" ca="1" si="37"/>
        <v>0</v>
      </c>
      <c r="CK21" s="33">
        <f ca="1">SUM(BQ21:CJ21)</f>
        <v>1300</v>
      </c>
      <c r="CM21" s="78">
        <f t="shared" ref="CM21:CM84" ca="1" si="38">IF(NOT(snowball),0,IF(Z20&lt;=0,0,IF(BQ21+$C21&gt;Z20+AU21,Z20+AU21-BQ21,$C21)))</f>
        <v>500</v>
      </c>
      <c r="CN21" s="29">
        <f ca="1">IF(NOT(snowball),0,IF(AA20&lt;=0,0,IF($C21&lt;=SUM($CM21:CM21),0,IF(BR21+$C21-SUM($CM21:CM21)&gt;AA20+AV21,AA20+AV21-BR21,$C21-SUM($CM21:CM21)))))</f>
        <v>0</v>
      </c>
      <c r="CO21" s="29">
        <f ca="1">IF(NOT(snowball),0,IF(AB20&lt;=0,0,IF($C21&lt;=SUM($CM21:CN21),0,IF(BS21+$C21-SUM($CM21:CN21)&gt;AB20+AW21,AB20+AW21-BS21,$C21-SUM($CM21:CN21)))))</f>
        <v>0</v>
      </c>
      <c r="CP21" s="29">
        <f ca="1">IF(NOT(snowball),0,IF(AC20&lt;=0,0,IF($C21&lt;=SUM($CM21:CO21),0,IF(BT21+$C21-SUM($CM21:CO21)&gt;AC20+AX21,AC20+AX21-BT21,$C21-SUM($CM21:CO21)))))</f>
        <v>0</v>
      </c>
      <c r="CQ21" s="29">
        <f ca="1">IF(NOT(snowball),0,IF(AD20&lt;=0,0,IF($C21&lt;=SUM($CM21:CP21),0,IF(BU21+$C21-SUM($CM21:CP21)&gt;AD20+AY21,AD20+AY21-BU21,$C21-SUM($CM21:CP21)))))</f>
        <v>0</v>
      </c>
      <c r="CR21" s="29">
        <f ca="1">IF(NOT(snowball),0,IF(AE20&lt;=0,0,IF($C21&lt;=SUM($CM21:CQ21),0,IF(BV21+$C21-SUM($CM21:CQ21)&gt;AE20+AZ21,AE20+AZ21-BV21,$C21-SUM($CM21:CQ21)))))</f>
        <v>0</v>
      </c>
      <c r="CS21" s="29">
        <f ca="1">IF(NOT(snowball),0,IF(AF20&lt;=0,0,IF($C21&lt;=SUM($CM21:CR21),0,IF(BW21+$C21-SUM($CM21:CR21)&gt;AF20+BA21,AF20+BA21-BW21,$C21-SUM($CM21:CR21)))))</f>
        <v>0</v>
      </c>
      <c r="CT21" s="29">
        <f ca="1">IF(NOT(snowball),0,IF(AG20&lt;=0,0,IF($C21&lt;=SUM($CM21:CS21),0,IF(BX21+$C21-SUM($CM21:CS21)&gt;AG20+BB21,AG20+BB21-BX21,$C21-SUM($CM21:CS21)))))</f>
        <v>0</v>
      </c>
      <c r="CU21" s="29">
        <f ca="1">IF(NOT(snowball),0,IF(AH20&lt;=0,0,IF($C21&lt;=SUM($CM21:CT21),0,IF(BY21+$C21-SUM($CM21:CT21)&gt;AH20+BC21,AH20+BC21-BY21,$C21-SUM($CM21:CT21)))))</f>
        <v>0</v>
      </c>
      <c r="CV21" s="29">
        <f ca="1">IF(NOT(snowball),0,IF(AI20&lt;=0,0,IF($C21&lt;=SUM($CM21:CU21),0,IF(BZ21+$C21-SUM($CM21:CU21)&gt;AI20+BD21,AI20+BD21-BZ21,$C21-SUM($CM21:CU21)))))</f>
        <v>0</v>
      </c>
      <c r="CW21" s="29">
        <f ca="1">IF(NOT(snowball),0,IF(AJ20&lt;=0,0,IF($C21&lt;=SUM($CM21:CV21),0,IF(CA21+$C21-SUM($CM21:CV21)&gt;AJ20+BE21,AJ20+BE21-CA21,$C21-SUM($CM21:CV21)))))</f>
        <v>0</v>
      </c>
      <c r="CX21" s="29">
        <f ca="1">IF(NOT(snowball),0,IF(AK20&lt;=0,0,IF($C21&lt;=SUM($CM21:CW21),0,IF(CB21+$C21-SUM($CM21:CW21)&gt;AK20+BF21,AK20+BF21-CB21,$C21-SUM($CM21:CW21)))))</f>
        <v>0</v>
      </c>
      <c r="CY21" s="29">
        <f ca="1">IF(NOT(snowball),0,IF(AL20&lt;=0,0,IF($C21&lt;=SUM($CM21:CX21),0,IF(CC21+$C21-SUM($CM21:CX21)&gt;AL20+BG21,AL20+BG21-CC21,$C21-SUM($CM21:CX21)))))</f>
        <v>0</v>
      </c>
      <c r="CZ21" s="29">
        <f ca="1">IF(NOT(snowball),0,IF(AM20&lt;=0,0,IF($C21&lt;=SUM($CM21:CY21),0,IF(CD21+$C21-SUM($CM21:CY21)&gt;AM20+BH21,AM20+BH21-CD21,$C21-SUM($CM21:CY21)))))</f>
        <v>0</v>
      </c>
      <c r="DA21" s="29">
        <f ca="1">IF(NOT(snowball),0,IF(AN20&lt;=0,0,IF($C21&lt;=SUM($CM21:CZ21),0,IF(CE21+$C21-SUM($CM21:CZ21)&gt;AN20+BI21,AN20+BI21-CE21,$C21-SUM($CM21:CZ21)))))</f>
        <v>0</v>
      </c>
      <c r="DB21" s="29">
        <f ca="1">IF(NOT(snowball),0,IF(AO20&lt;=0,0,IF($C21&lt;=SUM($CM21:DA21),0,IF(CF21+$C21-SUM($CM21:DA21)&gt;AO20+BJ21,AO20+BJ21-CF21,$C21-SUM($CM21:DA21)))))</f>
        <v>0</v>
      </c>
      <c r="DC21" s="29">
        <f ca="1">IF(NOT(snowball),0,IF(AP20&lt;=0,0,IF($C21&lt;=SUM($CM21:DB21),0,IF(CG21+$C21-SUM($CM21:DB21)&gt;AP20+BK21,AP20+BK21-CG21,$C21-SUM($CM21:DB21)))))</f>
        <v>0</v>
      </c>
      <c r="DD21" s="29">
        <f ca="1">IF(NOT(snowball),0,IF(AQ20&lt;=0,0,IF($C21&lt;=SUM($CM21:DC21),0,IF(CH21+$C21-SUM($CM21:DC21)&gt;AQ20+BL21,AQ20+BL21-CH21,$C21-SUM($CM21:DC21)))))</f>
        <v>0</v>
      </c>
      <c r="DE21" s="29">
        <f ca="1">IF(NOT(snowball),0,IF(AR20&lt;=0,0,IF($C21&lt;=SUM($CM21:DD21),0,IF(CI21+$C21-SUM($CM21:DD21)&gt;AR20+BM21,AR20+BM21-CI21,$C21-SUM($CM21:DD21)))))</f>
        <v>0</v>
      </c>
      <c r="DF21" s="29">
        <f ca="1">IF(NOT(snowball),0,IF(AS20&lt;=0,0,IF($C21&lt;=SUM($CM21:DE21),0,IF(CJ21+$C21-SUM($CM21:DE21)&gt;AS20+BN21,AS20+BN21-CJ21,$C21-SUM($CM21:DE21)))))</f>
        <v>0</v>
      </c>
    </row>
    <row r="22" spans="1:110" ht="11" customHeight="1">
      <c r="A22" s="30">
        <f ca="1">IF(SUM(Z21:AS21)&lt;=0,"",A21+1)</f>
        <v>2</v>
      </c>
      <c r="B22" s="13">
        <f t="shared" ref="B22:B85" ca="1" si="39">IF(A22="",NA(),DATE(YEAR(B21),MONTH(B21)+1,1))</f>
        <v>41426</v>
      </c>
      <c r="C22" s="113">
        <f t="shared" ca="1" si="12"/>
        <v>500</v>
      </c>
      <c r="D22" s="81"/>
      <c r="E22" s="29">
        <f t="shared" ca="1" si="13"/>
        <v>575</v>
      </c>
      <c r="F22" s="29">
        <f t="shared" ca="1" si="14"/>
        <v>125</v>
      </c>
      <c r="G22" s="29">
        <f t="shared" ca="1" si="15"/>
        <v>350</v>
      </c>
      <c r="H22" s="29">
        <f t="shared" ca="1" si="16"/>
        <v>450</v>
      </c>
      <c r="I22" s="29">
        <f t="shared" ca="1" si="17"/>
        <v>300</v>
      </c>
      <c r="J22" s="29">
        <f t="shared" ca="1" si="18"/>
        <v>0</v>
      </c>
      <c r="K22" s="29">
        <f t="shared" ca="1" si="19"/>
        <v>0</v>
      </c>
      <c r="L22" s="29">
        <f t="shared" ca="1" si="20"/>
        <v>0</v>
      </c>
      <c r="M22" s="29">
        <f t="shared" ca="1" si="21"/>
        <v>0</v>
      </c>
      <c r="N22" s="29">
        <f t="shared" ca="1" si="22"/>
        <v>0</v>
      </c>
      <c r="O22" s="29">
        <f t="shared" ca="1" si="23"/>
        <v>0</v>
      </c>
      <c r="P22" s="29">
        <f t="shared" ca="1" si="24"/>
        <v>0</v>
      </c>
      <c r="Q22" s="29">
        <f t="shared" ca="1" si="25"/>
        <v>0</v>
      </c>
      <c r="R22" s="29">
        <f t="shared" ca="1" si="26"/>
        <v>0</v>
      </c>
      <c r="S22" s="29">
        <f t="shared" ca="1" si="27"/>
        <v>0</v>
      </c>
      <c r="T22" s="29">
        <f t="shared" ca="1" si="28"/>
        <v>0</v>
      </c>
      <c r="U22" s="29">
        <f t="shared" ca="1" si="29"/>
        <v>0</v>
      </c>
      <c r="V22" s="29">
        <f t="shared" ca="1" si="30"/>
        <v>0</v>
      </c>
      <c r="W22" s="29">
        <f t="shared" ca="1" si="31"/>
        <v>0</v>
      </c>
      <c r="X22" s="29">
        <f t="shared" ca="1" si="31"/>
        <v>0</v>
      </c>
      <c r="Y22" s="66"/>
      <c r="Z22" s="29">
        <f t="shared" ref="Z22:Z85" ca="1" si="40">IF(E$8=0,0,ROUND(Z21-(E22-AU22),2))</f>
        <v>3339.62</v>
      </c>
      <c r="AA22" s="29">
        <f t="shared" ref="AA22:AA85" ca="1" si="41">IF(F$8=0,0,ROUND(AA21-(F22-AV22),2))</f>
        <v>8952.23</v>
      </c>
      <c r="AB22" s="29">
        <f t="shared" ref="AB22:AB85" ca="1" si="42">IF(G$8=0,0,ROUND(AB21-(G22-AW22),2))</f>
        <v>15432.16</v>
      </c>
      <c r="AC22" s="29">
        <f t="shared" ref="AC22:AC85" ca="1" si="43">IF(H$8=0,0,ROUND(AC21-(H22-AX22),2))</f>
        <v>21281.84</v>
      </c>
      <c r="AD22" s="29">
        <f t="shared" ref="AD22:AD85" ca="1" si="44">IF(I$8=0,0,ROUND(AD21-(I22-AY22),2))</f>
        <v>24565.94</v>
      </c>
      <c r="AE22" s="29">
        <f t="shared" ref="AE22:AE85" ca="1" si="45">IF(J$8=0,0,ROUND(AE21-(J22-AZ22),2))</f>
        <v>0</v>
      </c>
      <c r="AF22" s="29">
        <f t="shared" ref="AF22:AF85" ca="1" si="46">IF(K$8=0,0,ROUND(AF21-(K22-BA22),2))</f>
        <v>0</v>
      </c>
      <c r="AG22" s="29">
        <f t="shared" ref="AG22:AG85" ca="1" si="47">IF(L$8=0,0,ROUND(AG21-(L22-BB22),2))</f>
        <v>0</v>
      </c>
      <c r="AH22" s="29">
        <f t="shared" ref="AH22:AH85" ca="1" si="48">IF(M$8=0,0,ROUND(AH21-(M22-BC22),2))</f>
        <v>0</v>
      </c>
      <c r="AI22" s="29">
        <f t="shared" ref="AI22:AI85" ca="1" si="49">IF(N$8=0,0,ROUND(AI21-(N22-BD22),2))</f>
        <v>0</v>
      </c>
      <c r="AJ22" s="29">
        <f t="shared" ref="AJ22:AJ85" ca="1" si="50">IF(O$8=0,0,ROUND(AJ21-(O22-BE22),2))</f>
        <v>0</v>
      </c>
      <c r="AK22" s="29">
        <f t="shared" ref="AK22:AK85" ca="1" si="51">IF(P$8=0,0,ROUND(AK21-(P22-BF22),2))</f>
        <v>0</v>
      </c>
      <c r="AL22" s="29">
        <f t="shared" ref="AL22:AL85" ca="1" si="52">IF(Q$8=0,0,ROUND(AL21-(Q22-BG22),2))</f>
        <v>0</v>
      </c>
      <c r="AM22" s="29">
        <f t="shared" ref="AM22:AM85" ca="1" si="53">IF(R$8=0,0,ROUND(AM21-(R22-BH22),2))</f>
        <v>0</v>
      </c>
      <c r="AN22" s="29">
        <f t="shared" ref="AN22:AN85" ca="1" si="54">IF(S$8=0,0,ROUND(AN21-(S22-BI22),2))</f>
        <v>0</v>
      </c>
      <c r="AO22" s="29">
        <f t="shared" ref="AO22:AO85" ca="1" si="55">IF(T$8=0,0,ROUND(AO21-(T22-BJ22),2))</f>
        <v>0</v>
      </c>
      <c r="AP22" s="29">
        <f t="shared" ref="AP22:AP85" ca="1" si="56">IF(U$8=0,0,ROUND(AP21-(U22-BK22),2))</f>
        <v>0</v>
      </c>
      <c r="AQ22" s="29">
        <f t="shared" ref="AQ22:AQ85" ca="1" si="57">IF(V$8=0,0,ROUND(AQ21-(V22-BL22),2))</f>
        <v>0</v>
      </c>
      <c r="AR22" s="29">
        <f t="shared" ref="AR22:AR85" ca="1" si="58">IF(W$8=0,0,ROUND(AR21-(W22-BM22),2))</f>
        <v>0</v>
      </c>
      <c r="AS22" s="29">
        <f t="shared" ref="AS22:AS85" ca="1" si="59">IF(X$8=0,0,ROUND(AS21-(X22-BN22),2))</f>
        <v>0</v>
      </c>
      <c r="AU22" s="29">
        <f t="shared" ca="1" si="33"/>
        <v>41.95</v>
      </c>
      <c r="AV22" s="29">
        <f t="shared" ca="1" si="34"/>
        <v>100.98</v>
      </c>
      <c r="AW22" s="29">
        <f t="shared" ca="1" si="35"/>
        <v>65.489999999999995</v>
      </c>
      <c r="AX22" s="29">
        <f t="shared" ca="1" si="36"/>
        <v>90.17</v>
      </c>
      <c r="AY22" s="29">
        <f t="shared" ca="1" si="36"/>
        <v>82.61</v>
      </c>
      <c r="AZ22" s="29">
        <f t="shared" ca="1" si="36"/>
        <v>0</v>
      </c>
      <c r="BA22" s="29">
        <f t="shared" ca="1" si="36"/>
        <v>0</v>
      </c>
      <c r="BB22" s="29">
        <f t="shared" ca="1" si="36"/>
        <v>0</v>
      </c>
      <c r="BC22" s="29">
        <f t="shared" ca="1" si="36"/>
        <v>0</v>
      </c>
      <c r="BD22" s="29">
        <f t="shared" ca="1" si="36"/>
        <v>0</v>
      </c>
      <c r="BE22" s="29">
        <f t="shared" ca="1" si="36"/>
        <v>0</v>
      </c>
      <c r="BF22" s="29">
        <f t="shared" ca="1" si="36"/>
        <v>0</v>
      </c>
      <c r="BG22" s="29">
        <f t="shared" ca="1" si="36"/>
        <v>0</v>
      </c>
      <c r="BH22" s="29">
        <f t="shared" ca="1" si="36"/>
        <v>0</v>
      </c>
      <c r="BI22" s="29">
        <f t="shared" ca="1" si="36"/>
        <v>0</v>
      </c>
      <c r="BJ22" s="29">
        <f t="shared" ca="1" si="36"/>
        <v>0</v>
      </c>
      <c r="BK22" s="29">
        <f t="shared" ca="1" si="36"/>
        <v>0</v>
      </c>
      <c r="BL22" s="29">
        <f t="shared" ca="1" si="36"/>
        <v>0</v>
      </c>
      <c r="BM22" s="29">
        <f t="shared" ca="1" si="36"/>
        <v>0</v>
      </c>
      <c r="BN22" s="29">
        <f t="shared" ca="1" si="36"/>
        <v>0</v>
      </c>
      <c r="BO22" s="33">
        <f t="shared" ref="BO22:BO85" ca="1" si="60">SUM(AU22:BN22)</f>
        <v>381.20000000000005</v>
      </c>
      <c r="BQ22" s="29">
        <f t="shared" ref="BQ22:BQ85" ca="1" si="61">IF(Z21&gt;0,IF((Z21+AU22)&lt;E$10,Z21+AU22,E$10),0)</f>
        <v>75</v>
      </c>
      <c r="BR22" s="29">
        <f t="shared" ref="BR22:BR85" ca="1" si="62">IF(AA21&gt;0,IF((AA21+AV22)&lt;F$10,AA21+AV22,F$10),0)</f>
        <v>125</v>
      </c>
      <c r="BS22" s="29">
        <f t="shared" ref="BS22:BS85" ca="1" si="63">IF(AB21&gt;0,IF((AB21+AW22)&lt;G$10,AB21+AW22,G$10),0)</f>
        <v>350</v>
      </c>
      <c r="BT22" s="29">
        <f t="shared" ref="BT22:BT85" ca="1" si="64">IF(AC21&gt;0,IF((AC21+AX22)&lt;H$10,AC21+AX22,H$10),0)</f>
        <v>450</v>
      </c>
      <c r="BU22" s="29">
        <f t="shared" ref="BU22:BU85" ca="1" si="65">IF(AD21&gt;0,IF((AD21+AY22)&lt;I$10,AD21+AY22,I$10),0)</f>
        <v>300</v>
      </c>
      <c r="BV22" s="29">
        <f t="shared" ca="1" si="37"/>
        <v>0</v>
      </c>
      <c r="BW22" s="29">
        <f t="shared" ca="1" si="37"/>
        <v>0</v>
      </c>
      <c r="BX22" s="29">
        <f t="shared" ca="1" si="37"/>
        <v>0</v>
      </c>
      <c r="BY22" s="29">
        <f t="shared" ca="1" si="37"/>
        <v>0</v>
      </c>
      <c r="BZ22" s="29">
        <f t="shared" ca="1" si="37"/>
        <v>0</v>
      </c>
      <c r="CA22" s="29">
        <f t="shared" ca="1" si="37"/>
        <v>0</v>
      </c>
      <c r="CB22" s="29">
        <f t="shared" ca="1" si="37"/>
        <v>0</v>
      </c>
      <c r="CC22" s="29">
        <f t="shared" ca="1" si="37"/>
        <v>0</v>
      </c>
      <c r="CD22" s="29">
        <f t="shared" ca="1" si="37"/>
        <v>0</v>
      </c>
      <c r="CE22" s="29">
        <f t="shared" ca="1" si="37"/>
        <v>0</v>
      </c>
      <c r="CF22" s="29">
        <f t="shared" ca="1" si="37"/>
        <v>0</v>
      </c>
      <c r="CG22" s="29">
        <f t="shared" ca="1" si="37"/>
        <v>0</v>
      </c>
      <c r="CH22" s="29">
        <f t="shared" ca="1" si="37"/>
        <v>0</v>
      </c>
      <c r="CI22" s="29">
        <f t="shared" ca="1" si="37"/>
        <v>0</v>
      </c>
      <c r="CJ22" s="29">
        <f t="shared" ca="1" si="37"/>
        <v>0</v>
      </c>
      <c r="CK22" s="33">
        <f t="shared" ref="CK22:CK85" ca="1" si="66">SUM(BQ22:CJ22)</f>
        <v>1300</v>
      </c>
      <c r="CL22" s="33"/>
      <c r="CM22" s="78">
        <f t="shared" ca="1" si="38"/>
        <v>500</v>
      </c>
      <c r="CN22" s="29">
        <f ca="1">IF(NOT(snowball),0,IF(AA21&lt;=0,0,IF($C22&lt;=SUM($CM22:CM22),0,IF(BR22+$C22-SUM($CM22:CM22)&gt;AA21+AV22,AA21+AV22-BR22,$C22-SUM($CM22:CM22)))))</f>
        <v>0</v>
      </c>
      <c r="CO22" s="29">
        <f ca="1">IF(NOT(snowball),0,IF(AB21&lt;=0,0,IF($C22&lt;=SUM($CM22:CN22),0,IF(BS22+$C22-SUM($CM22:CN22)&gt;AB21+AW22,AB21+AW22-BS22,$C22-SUM($CM22:CN22)))))</f>
        <v>0</v>
      </c>
      <c r="CP22" s="29">
        <f ca="1">IF(NOT(snowball),0,IF(AC21&lt;=0,0,IF($C22&lt;=SUM($CM22:CO22),0,IF(BT22+$C22-SUM($CM22:CO22)&gt;AC21+AX22,AC21+AX22-BT22,$C22-SUM($CM22:CO22)))))</f>
        <v>0</v>
      </c>
      <c r="CQ22" s="29">
        <f ca="1">IF(NOT(snowball),0,IF(AD21&lt;=0,0,IF($C22&lt;=SUM($CM22:CP22),0,IF(BU22+$C22-SUM($CM22:CP22)&gt;AD21+AY22,AD21+AY22-BU22,$C22-SUM($CM22:CP22)))))</f>
        <v>0</v>
      </c>
      <c r="CR22" s="29">
        <f ca="1">IF(NOT(snowball),0,IF(AE21&lt;=0,0,IF($C22&lt;=SUM($CM22:CQ22),0,IF(BV22+$C22-SUM($CM22:CQ22)&gt;AE21+AZ22,AE21+AZ22-BV22,$C22-SUM($CM22:CQ22)))))</f>
        <v>0</v>
      </c>
      <c r="CS22" s="29">
        <f ca="1">IF(NOT(snowball),0,IF(AF21&lt;=0,0,IF($C22&lt;=SUM($CM22:CR22),0,IF(BW22+$C22-SUM($CM22:CR22)&gt;AF21+BA22,AF21+BA22-BW22,$C22-SUM($CM22:CR22)))))</f>
        <v>0</v>
      </c>
      <c r="CT22" s="29">
        <f ca="1">IF(NOT(snowball),0,IF(AG21&lt;=0,0,IF($C22&lt;=SUM($CM22:CS22),0,IF(BX22+$C22-SUM($CM22:CS22)&gt;AG21+BB22,AG21+BB22-BX22,$C22-SUM($CM22:CS22)))))</f>
        <v>0</v>
      </c>
      <c r="CU22" s="29">
        <f ca="1">IF(NOT(snowball),0,IF(AH21&lt;=0,0,IF($C22&lt;=SUM($CM22:CT22),0,IF(BY22+$C22-SUM($CM22:CT22)&gt;AH21+BC22,AH21+BC22-BY22,$C22-SUM($CM22:CT22)))))</f>
        <v>0</v>
      </c>
      <c r="CV22" s="29">
        <f ca="1">IF(NOT(snowball),0,IF(AI21&lt;=0,0,IF($C22&lt;=SUM($CM22:CU22),0,IF(BZ22+$C22-SUM($CM22:CU22)&gt;AI21+BD22,AI21+BD22-BZ22,$C22-SUM($CM22:CU22)))))</f>
        <v>0</v>
      </c>
      <c r="CW22" s="29">
        <f ca="1">IF(NOT(snowball),0,IF(AJ21&lt;=0,0,IF($C22&lt;=SUM($CM22:CV22),0,IF(CA22+$C22-SUM($CM22:CV22)&gt;AJ21+BE22,AJ21+BE22-CA22,$C22-SUM($CM22:CV22)))))</f>
        <v>0</v>
      </c>
      <c r="CX22" s="29">
        <f ca="1">IF(NOT(snowball),0,IF(AK21&lt;=0,0,IF($C22&lt;=SUM($CM22:CW22),0,IF(CB22+$C22-SUM($CM22:CW22)&gt;AK21+BF22,AK21+BF22-CB22,$C22-SUM($CM22:CW22)))))</f>
        <v>0</v>
      </c>
      <c r="CY22" s="29">
        <f ca="1">IF(NOT(snowball),0,IF(AL21&lt;=0,0,IF($C22&lt;=SUM($CM22:CX22),0,IF(CC22+$C22-SUM($CM22:CX22)&gt;AL21+BG22,AL21+BG22-CC22,$C22-SUM($CM22:CX22)))))</f>
        <v>0</v>
      </c>
      <c r="CZ22" s="29">
        <f ca="1">IF(NOT(snowball),0,IF(AM21&lt;=0,0,IF($C22&lt;=SUM($CM22:CY22),0,IF(CD22+$C22-SUM($CM22:CY22)&gt;AM21+BH22,AM21+BH22-CD22,$C22-SUM($CM22:CY22)))))</f>
        <v>0</v>
      </c>
      <c r="DA22" s="29">
        <f ca="1">IF(NOT(snowball),0,IF(AN21&lt;=0,0,IF($C22&lt;=SUM($CM22:CZ22),0,IF(CE22+$C22-SUM($CM22:CZ22)&gt;AN21+BI22,AN21+BI22-CE22,$C22-SUM($CM22:CZ22)))))</f>
        <v>0</v>
      </c>
      <c r="DB22" s="29">
        <f ca="1">IF(NOT(snowball),0,IF(AO21&lt;=0,0,IF($C22&lt;=SUM($CM22:DA22),0,IF(CF22+$C22-SUM($CM22:DA22)&gt;AO21+BJ22,AO21+BJ22-CF22,$C22-SUM($CM22:DA22)))))</f>
        <v>0</v>
      </c>
      <c r="DC22" s="29">
        <f ca="1">IF(NOT(snowball),0,IF(AP21&lt;=0,0,IF($C22&lt;=SUM($CM22:DB22),0,IF(CG22+$C22-SUM($CM22:DB22)&gt;AP21+BK22,AP21+BK22-CG22,$C22-SUM($CM22:DB22)))))</f>
        <v>0</v>
      </c>
      <c r="DD22" s="29">
        <f ca="1">IF(NOT(snowball),0,IF(AQ21&lt;=0,0,IF($C22&lt;=SUM($CM22:DC22),0,IF(CH22+$C22-SUM($CM22:DC22)&gt;AQ21+BL22,AQ21+BL22-CH22,$C22-SUM($CM22:DC22)))))</f>
        <v>0</v>
      </c>
      <c r="DE22" s="29">
        <f ca="1">IF(NOT(snowball),0,IF(AR21&lt;=0,0,IF($C22&lt;=SUM($CM22:DD22),0,IF(CI22+$C22-SUM($CM22:DD22)&gt;AR21+BM22,AR21+BM22-CI22,$C22-SUM($CM22:DD22)))))</f>
        <v>0</v>
      </c>
      <c r="DF22" s="29">
        <f ca="1">IF(NOT(snowball),0,IF(AS21&lt;=0,0,IF($C22&lt;=SUM($CM22:DE22),0,IF(CJ22+$C22-SUM($CM22:DE22)&gt;AS21+BN22,AS21+BN22-CJ22,$C22-SUM($CM22:DE22)))))</f>
        <v>0</v>
      </c>
    </row>
    <row r="23" spans="1:110" ht="11" customHeight="1">
      <c r="A23" s="30">
        <f t="shared" ref="A23:A86" ca="1" si="67">IF(SUM(Z22:AS22)&lt;=0,"",A22+1)</f>
        <v>3</v>
      </c>
      <c r="B23" s="13">
        <f t="shared" ca="1" si="39"/>
        <v>41456</v>
      </c>
      <c r="C23" s="113">
        <f t="shared" ca="1" si="12"/>
        <v>500</v>
      </c>
      <c r="D23" s="81"/>
      <c r="E23" s="29">
        <f t="shared" ca="1" si="13"/>
        <v>575</v>
      </c>
      <c r="F23" s="29">
        <f t="shared" ca="1" si="14"/>
        <v>125</v>
      </c>
      <c r="G23" s="29">
        <f t="shared" ca="1" si="15"/>
        <v>350</v>
      </c>
      <c r="H23" s="29">
        <f t="shared" ca="1" si="16"/>
        <v>450</v>
      </c>
      <c r="I23" s="29">
        <f t="shared" ca="1" si="17"/>
        <v>300</v>
      </c>
      <c r="J23" s="29">
        <f t="shared" ca="1" si="18"/>
        <v>0</v>
      </c>
      <c r="K23" s="29">
        <f t="shared" ca="1" si="19"/>
        <v>0</v>
      </c>
      <c r="L23" s="29">
        <f t="shared" ca="1" si="20"/>
        <v>0</v>
      </c>
      <c r="M23" s="29">
        <f t="shared" ca="1" si="21"/>
        <v>0</v>
      </c>
      <c r="N23" s="29">
        <f t="shared" ca="1" si="22"/>
        <v>0</v>
      </c>
      <c r="O23" s="29">
        <f t="shared" ca="1" si="23"/>
        <v>0</v>
      </c>
      <c r="P23" s="29">
        <f t="shared" ca="1" si="24"/>
        <v>0</v>
      </c>
      <c r="Q23" s="29">
        <f t="shared" ca="1" si="25"/>
        <v>0</v>
      </c>
      <c r="R23" s="29">
        <f t="shared" ca="1" si="26"/>
        <v>0</v>
      </c>
      <c r="S23" s="29">
        <f t="shared" ca="1" si="27"/>
        <v>0</v>
      </c>
      <c r="T23" s="29">
        <f t="shared" ca="1" si="28"/>
        <v>0</v>
      </c>
      <c r="U23" s="29">
        <f t="shared" ca="1" si="29"/>
        <v>0</v>
      </c>
      <c r="V23" s="29">
        <f t="shared" ca="1" si="30"/>
        <v>0</v>
      </c>
      <c r="W23" s="29">
        <f t="shared" ca="1" si="31"/>
        <v>0</v>
      </c>
      <c r="X23" s="29">
        <f t="shared" ca="1" si="31"/>
        <v>0</v>
      </c>
      <c r="Y23" s="66"/>
      <c r="Z23" s="29">
        <f t="shared" ca="1" si="40"/>
        <v>2800.8</v>
      </c>
      <c r="AA23" s="29">
        <f t="shared" ca="1" si="41"/>
        <v>8927.94</v>
      </c>
      <c r="AB23" s="29">
        <f t="shared" ca="1" si="42"/>
        <v>15146.46</v>
      </c>
      <c r="AC23" s="29">
        <f t="shared" ca="1" si="43"/>
        <v>20920.509999999998</v>
      </c>
      <c r="AD23" s="29">
        <f t="shared" ca="1" si="44"/>
        <v>24347.83</v>
      </c>
      <c r="AE23" s="29">
        <f t="shared" ca="1" si="45"/>
        <v>0</v>
      </c>
      <c r="AF23" s="29">
        <f t="shared" ca="1" si="46"/>
        <v>0</v>
      </c>
      <c r="AG23" s="29">
        <f t="shared" ca="1" si="47"/>
        <v>0</v>
      </c>
      <c r="AH23" s="29">
        <f t="shared" ca="1" si="48"/>
        <v>0</v>
      </c>
      <c r="AI23" s="29">
        <f t="shared" ca="1" si="49"/>
        <v>0</v>
      </c>
      <c r="AJ23" s="29">
        <f t="shared" ca="1" si="50"/>
        <v>0</v>
      </c>
      <c r="AK23" s="29">
        <f t="shared" ca="1" si="51"/>
        <v>0</v>
      </c>
      <c r="AL23" s="29">
        <f t="shared" ca="1" si="52"/>
        <v>0</v>
      </c>
      <c r="AM23" s="29">
        <f t="shared" ca="1" si="53"/>
        <v>0</v>
      </c>
      <c r="AN23" s="29">
        <f t="shared" ca="1" si="54"/>
        <v>0</v>
      </c>
      <c r="AO23" s="29">
        <f t="shared" ca="1" si="55"/>
        <v>0</v>
      </c>
      <c r="AP23" s="29">
        <f t="shared" ca="1" si="56"/>
        <v>0</v>
      </c>
      <c r="AQ23" s="29">
        <f t="shared" ca="1" si="57"/>
        <v>0</v>
      </c>
      <c r="AR23" s="29">
        <f t="shared" ca="1" si="58"/>
        <v>0</v>
      </c>
      <c r="AS23" s="29">
        <f t="shared" ca="1" si="59"/>
        <v>0</v>
      </c>
      <c r="AU23" s="29">
        <f t="shared" ca="1" si="33"/>
        <v>36.18</v>
      </c>
      <c r="AV23" s="29">
        <f t="shared" ca="1" si="34"/>
        <v>100.71</v>
      </c>
      <c r="AW23" s="29">
        <f t="shared" ca="1" si="35"/>
        <v>64.3</v>
      </c>
      <c r="AX23" s="29">
        <f t="shared" ca="1" si="36"/>
        <v>88.67</v>
      </c>
      <c r="AY23" s="29">
        <f t="shared" ca="1" si="36"/>
        <v>81.89</v>
      </c>
      <c r="AZ23" s="29">
        <f t="shared" ca="1" si="36"/>
        <v>0</v>
      </c>
      <c r="BA23" s="29">
        <f t="shared" ca="1" si="36"/>
        <v>0</v>
      </c>
      <c r="BB23" s="29">
        <f t="shared" ca="1" si="36"/>
        <v>0</v>
      </c>
      <c r="BC23" s="29">
        <f t="shared" ca="1" si="36"/>
        <v>0</v>
      </c>
      <c r="BD23" s="29">
        <f t="shared" ca="1" si="36"/>
        <v>0</v>
      </c>
      <c r="BE23" s="29">
        <f t="shared" ca="1" si="36"/>
        <v>0</v>
      </c>
      <c r="BF23" s="29">
        <f t="shared" ca="1" si="36"/>
        <v>0</v>
      </c>
      <c r="BG23" s="29">
        <f t="shared" ca="1" si="36"/>
        <v>0</v>
      </c>
      <c r="BH23" s="29">
        <f t="shared" ca="1" si="36"/>
        <v>0</v>
      </c>
      <c r="BI23" s="29">
        <f t="shared" ca="1" si="36"/>
        <v>0</v>
      </c>
      <c r="BJ23" s="29">
        <f t="shared" ca="1" si="36"/>
        <v>0</v>
      </c>
      <c r="BK23" s="29">
        <f t="shared" ca="1" si="36"/>
        <v>0</v>
      </c>
      <c r="BL23" s="29">
        <f t="shared" ca="1" si="36"/>
        <v>0</v>
      </c>
      <c r="BM23" s="29">
        <f t="shared" ca="1" si="36"/>
        <v>0</v>
      </c>
      <c r="BN23" s="29">
        <f t="shared" ca="1" si="36"/>
        <v>0</v>
      </c>
      <c r="BO23" s="33">
        <f t="shared" ca="1" si="60"/>
        <v>371.75</v>
      </c>
      <c r="BQ23" s="29">
        <f t="shared" ca="1" si="61"/>
        <v>75</v>
      </c>
      <c r="BR23" s="29">
        <f t="shared" ca="1" si="62"/>
        <v>125</v>
      </c>
      <c r="BS23" s="29">
        <f t="shared" ca="1" si="63"/>
        <v>350</v>
      </c>
      <c r="BT23" s="29">
        <f t="shared" ca="1" si="64"/>
        <v>450</v>
      </c>
      <c r="BU23" s="29">
        <f t="shared" ca="1" si="65"/>
        <v>300</v>
      </c>
      <c r="BV23" s="29">
        <f t="shared" ca="1" si="37"/>
        <v>0</v>
      </c>
      <c r="BW23" s="29">
        <f t="shared" ca="1" si="37"/>
        <v>0</v>
      </c>
      <c r="BX23" s="29">
        <f t="shared" ca="1" si="37"/>
        <v>0</v>
      </c>
      <c r="BY23" s="29">
        <f t="shared" ca="1" si="37"/>
        <v>0</v>
      </c>
      <c r="BZ23" s="29">
        <f t="shared" ca="1" si="37"/>
        <v>0</v>
      </c>
      <c r="CA23" s="29">
        <f t="shared" ca="1" si="37"/>
        <v>0</v>
      </c>
      <c r="CB23" s="29">
        <f t="shared" ca="1" si="37"/>
        <v>0</v>
      </c>
      <c r="CC23" s="29">
        <f t="shared" ca="1" si="37"/>
        <v>0</v>
      </c>
      <c r="CD23" s="29">
        <f t="shared" ca="1" si="37"/>
        <v>0</v>
      </c>
      <c r="CE23" s="29">
        <f t="shared" ca="1" si="37"/>
        <v>0</v>
      </c>
      <c r="CF23" s="29">
        <f t="shared" ca="1" si="37"/>
        <v>0</v>
      </c>
      <c r="CG23" s="29">
        <f t="shared" ca="1" si="37"/>
        <v>0</v>
      </c>
      <c r="CH23" s="29">
        <f t="shared" ca="1" si="37"/>
        <v>0</v>
      </c>
      <c r="CI23" s="29">
        <f t="shared" ca="1" si="37"/>
        <v>0</v>
      </c>
      <c r="CJ23" s="29">
        <f t="shared" ca="1" si="37"/>
        <v>0</v>
      </c>
      <c r="CK23" s="33">
        <f t="shared" ca="1" si="66"/>
        <v>1300</v>
      </c>
      <c r="CL23" s="33"/>
      <c r="CM23" s="78">
        <f t="shared" ca="1" si="38"/>
        <v>500</v>
      </c>
      <c r="CN23" s="29">
        <f ca="1">IF(NOT(snowball),0,IF(AA22&lt;=0,0,IF($C23&lt;=SUM($CM23:CM23),0,IF(BR23+$C23-SUM($CM23:CM23)&gt;AA22+AV23,AA22+AV23-BR23,$C23-SUM($CM23:CM23)))))</f>
        <v>0</v>
      </c>
      <c r="CO23" s="29">
        <f ca="1">IF(NOT(snowball),0,IF(AB22&lt;=0,0,IF($C23&lt;=SUM($CM23:CN23),0,IF(BS23+$C23-SUM($CM23:CN23)&gt;AB22+AW23,AB22+AW23-BS23,$C23-SUM($CM23:CN23)))))</f>
        <v>0</v>
      </c>
      <c r="CP23" s="29">
        <f ca="1">IF(NOT(snowball),0,IF(AC22&lt;=0,0,IF($C23&lt;=SUM($CM23:CO23),0,IF(BT23+$C23-SUM($CM23:CO23)&gt;AC22+AX23,AC22+AX23-BT23,$C23-SUM($CM23:CO23)))))</f>
        <v>0</v>
      </c>
      <c r="CQ23" s="29">
        <f ca="1">IF(NOT(snowball),0,IF(AD22&lt;=0,0,IF($C23&lt;=SUM($CM23:CP23),0,IF(BU23+$C23-SUM($CM23:CP23)&gt;AD22+AY23,AD22+AY23-BU23,$C23-SUM($CM23:CP23)))))</f>
        <v>0</v>
      </c>
      <c r="CR23" s="29">
        <f ca="1">IF(NOT(snowball),0,IF(AE22&lt;=0,0,IF($C23&lt;=SUM($CM23:CQ23),0,IF(BV23+$C23-SUM($CM23:CQ23)&gt;AE22+AZ23,AE22+AZ23-BV23,$C23-SUM($CM23:CQ23)))))</f>
        <v>0</v>
      </c>
      <c r="CS23" s="29">
        <f ca="1">IF(NOT(snowball),0,IF(AF22&lt;=0,0,IF($C23&lt;=SUM($CM23:CR23),0,IF(BW23+$C23-SUM($CM23:CR23)&gt;AF22+BA23,AF22+BA23-BW23,$C23-SUM($CM23:CR23)))))</f>
        <v>0</v>
      </c>
      <c r="CT23" s="29">
        <f ca="1">IF(NOT(snowball),0,IF(AG22&lt;=0,0,IF($C23&lt;=SUM($CM23:CS23),0,IF(BX23+$C23-SUM($CM23:CS23)&gt;AG22+BB23,AG22+BB23-BX23,$C23-SUM($CM23:CS23)))))</f>
        <v>0</v>
      </c>
      <c r="CU23" s="29">
        <f ca="1">IF(NOT(snowball),0,IF(AH22&lt;=0,0,IF($C23&lt;=SUM($CM23:CT23),0,IF(BY23+$C23-SUM($CM23:CT23)&gt;AH22+BC23,AH22+BC23-BY23,$C23-SUM($CM23:CT23)))))</f>
        <v>0</v>
      </c>
      <c r="CV23" s="29">
        <f ca="1">IF(NOT(snowball),0,IF(AI22&lt;=0,0,IF($C23&lt;=SUM($CM23:CU23),0,IF(BZ23+$C23-SUM($CM23:CU23)&gt;AI22+BD23,AI22+BD23-BZ23,$C23-SUM($CM23:CU23)))))</f>
        <v>0</v>
      </c>
      <c r="CW23" s="29">
        <f ca="1">IF(NOT(snowball),0,IF(AJ22&lt;=0,0,IF($C23&lt;=SUM($CM23:CV23),0,IF(CA23+$C23-SUM($CM23:CV23)&gt;AJ22+BE23,AJ22+BE23-CA23,$C23-SUM($CM23:CV23)))))</f>
        <v>0</v>
      </c>
      <c r="CX23" s="29">
        <f ca="1">IF(NOT(snowball),0,IF(AK22&lt;=0,0,IF($C23&lt;=SUM($CM23:CW23),0,IF(CB23+$C23-SUM($CM23:CW23)&gt;AK22+BF23,AK22+BF23-CB23,$C23-SUM($CM23:CW23)))))</f>
        <v>0</v>
      </c>
      <c r="CY23" s="29">
        <f ca="1">IF(NOT(snowball),0,IF(AL22&lt;=0,0,IF($C23&lt;=SUM($CM23:CX23),0,IF(CC23+$C23-SUM($CM23:CX23)&gt;AL22+BG23,AL22+BG23-CC23,$C23-SUM($CM23:CX23)))))</f>
        <v>0</v>
      </c>
      <c r="CZ23" s="29">
        <f ca="1">IF(NOT(snowball),0,IF(AM22&lt;=0,0,IF($C23&lt;=SUM($CM23:CY23),0,IF(CD23+$C23-SUM($CM23:CY23)&gt;AM22+BH23,AM22+BH23-CD23,$C23-SUM($CM23:CY23)))))</f>
        <v>0</v>
      </c>
      <c r="DA23" s="29">
        <f ca="1">IF(NOT(snowball),0,IF(AN22&lt;=0,0,IF($C23&lt;=SUM($CM23:CZ23),0,IF(CE23+$C23-SUM($CM23:CZ23)&gt;AN22+BI23,AN22+BI23-CE23,$C23-SUM($CM23:CZ23)))))</f>
        <v>0</v>
      </c>
      <c r="DB23" s="29">
        <f ca="1">IF(NOT(snowball),0,IF(AO22&lt;=0,0,IF($C23&lt;=SUM($CM23:DA23),0,IF(CF23+$C23-SUM($CM23:DA23)&gt;AO22+BJ23,AO22+BJ23-CF23,$C23-SUM($CM23:DA23)))))</f>
        <v>0</v>
      </c>
      <c r="DC23" s="29">
        <f ca="1">IF(NOT(snowball),0,IF(AP22&lt;=0,0,IF($C23&lt;=SUM($CM23:DB23),0,IF(CG23+$C23-SUM($CM23:DB23)&gt;AP22+BK23,AP22+BK23-CG23,$C23-SUM($CM23:DB23)))))</f>
        <v>0</v>
      </c>
      <c r="DD23" s="29">
        <f ca="1">IF(NOT(snowball),0,IF(AQ22&lt;=0,0,IF($C23&lt;=SUM($CM23:DC23),0,IF(CH23+$C23-SUM($CM23:DC23)&gt;AQ22+BL23,AQ22+BL23-CH23,$C23-SUM($CM23:DC23)))))</f>
        <v>0</v>
      </c>
      <c r="DE23" s="29">
        <f ca="1">IF(NOT(snowball),0,IF(AR22&lt;=0,0,IF($C23&lt;=SUM($CM23:DD23),0,IF(CI23+$C23-SUM($CM23:DD23)&gt;AR22+BM23,AR22+BM23-CI23,$C23-SUM($CM23:DD23)))))</f>
        <v>0</v>
      </c>
      <c r="DF23" s="29">
        <f ca="1">IF(NOT(snowball),0,IF(AS22&lt;=0,0,IF($C23&lt;=SUM($CM23:DE23),0,IF(CJ23+$C23-SUM($CM23:DE23)&gt;AS22+BN23,AS22+BN23-CJ23,$C23-SUM($CM23:DE23)))))</f>
        <v>0</v>
      </c>
    </row>
    <row r="24" spans="1:110" ht="11" customHeight="1">
      <c r="A24" s="30">
        <f t="shared" ca="1" si="67"/>
        <v>4</v>
      </c>
      <c r="B24" s="13">
        <f t="shared" ca="1" si="39"/>
        <v>41487</v>
      </c>
      <c r="C24" s="113">
        <f t="shared" ca="1" si="12"/>
        <v>500</v>
      </c>
      <c r="D24" s="81"/>
      <c r="E24" s="29">
        <f t="shared" ca="1" si="13"/>
        <v>575</v>
      </c>
      <c r="F24" s="29">
        <f t="shared" ca="1" si="14"/>
        <v>125</v>
      </c>
      <c r="G24" s="29">
        <f t="shared" ca="1" si="15"/>
        <v>350</v>
      </c>
      <c r="H24" s="29">
        <f t="shared" ca="1" si="16"/>
        <v>450</v>
      </c>
      <c r="I24" s="29">
        <f t="shared" ca="1" si="17"/>
        <v>300</v>
      </c>
      <c r="J24" s="29">
        <f t="shared" ca="1" si="18"/>
        <v>0</v>
      </c>
      <c r="K24" s="29">
        <f t="shared" ca="1" si="19"/>
        <v>0</v>
      </c>
      <c r="L24" s="29">
        <f t="shared" ca="1" si="20"/>
        <v>0</v>
      </c>
      <c r="M24" s="29">
        <f t="shared" ca="1" si="21"/>
        <v>0</v>
      </c>
      <c r="N24" s="29">
        <f t="shared" ca="1" si="22"/>
        <v>0</v>
      </c>
      <c r="O24" s="29">
        <f t="shared" ca="1" si="23"/>
        <v>0</v>
      </c>
      <c r="P24" s="29">
        <f t="shared" ca="1" si="24"/>
        <v>0</v>
      </c>
      <c r="Q24" s="29">
        <f t="shared" ca="1" si="25"/>
        <v>0</v>
      </c>
      <c r="R24" s="29">
        <f t="shared" ca="1" si="26"/>
        <v>0</v>
      </c>
      <c r="S24" s="29">
        <f t="shared" ca="1" si="27"/>
        <v>0</v>
      </c>
      <c r="T24" s="29">
        <f t="shared" ca="1" si="28"/>
        <v>0</v>
      </c>
      <c r="U24" s="29">
        <f t="shared" ca="1" si="29"/>
        <v>0</v>
      </c>
      <c r="V24" s="29">
        <f t="shared" ca="1" si="30"/>
        <v>0</v>
      </c>
      <c r="W24" s="29">
        <f t="shared" ca="1" si="31"/>
        <v>0</v>
      </c>
      <c r="X24" s="29">
        <f t="shared" ca="1" si="31"/>
        <v>0</v>
      </c>
      <c r="Y24" s="66"/>
      <c r="Z24" s="29">
        <f t="shared" ca="1" si="40"/>
        <v>2256.14</v>
      </c>
      <c r="AA24" s="29">
        <f t="shared" ca="1" si="41"/>
        <v>8903.3799999999992</v>
      </c>
      <c r="AB24" s="29">
        <f t="shared" ca="1" si="42"/>
        <v>14859.57</v>
      </c>
      <c r="AC24" s="29">
        <f t="shared" ca="1" si="43"/>
        <v>20557.68</v>
      </c>
      <c r="AD24" s="29">
        <f t="shared" ca="1" si="44"/>
        <v>24128.99</v>
      </c>
      <c r="AE24" s="29">
        <f t="shared" ca="1" si="45"/>
        <v>0</v>
      </c>
      <c r="AF24" s="29">
        <f t="shared" ca="1" si="46"/>
        <v>0</v>
      </c>
      <c r="AG24" s="29">
        <f t="shared" ca="1" si="47"/>
        <v>0</v>
      </c>
      <c r="AH24" s="29">
        <f t="shared" ca="1" si="48"/>
        <v>0</v>
      </c>
      <c r="AI24" s="29">
        <f t="shared" ca="1" si="49"/>
        <v>0</v>
      </c>
      <c r="AJ24" s="29">
        <f t="shared" ca="1" si="50"/>
        <v>0</v>
      </c>
      <c r="AK24" s="29">
        <f t="shared" ca="1" si="51"/>
        <v>0</v>
      </c>
      <c r="AL24" s="29">
        <f t="shared" ca="1" si="52"/>
        <v>0</v>
      </c>
      <c r="AM24" s="29">
        <f t="shared" ca="1" si="53"/>
        <v>0</v>
      </c>
      <c r="AN24" s="29">
        <f t="shared" ca="1" si="54"/>
        <v>0</v>
      </c>
      <c r="AO24" s="29">
        <f t="shared" ca="1" si="55"/>
        <v>0</v>
      </c>
      <c r="AP24" s="29">
        <f t="shared" ca="1" si="56"/>
        <v>0</v>
      </c>
      <c r="AQ24" s="29">
        <f t="shared" ca="1" si="57"/>
        <v>0</v>
      </c>
      <c r="AR24" s="29">
        <f t="shared" ca="1" si="58"/>
        <v>0</v>
      </c>
      <c r="AS24" s="29">
        <f t="shared" ca="1" si="59"/>
        <v>0</v>
      </c>
      <c r="AT24" s="7"/>
      <c r="AU24" s="29">
        <f t="shared" ca="1" si="33"/>
        <v>30.34</v>
      </c>
      <c r="AV24" s="29">
        <f t="shared" ca="1" si="34"/>
        <v>100.44</v>
      </c>
      <c r="AW24" s="29">
        <f t="shared" ca="1" si="35"/>
        <v>63.11</v>
      </c>
      <c r="AX24" s="29">
        <f t="shared" ca="1" si="36"/>
        <v>87.17</v>
      </c>
      <c r="AY24" s="29">
        <f t="shared" ca="1" si="36"/>
        <v>81.16</v>
      </c>
      <c r="AZ24" s="29">
        <f t="shared" ca="1" si="36"/>
        <v>0</v>
      </c>
      <c r="BA24" s="29">
        <f t="shared" ca="1" si="36"/>
        <v>0</v>
      </c>
      <c r="BB24" s="29">
        <f t="shared" ca="1" si="36"/>
        <v>0</v>
      </c>
      <c r="BC24" s="29">
        <f t="shared" ca="1" si="36"/>
        <v>0</v>
      </c>
      <c r="BD24" s="29">
        <f t="shared" ca="1" si="36"/>
        <v>0</v>
      </c>
      <c r="BE24" s="29">
        <f t="shared" ca="1" si="36"/>
        <v>0</v>
      </c>
      <c r="BF24" s="29">
        <f t="shared" ca="1" si="36"/>
        <v>0</v>
      </c>
      <c r="BG24" s="29">
        <f t="shared" ca="1" si="36"/>
        <v>0</v>
      </c>
      <c r="BH24" s="29">
        <f t="shared" ca="1" si="36"/>
        <v>0</v>
      </c>
      <c r="BI24" s="29">
        <f t="shared" ca="1" si="36"/>
        <v>0</v>
      </c>
      <c r="BJ24" s="29">
        <f t="shared" ca="1" si="36"/>
        <v>0</v>
      </c>
      <c r="BK24" s="29">
        <f t="shared" ca="1" si="36"/>
        <v>0</v>
      </c>
      <c r="BL24" s="29">
        <f t="shared" ca="1" si="36"/>
        <v>0</v>
      </c>
      <c r="BM24" s="29">
        <f t="shared" ca="1" si="36"/>
        <v>0</v>
      </c>
      <c r="BN24" s="29">
        <f t="shared" ca="1" si="36"/>
        <v>0</v>
      </c>
      <c r="BO24" s="33">
        <f t="shared" ca="1" si="60"/>
        <v>362.22</v>
      </c>
      <c r="BP24" s="16"/>
      <c r="BQ24" s="29">
        <f t="shared" ca="1" si="61"/>
        <v>75</v>
      </c>
      <c r="BR24" s="29">
        <f t="shared" ca="1" si="62"/>
        <v>125</v>
      </c>
      <c r="BS24" s="29">
        <f t="shared" ca="1" si="63"/>
        <v>350</v>
      </c>
      <c r="BT24" s="29">
        <f t="shared" ca="1" si="64"/>
        <v>450</v>
      </c>
      <c r="BU24" s="29">
        <f t="shared" ca="1" si="65"/>
        <v>300</v>
      </c>
      <c r="BV24" s="29">
        <f t="shared" ca="1" si="37"/>
        <v>0</v>
      </c>
      <c r="BW24" s="29">
        <f t="shared" ca="1" si="37"/>
        <v>0</v>
      </c>
      <c r="BX24" s="29">
        <f t="shared" ca="1" si="37"/>
        <v>0</v>
      </c>
      <c r="BY24" s="29">
        <f t="shared" ca="1" si="37"/>
        <v>0</v>
      </c>
      <c r="BZ24" s="29">
        <f t="shared" ca="1" si="37"/>
        <v>0</v>
      </c>
      <c r="CA24" s="29">
        <f t="shared" ca="1" si="37"/>
        <v>0</v>
      </c>
      <c r="CB24" s="29">
        <f t="shared" ca="1" si="37"/>
        <v>0</v>
      </c>
      <c r="CC24" s="29">
        <f t="shared" ca="1" si="37"/>
        <v>0</v>
      </c>
      <c r="CD24" s="29">
        <f t="shared" ca="1" si="37"/>
        <v>0</v>
      </c>
      <c r="CE24" s="29">
        <f t="shared" ca="1" si="37"/>
        <v>0</v>
      </c>
      <c r="CF24" s="29">
        <f t="shared" ca="1" si="37"/>
        <v>0</v>
      </c>
      <c r="CG24" s="29">
        <f t="shared" ca="1" si="37"/>
        <v>0</v>
      </c>
      <c r="CH24" s="29">
        <f t="shared" ca="1" si="37"/>
        <v>0</v>
      </c>
      <c r="CI24" s="29">
        <f t="shared" ca="1" si="37"/>
        <v>0</v>
      </c>
      <c r="CJ24" s="29">
        <f t="shared" ca="1" si="37"/>
        <v>0</v>
      </c>
      <c r="CK24" s="33">
        <f t="shared" ca="1" si="66"/>
        <v>1300</v>
      </c>
      <c r="CL24" s="33"/>
      <c r="CM24" s="78">
        <f t="shared" ca="1" si="38"/>
        <v>500</v>
      </c>
      <c r="CN24" s="29">
        <f ca="1">IF(NOT(snowball),0,IF(AA23&lt;=0,0,IF($C24&lt;=SUM($CM24:CM24),0,IF(BR24+$C24-SUM($CM24:CM24)&gt;AA23+AV24,AA23+AV24-BR24,$C24-SUM($CM24:CM24)))))</f>
        <v>0</v>
      </c>
      <c r="CO24" s="29">
        <f ca="1">IF(NOT(snowball),0,IF(AB23&lt;=0,0,IF($C24&lt;=SUM($CM24:CN24),0,IF(BS24+$C24-SUM($CM24:CN24)&gt;AB23+AW24,AB23+AW24-BS24,$C24-SUM($CM24:CN24)))))</f>
        <v>0</v>
      </c>
      <c r="CP24" s="29">
        <f ca="1">IF(NOT(snowball),0,IF(AC23&lt;=0,0,IF($C24&lt;=SUM($CM24:CO24),0,IF(BT24+$C24-SUM($CM24:CO24)&gt;AC23+AX24,AC23+AX24-BT24,$C24-SUM($CM24:CO24)))))</f>
        <v>0</v>
      </c>
      <c r="CQ24" s="29">
        <f ca="1">IF(NOT(snowball),0,IF(AD23&lt;=0,0,IF($C24&lt;=SUM($CM24:CP24),0,IF(BU24+$C24-SUM($CM24:CP24)&gt;AD23+AY24,AD23+AY24-BU24,$C24-SUM($CM24:CP24)))))</f>
        <v>0</v>
      </c>
      <c r="CR24" s="29">
        <f ca="1">IF(NOT(snowball),0,IF(AE23&lt;=0,0,IF($C24&lt;=SUM($CM24:CQ24),0,IF(BV24+$C24-SUM($CM24:CQ24)&gt;AE23+AZ24,AE23+AZ24-BV24,$C24-SUM($CM24:CQ24)))))</f>
        <v>0</v>
      </c>
      <c r="CS24" s="29">
        <f ca="1">IF(NOT(snowball),0,IF(AF23&lt;=0,0,IF($C24&lt;=SUM($CM24:CR24),0,IF(BW24+$C24-SUM($CM24:CR24)&gt;AF23+BA24,AF23+BA24-BW24,$C24-SUM($CM24:CR24)))))</f>
        <v>0</v>
      </c>
      <c r="CT24" s="29">
        <f ca="1">IF(NOT(snowball),0,IF(AG23&lt;=0,0,IF($C24&lt;=SUM($CM24:CS24),0,IF(BX24+$C24-SUM($CM24:CS24)&gt;AG23+BB24,AG23+BB24-BX24,$C24-SUM($CM24:CS24)))))</f>
        <v>0</v>
      </c>
      <c r="CU24" s="29">
        <f ca="1">IF(NOT(snowball),0,IF(AH23&lt;=0,0,IF($C24&lt;=SUM($CM24:CT24),0,IF(BY24+$C24-SUM($CM24:CT24)&gt;AH23+BC24,AH23+BC24-BY24,$C24-SUM($CM24:CT24)))))</f>
        <v>0</v>
      </c>
      <c r="CV24" s="29">
        <f ca="1">IF(NOT(snowball),0,IF(AI23&lt;=0,0,IF($C24&lt;=SUM($CM24:CU24),0,IF(BZ24+$C24-SUM($CM24:CU24)&gt;AI23+BD24,AI23+BD24-BZ24,$C24-SUM($CM24:CU24)))))</f>
        <v>0</v>
      </c>
      <c r="CW24" s="29">
        <f ca="1">IF(NOT(snowball),0,IF(AJ23&lt;=0,0,IF($C24&lt;=SUM($CM24:CV24),0,IF(CA24+$C24-SUM($CM24:CV24)&gt;AJ23+BE24,AJ23+BE24-CA24,$C24-SUM($CM24:CV24)))))</f>
        <v>0</v>
      </c>
      <c r="CX24" s="29">
        <f ca="1">IF(NOT(snowball),0,IF(AK23&lt;=0,0,IF($C24&lt;=SUM($CM24:CW24),0,IF(CB24+$C24-SUM($CM24:CW24)&gt;AK23+BF24,AK23+BF24-CB24,$C24-SUM($CM24:CW24)))))</f>
        <v>0</v>
      </c>
      <c r="CY24" s="29">
        <f ca="1">IF(NOT(snowball),0,IF(AL23&lt;=0,0,IF($C24&lt;=SUM($CM24:CX24),0,IF(CC24+$C24-SUM($CM24:CX24)&gt;AL23+BG24,AL23+BG24-CC24,$C24-SUM($CM24:CX24)))))</f>
        <v>0</v>
      </c>
      <c r="CZ24" s="29">
        <f ca="1">IF(NOT(snowball),0,IF(AM23&lt;=0,0,IF($C24&lt;=SUM($CM24:CY24),0,IF(CD24+$C24-SUM($CM24:CY24)&gt;AM23+BH24,AM23+BH24-CD24,$C24-SUM($CM24:CY24)))))</f>
        <v>0</v>
      </c>
      <c r="DA24" s="29">
        <f ca="1">IF(NOT(snowball),0,IF(AN23&lt;=0,0,IF($C24&lt;=SUM($CM24:CZ24),0,IF(CE24+$C24-SUM($CM24:CZ24)&gt;AN23+BI24,AN23+BI24-CE24,$C24-SUM($CM24:CZ24)))))</f>
        <v>0</v>
      </c>
      <c r="DB24" s="29">
        <f ca="1">IF(NOT(snowball),0,IF(AO23&lt;=0,0,IF($C24&lt;=SUM($CM24:DA24),0,IF(CF24+$C24-SUM($CM24:DA24)&gt;AO23+BJ24,AO23+BJ24-CF24,$C24-SUM($CM24:DA24)))))</f>
        <v>0</v>
      </c>
      <c r="DC24" s="29">
        <f ca="1">IF(NOT(snowball),0,IF(AP23&lt;=0,0,IF($C24&lt;=SUM($CM24:DB24),0,IF(CG24+$C24-SUM($CM24:DB24)&gt;AP23+BK24,AP23+BK24-CG24,$C24-SUM($CM24:DB24)))))</f>
        <v>0</v>
      </c>
      <c r="DD24" s="29">
        <f ca="1">IF(NOT(snowball),0,IF(AQ23&lt;=0,0,IF($C24&lt;=SUM($CM24:DC24),0,IF(CH24+$C24-SUM($CM24:DC24)&gt;AQ23+BL24,AQ23+BL24-CH24,$C24-SUM($CM24:DC24)))))</f>
        <v>0</v>
      </c>
      <c r="DE24" s="29">
        <f ca="1">IF(NOT(snowball),0,IF(AR23&lt;=0,0,IF($C24&lt;=SUM($CM24:DD24),0,IF(CI24+$C24-SUM($CM24:DD24)&gt;AR23+BM24,AR23+BM24-CI24,$C24-SUM($CM24:DD24)))))</f>
        <v>0</v>
      </c>
      <c r="DF24" s="29">
        <f ca="1">IF(NOT(snowball),0,IF(AS23&lt;=0,0,IF($C24&lt;=SUM($CM24:DE24),0,IF(CJ24+$C24-SUM($CM24:DE24)&gt;AS23+BN24,AS23+BN24-CJ24,$C24-SUM($CM24:DE24)))))</f>
        <v>0</v>
      </c>
    </row>
    <row r="25" spans="1:110" ht="11" customHeight="1">
      <c r="A25" s="30">
        <f t="shared" ca="1" si="67"/>
        <v>5</v>
      </c>
      <c r="B25" s="13">
        <f t="shared" ca="1" si="39"/>
        <v>41518</v>
      </c>
      <c r="C25" s="113">
        <f t="shared" ca="1" si="12"/>
        <v>500</v>
      </c>
      <c r="D25" s="81"/>
      <c r="E25" s="29">
        <f t="shared" ca="1" si="13"/>
        <v>575</v>
      </c>
      <c r="F25" s="29">
        <f t="shared" ca="1" si="14"/>
        <v>125</v>
      </c>
      <c r="G25" s="29">
        <f t="shared" ca="1" si="15"/>
        <v>350</v>
      </c>
      <c r="H25" s="29">
        <f t="shared" ca="1" si="16"/>
        <v>450</v>
      </c>
      <c r="I25" s="29">
        <f t="shared" ca="1" si="17"/>
        <v>300</v>
      </c>
      <c r="J25" s="29">
        <f t="shared" ca="1" si="18"/>
        <v>0</v>
      </c>
      <c r="K25" s="29">
        <f t="shared" ca="1" si="19"/>
        <v>0</v>
      </c>
      <c r="L25" s="29">
        <f t="shared" ca="1" si="20"/>
        <v>0</v>
      </c>
      <c r="M25" s="29">
        <f t="shared" ca="1" si="21"/>
        <v>0</v>
      </c>
      <c r="N25" s="29">
        <f t="shared" ca="1" si="22"/>
        <v>0</v>
      </c>
      <c r="O25" s="29">
        <f t="shared" ca="1" si="23"/>
        <v>0</v>
      </c>
      <c r="P25" s="29">
        <f t="shared" ca="1" si="24"/>
        <v>0</v>
      </c>
      <c r="Q25" s="29">
        <f t="shared" ca="1" si="25"/>
        <v>0</v>
      </c>
      <c r="R25" s="29">
        <f t="shared" ca="1" si="26"/>
        <v>0</v>
      </c>
      <c r="S25" s="29">
        <f t="shared" ca="1" si="27"/>
        <v>0</v>
      </c>
      <c r="T25" s="29">
        <f t="shared" ca="1" si="28"/>
        <v>0</v>
      </c>
      <c r="U25" s="29">
        <f t="shared" ca="1" si="29"/>
        <v>0</v>
      </c>
      <c r="V25" s="29">
        <f t="shared" ca="1" si="30"/>
        <v>0</v>
      </c>
      <c r="W25" s="29">
        <f t="shared" ca="1" si="31"/>
        <v>0</v>
      </c>
      <c r="X25" s="29">
        <f t="shared" ca="1" si="31"/>
        <v>0</v>
      </c>
      <c r="Y25" s="66"/>
      <c r="Z25" s="29">
        <f t="shared" ca="1" si="40"/>
        <v>1705.58</v>
      </c>
      <c r="AA25" s="29">
        <f t="shared" ca="1" si="41"/>
        <v>8878.5400000000009</v>
      </c>
      <c r="AB25" s="29">
        <f t="shared" ca="1" si="42"/>
        <v>14571.48</v>
      </c>
      <c r="AC25" s="29">
        <f t="shared" ca="1" si="43"/>
        <v>20193.34</v>
      </c>
      <c r="AD25" s="29">
        <f t="shared" ca="1" si="44"/>
        <v>23909.42</v>
      </c>
      <c r="AE25" s="29">
        <f t="shared" ca="1" si="45"/>
        <v>0</v>
      </c>
      <c r="AF25" s="29">
        <f t="shared" ca="1" si="46"/>
        <v>0</v>
      </c>
      <c r="AG25" s="29">
        <f t="shared" ca="1" si="47"/>
        <v>0</v>
      </c>
      <c r="AH25" s="29">
        <f t="shared" ca="1" si="48"/>
        <v>0</v>
      </c>
      <c r="AI25" s="29">
        <f t="shared" ca="1" si="49"/>
        <v>0</v>
      </c>
      <c r="AJ25" s="29">
        <f t="shared" ca="1" si="50"/>
        <v>0</v>
      </c>
      <c r="AK25" s="29">
        <f t="shared" ca="1" si="51"/>
        <v>0</v>
      </c>
      <c r="AL25" s="29">
        <f t="shared" ca="1" si="52"/>
        <v>0</v>
      </c>
      <c r="AM25" s="29">
        <f t="shared" ca="1" si="53"/>
        <v>0</v>
      </c>
      <c r="AN25" s="29">
        <f t="shared" ca="1" si="54"/>
        <v>0</v>
      </c>
      <c r="AO25" s="29">
        <f t="shared" ca="1" si="55"/>
        <v>0</v>
      </c>
      <c r="AP25" s="29">
        <f t="shared" ca="1" si="56"/>
        <v>0</v>
      </c>
      <c r="AQ25" s="29">
        <f t="shared" ca="1" si="57"/>
        <v>0</v>
      </c>
      <c r="AR25" s="29">
        <f t="shared" ca="1" si="58"/>
        <v>0</v>
      </c>
      <c r="AS25" s="29">
        <f t="shared" ca="1" si="59"/>
        <v>0</v>
      </c>
      <c r="AT25" s="7"/>
      <c r="AU25" s="29">
        <f t="shared" ca="1" si="33"/>
        <v>24.44</v>
      </c>
      <c r="AV25" s="29">
        <f t="shared" ca="1" si="34"/>
        <v>100.16</v>
      </c>
      <c r="AW25" s="29">
        <f t="shared" ca="1" si="35"/>
        <v>61.91</v>
      </c>
      <c r="AX25" s="29">
        <f t="shared" ca="1" si="36"/>
        <v>85.66</v>
      </c>
      <c r="AY25" s="29">
        <f t="shared" ca="1" si="36"/>
        <v>80.430000000000007</v>
      </c>
      <c r="AZ25" s="29">
        <f t="shared" ca="1" si="36"/>
        <v>0</v>
      </c>
      <c r="BA25" s="29">
        <f t="shared" ca="1" si="36"/>
        <v>0</v>
      </c>
      <c r="BB25" s="29">
        <f t="shared" ca="1" si="36"/>
        <v>0</v>
      </c>
      <c r="BC25" s="29">
        <f t="shared" ca="1" si="36"/>
        <v>0</v>
      </c>
      <c r="BD25" s="29">
        <f t="shared" ca="1" si="36"/>
        <v>0</v>
      </c>
      <c r="BE25" s="29">
        <f t="shared" ca="1" si="36"/>
        <v>0</v>
      </c>
      <c r="BF25" s="29">
        <f t="shared" ca="1" si="36"/>
        <v>0</v>
      </c>
      <c r="BG25" s="29">
        <f t="shared" ca="1" si="36"/>
        <v>0</v>
      </c>
      <c r="BH25" s="29">
        <f t="shared" ca="1" si="36"/>
        <v>0</v>
      </c>
      <c r="BI25" s="29">
        <f t="shared" ca="1" si="36"/>
        <v>0</v>
      </c>
      <c r="BJ25" s="29">
        <f t="shared" ca="1" si="36"/>
        <v>0</v>
      </c>
      <c r="BK25" s="29">
        <f t="shared" ca="1" si="36"/>
        <v>0</v>
      </c>
      <c r="BL25" s="29">
        <f t="shared" ca="1" si="36"/>
        <v>0</v>
      </c>
      <c r="BM25" s="29">
        <f t="shared" ca="1" si="36"/>
        <v>0</v>
      </c>
      <c r="BN25" s="29">
        <f t="shared" ca="1" si="36"/>
        <v>0</v>
      </c>
      <c r="BO25" s="33">
        <f t="shared" ca="1" si="60"/>
        <v>352.59999999999997</v>
      </c>
      <c r="BP25" s="16"/>
      <c r="BQ25" s="29">
        <f t="shared" ca="1" si="61"/>
        <v>75</v>
      </c>
      <c r="BR25" s="29">
        <f t="shared" ca="1" si="62"/>
        <v>125</v>
      </c>
      <c r="BS25" s="29">
        <f t="shared" ca="1" si="63"/>
        <v>350</v>
      </c>
      <c r="BT25" s="29">
        <f t="shared" ca="1" si="64"/>
        <v>450</v>
      </c>
      <c r="BU25" s="29">
        <f t="shared" ca="1" si="65"/>
        <v>300</v>
      </c>
      <c r="BV25" s="29">
        <f t="shared" ca="1" si="37"/>
        <v>0</v>
      </c>
      <c r="BW25" s="29">
        <f t="shared" ca="1" si="37"/>
        <v>0</v>
      </c>
      <c r="BX25" s="29">
        <f t="shared" ca="1" si="37"/>
        <v>0</v>
      </c>
      <c r="BY25" s="29">
        <f t="shared" ca="1" si="37"/>
        <v>0</v>
      </c>
      <c r="BZ25" s="29">
        <f t="shared" ca="1" si="37"/>
        <v>0</v>
      </c>
      <c r="CA25" s="29">
        <f t="shared" ca="1" si="37"/>
        <v>0</v>
      </c>
      <c r="CB25" s="29">
        <f t="shared" ca="1" si="37"/>
        <v>0</v>
      </c>
      <c r="CC25" s="29">
        <f t="shared" ca="1" si="37"/>
        <v>0</v>
      </c>
      <c r="CD25" s="29">
        <f t="shared" ca="1" si="37"/>
        <v>0</v>
      </c>
      <c r="CE25" s="29">
        <f t="shared" ca="1" si="37"/>
        <v>0</v>
      </c>
      <c r="CF25" s="29">
        <f t="shared" ca="1" si="37"/>
        <v>0</v>
      </c>
      <c r="CG25" s="29">
        <f t="shared" ca="1" si="37"/>
        <v>0</v>
      </c>
      <c r="CH25" s="29">
        <f t="shared" ca="1" si="37"/>
        <v>0</v>
      </c>
      <c r="CI25" s="29">
        <f t="shared" ca="1" si="37"/>
        <v>0</v>
      </c>
      <c r="CJ25" s="29">
        <f t="shared" ca="1" si="37"/>
        <v>0</v>
      </c>
      <c r="CK25" s="33">
        <f t="shared" ca="1" si="66"/>
        <v>1300</v>
      </c>
      <c r="CL25" s="33"/>
      <c r="CM25" s="78">
        <f t="shared" ca="1" si="38"/>
        <v>500</v>
      </c>
      <c r="CN25" s="29">
        <f ca="1">IF(NOT(snowball),0,IF(AA24&lt;=0,0,IF($C25&lt;=SUM($CM25:CM25),0,IF(BR25+$C25-SUM($CM25:CM25)&gt;AA24+AV25,AA24+AV25-BR25,$C25-SUM($CM25:CM25)))))</f>
        <v>0</v>
      </c>
      <c r="CO25" s="29">
        <f ca="1">IF(NOT(snowball),0,IF(AB24&lt;=0,0,IF($C25&lt;=SUM($CM25:CN25),0,IF(BS25+$C25-SUM($CM25:CN25)&gt;AB24+AW25,AB24+AW25-BS25,$C25-SUM($CM25:CN25)))))</f>
        <v>0</v>
      </c>
      <c r="CP25" s="29">
        <f ca="1">IF(NOT(snowball),0,IF(AC24&lt;=0,0,IF($C25&lt;=SUM($CM25:CO25),0,IF(BT25+$C25-SUM($CM25:CO25)&gt;AC24+AX25,AC24+AX25-BT25,$C25-SUM($CM25:CO25)))))</f>
        <v>0</v>
      </c>
      <c r="CQ25" s="29">
        <f ca="1">IF(NOT(snowball),0,IF(AD24&lt;=0,0,IF($C25&lt;=SUM($CM25:CP25),0,IF(BU25+$C25-SUM($CM25:CP25)&gt;AD24+AY25,AD24+AY25-BU25,$C25-SUM($CM25:CP25)))))</f>
        <v>0</v>
      </c>
      <c r="CR25" s="29">
        <f ca="1">IF(NOT(snowball),0,IF(AE24&lt;=0,0,IF($C25&lt;=SUM($CM25:CQ25),0,IF(BV25+$C25-SUM($CM25:CQ25)&gt;AE24+AZ25,AE24+AZ25-BV25,$C25-SUM($CM25:CQ25)))))</f>
        <v>0</v>
      </c>
      <c r="CS25" s="29">
        <f ca="1">IF(NOT(snowball),0,IF(AF24&lt;=0,0,IF($C25&lt;=SUM($CM25:CR25),0,IF(BW25+$C25-SUM($CM25:CR25)&gt;AF24+BA25,AF24+BA25-BW25,$C25-SUM($CM25:CR25)))))</f>
        <v>0</v>
      </c>
      <c r="CT25" s="29">
        <f ca="1">IF(NOT(snowball),0,IF(AG24&lt;=0,0,IF($C25&lt;=SUM($CM25:CS25),0,IF(BX25+$C25-SUM($CM25:CS25)&gt;AG24+BB25,AG24+BB25-BX25,$C25-SUM($CM25:CS25)))))</f>
        <v>0</v>
      </c>
      <c r="CU25" s="29">
        <f ca="1">IF(NOT(snowball),0,IF(AH24&lt;=0,0,IF($C25&lt;=SUM($CM25:CT25),0,IF(BY25+$C25-SUM($CM25:CT25)&gt;AH24+BC25,AH24+BC25-BY25,$C25-SUM($CM25:CT25)))))</f>
        <v>0</v>
      </c>
      <c r="CV25" s="29">
        <f ca="1">IF(NOT(snowball),0,IF(AI24&lt;=0,0,IF($C25&lt;=SUM($CM25:CU25),0,IF(BZ25+$C25-SUM($CM25:CU25)&gt;AI24+BD25,AI24+BD25-BZ25,$C25-SUM($CM25:CU25)))))</f>
        <v>0</v>
      </c>
      <c r="CW25" s="29">
        <f ca="1">IF(NOT(snowball),0,IF(AJ24&lt;=0,0,IF($C25&lt;=SUM($CM25:CV25),0,IF(CA25+$C25-SUM($CM25:CV25)&gt;AJ24+BE25,AJ24+BE25-CA25,$C25-SUM($CM25:CV25)))))</f>
        <v>0</v>
      </c>
      <c r="CX25" s="29">
        <f ca="1">IF(NOT(snowball),0,IF(AK24&lt;=0,0,IF($C25&lt;=SUM($CM25:CW25),0,IF(CB25+$C25-SUM($CM25:CW25)&gt;AK24+BF25,AK24+BF25-CB25,$C25-SUM($CM25:CW25)))))</f>
        <v>0</v>
      </c>
      <c r="CY25" s="29">
        <f ca="1">IF(NOT(snowball),0,IF(AL24&lt;=0,0,IF($C25&lt;=SUM($CM25:CX25),0,IF(CC25+$C25-SUM($CM25:CX25)&gt;AL24+BG25,AL24+BG25-CC25,$C25-SUM($CM25:CX25)))))</f>
        <v>0</v>
      </c>
      <c r="CZ25" s="29">
        <f ca="1">IF(NOT(snowball),0,IF(AM24&lt;=0,0,IF($C25&lt;=SUM($CM25:CY25),0,IF(CD25+$C25-SUM($CM25:CY25)&gt;AM24+BH25,AM24+BH25-CD25,$C25-SUM($CM25:CY25)))))</f>
        <v>0</v>
      </c>
      <c r="DA25" s="29">
        <f ca="1">IF(NOT(snowball),0,IF(AN24&lt;=0,0,IF($C25&lt;=SUM($CM25:CZ25),0,IF(CE25+$C25-SUM($CM25:CZ25)&gt;AN24+BI25,AN24+BI25-CE25,$C25-SUM($CM25:CZ25)))))</f>
        <v>0</v>
      </c>
      <c r="DB25" s="29">
        <f ca="1">IF(NOT(snowball),0,IF(AO24&lt;=0,0,IF($C25&lt;=SUM($CM25:DA25),0,IF(CF25+$C25-SUM($CM25:DA25)&gt;AO24+BJ25,AO24+BJ25-CF25,$C25-SUM($CM25:DA25)))))</f>
        <v>0</v>
      </c>
      <c r="DC25" s="29">
        <f ca="1">IF(NOT(snowball),0,IF(AP24&lt;=0,0,IF($C25&lt;=SUM($CM25:DB25),0,IF(CG25+$C25-SUM($CM25:DB25)&gt;AP24+BK25,AP24+BK25-CG25,$C25-SUM($CM25:DB25)))))</f>
        <v>0</v>
      </c>
      <c r="DD25" s="29">
        <f ca="1">IF(NOT(snowball),0,IF(AQ24&lt;=0,0,IF($C25&lt;=SUM($CM25:DC25),0,IF(CH25+$C25-SUM($CM25:DC25)&gt;AQ24+BL25,AQ24+BL25-CH25,$C25-SUM($CM25:DC25)))))</f>
        <v>0</v>
      </c>
      <c r="DE25" s="29">
        <f ca="1">IF(NOT(snowball),0,IF(AR24&lt;=0,0,IF($C25&lt;=SUM($CM25:DD25),0,IF(CI25+$C25-SUM($CM25:DD25)&gt;AR24+BM25,AR24+BM25-CI25,$C25-SUM($CM25:DD25)))))</f>
        <v>0</v>
      </c>
      <c r="DF25" s="29">
        <f ca="1">IF(NOT(snowball),0,IF(AS24&lt;=0,0,IF($C25&lt;=SUM($CM25:DE25),0,IF(CJ25+$C25-SUM($CM25:DE25)&gt;AS24+BN25,AS24+BN25-CJ25,$C25-SUM($CM25:DE25)))))</f>
        <v>0</v>
      </c>
    </row>
    <row r="26" spans="1:110" ht="11" customHeight="1">
      <c r="A26" s="30">
        <f t="shared" ca="1" si="67"/>
        <v>6</v>
      </c>
      <c r="B26" s="13">
        <f t="shared" ca="1" si="39"/>
        <v>41548</v>
      </c>
      <c r="C26" s="113">
        <f t="shared" ca="1" si="12"/>
        <v>500</v>
      </c>
      <c r="D26" s="81"/>
      <c r="E26" s="29">
        <f t="shared" ca="1" si="13"/>
        <v>575</v>
      </c>
      <c r="F26" s="29">
        <f t="shared" ca="1" si="14"/>
        <v>125</v>
      </c>
      <c r="G26" s="29">
        <f t="shared" ca="1" si="15"/>
        <v>350</v>
      </c>
      <c r="H26" s="29">
        <f t="shared" ca="1" si="16"/>
        <v>450</v>
      </c>
      <c r="I26" s="29">
        <f t="shared" ca="1" si="17"/>
        <v>300</v>
      </c>
      <c r="J26" s="29">
        <f t="shared" ca="1" si="18"/>
        <v>0</v>
      </c>
      <c r="K26" s="29">
        <f t="shared" ca="1" si="19"/>
        <v>0</v>
      </c>
      <c r="L26" s="29">
        <f t="shared" ca="1" si="20"/>
        <v>0</v>
      </c>
      <c r="M26" s="29">
        <f t="shared" ca="1" si="21"/>
        <v>0</v>
      </c>
      <c r="N26" s="29">
        <f t="shared" ca="1" si="22"/>
        <v>0</v>
      </c>
      <c r="O26" s="29">
        <f t="shared" ca="1" si="23"/>
        <v>0</v>
      </c>
      <c r="P26" s="29">
        <f t="shared" ca="1" si="24"/>
        <v>0</v>
      </c>
      <c r="Q26" s="29">
        <f t="shared" ca="1" si="25"/>
        <v>0</v>
      </c>
      <c r="R26" s="29">
        <f t="shared" ca="1" si="26"/>
        <v>0</v>
      </c>
      <c r="S26" s="29">
        <f t="shared" ca="1" si="27"/>
        <v>0</v>
      </c>
      <c r="T26" s="29">
        <f t="shared" ca="1" si="28"/>
        <v>0</v>
      </c>
      <c r="U26" s="29">
        <f t="shared" ca="1" si="29"/>
        <v>0</v>
      </c>
      <c r="V26" s="29">
        <f t="shared" ca="1" si="30"/>
        <v>0</v>
      </c>
      <c r="W26" s="29">
        <f t="shared" ca="1" si="31"/>
        <v>0</v>
      </c>
      <c r="X26" s="29">
        <f t="shared" ca="1" si="31"/>
        <v>0</v>
      </c>
      <c r="Y26" s="66"/>
      <c r="Z26" s="29">
        <f t="shared" ca="1" si="40"/>
        <v>1149.06</v>
      </c>
      <c r="AA26" s="29">
        <f t="shared" ca="1" si="41"/>
        <v>8853.42</v>
      </c>
      <c r="AB26" s="29">
        <f t="shared" ca="1" si="42"/>
        <v>14282.19</v>
      </c>
      <c r="AC26" s="29">
        <f t="shared" ca="1" si="43"/>
        <v>19827.48</v>
      </c>
      <c r="AD26" s="29">
        <f t="shared" ca="1" si="44"/>
        <v>23689.119999999999</v>
      </c>
      <c r="AE26" s="29">
        <f t="shared" ca="1" si="45"/>
        <v>0</v>
      </c>
      <c r="AF26" s="29">
        <f t="shared" ca="1" si="46"/>
        <v>0</v>
      </c>
      <c r="AG26" s="29">
        <f t="shared" ca="1" si="47"/>
        <v>0</v>
      </c>
      <c r="AH26" s="29">
        <f t="shared" ca="1" si="48"/>
        <v>0</v>
      </c>
      <c r="AI26" s="29">
        <f t="shared" ca="1" si="49"/>
        <v>0</v>
      </c>
      <c r="AJ26" s="29">
        <f t="shared" ca="1" si="50"/>
        <v>0</v>
      </c>
      <c r="AK26" s="29">
        <f t="shared" ca="1" si="51"/>
        <v>0</v>
      </c>
      <c r="AL26" s="29">
        <f t="shared" ca="1" si="52"/>
        <v>0</v>
      </c>
      <c r="AM26" s="29">
        <f t="shared" ca="1" si="53"/>
        <v>0</v>
      </c>
      <c r="AN26" s="29">
        <f t="shared" ca="1" si="54"/>
        <v>0</v>
      </c>
      <c r="AO26" s="29">
        <f t="shared" ca="1" si="55"/>
        <v>0</v>
      </c>
      <c r="AP26" s="29">
        <f t="shared" ca="1" si="56"/>
        <v>0</v>
      </c>
      <c r="AQ26" s="29">
        <f t="shared" ca="1" si="57"/>
        <v>0</v>
      </c>
      <c r="AR26" s="29">
        <f t="shared" ca="1" si="58"/>
        <v>0</v>
      </c>
      <c r="AS26" s="29">
        <f t="shared" ca="1" si="59"/>
        <v>0</v>
      </c>
      <c r="AT26" s="7"/>
      <c r="AU26" s="29">
        <f t="shared" ca="1" si="33"/>
        <v>18.48</v>
      </c>
      <c r="AV26" s="29">
        <f t="shared" ca="1" si="34"/>
        <v>99.88</v>
      </c>
      <c r="AW26" s="29">
        <f t="shared" ca="1" si="35"/>
        <v>60.71</v>
      </c>
      <c r="AX26" s="29">
        <f t="shared" ca="1" si="36"/>
        <v>84.14</v>
      </c>
      <c r="AY26" s="29">
        <f t="shared" ca="1" si="36"/>
        <v>79.7</v>
      </c>
      <c r="AZ26" s="29">
        <f t="shared" ca="1" si="36"/>
        <v>0</v>
      </c>
      <c r="BA26" s="29">
        <f t="shared" ca="1" si="36"/>
        <v>0</v>
      </c>
      <c r="BB26" s="29">
        <f t="shared" ca="1" si="36"/>
        <v>0</v>
      </c>
      <c r="BC26" s="29">
        <f t="shared" ca="1" si="36"/>
        <v>0</v>
      </c>
      <c r="BD26" s="29">
        <f t="shared" ca="1" si="36"/>
        <v>0</v>
      </c>
      <c r="BE26" s="29">
        <f t="shared" ca="1" si="36"/>
        <v>0</v>
      </c>
      <c r="BF26" s="29">
        <f t="shared" ca="1" si="36"/>
        <v>0</v>
      </c>
      <c r="BG26" s="29">
        <f t="shared" ca="1" si="36"/>
        <v>0</v>
      </c>
      <c r="BH26" s="29">
        <f t="shared" ca="1" si="36"/>
        <v>0</v>
      </c>
      <c r="BI26" s="29">
        <f t="shared" ca="1" si="36"/>
        <v>0</v>
      </c>
      <c r="BJ26" s="29">
        <f t="shared" ca="1" si="36"/>
        <v>0</v>
      </c>
      <c r="BK26" s="29">
        <f t="shared" ca="1" si="36"/>
        <v>0</v>
      </c>
      <c r="BL26" s="29">
        <f t="shared" ca="1" si="36"/>
        <v>0</v>
      </c>
      <c r="BM26" s="29">
        <f t="shared" ca="1" si="36"/>
        <v>0</v>
      </c>
      <c r="BN26" s="29">
        <f t="shared" ca="1" si="36"/>
        <v>0</v>
      </c>
      <c r="BO26" s="33">
        <f t="shared" ca="1" si="60"/>
        <v>342.90999999999997</v>
      </c>
      <c r="BP26" s="16"/>
      <c r="BQ26" s="29">
        <f t="shared" ca="1" si="61"/>
        <v>75</v>
      </c>
      <c r="BR26" s="29">
        <f t="shared" ca="1" si="62"/>
        <v>125</v>
      </c>
      <c r="BS26" s="29">
        <f t="shared" ca="1" si="63"/>
        <v>350</v>
      </c>
      <c r="BT26" s="29">
        <f t="shared" ca="1" si="64"/>
        <v>450</v>
      </c>
      <c r="BU26" s="29">
        <f t="shared" ca="1" si="65"/>
        <v>300</v>
      </c>
      <c r="BV26" s="29">
        <f t="shared" ca="1" si="37"/>
        <v>0</v>
      </c>
      <c r="BW26" s="29">
        <f t="shared" ca="1" si="37"/>
        <v>0</v>
      </c>
      <c r="BX26" s="29">
        <f t="shared" ca="1" si="37"/>
        <v>0</v>
      </c>
      <c r="BY26" s="29">
        <f t="shared" ca="1" si="37"/>
        <v>0</v>
      </c>
      <c r="BZ26" s="29">
        <f t="shared" ca="1" si="37"/>
        <v>0</v>
      </c>
      <c r="CA26" s="29">
        <f t="shared" ca="1" si="37"/>
        <v>0</v>
      </c>
      <c r="CB26" s="29">
        <f t="shared" ca="1" si="37"/>
        <v>0</v>
      </c>
      <c r="CC26" s="29">
        <f t="shared" ca="1" si="37"/>
        <v>0</v>
      </c>
      <c r="CD26" s="29">
        <f t="shared" ca="1" si="37"/>
        <v>0</v>
      </c>
      <c r="CE26" s="29">
        <f t="shared" ca="1" si="37"/>
        <v>0</v>
      </c>
      <c r="CF26" s="29">
        <f t="shared" ca="1" si="37"/>
        <v>0</v>
      </c>
      <c r="CG26" s="29">
        <f t="shared" ca="1" si="37"/>
        <v>0</v>
      </c>
      <c r="CH26" s="29">
        <f t="shared" ca="1" si="37"/>
        <v>0</v>
      </c>
      <c r="CI26" s="29">
        <f t="shared" ca="1" si="37"/>
        <v>0</v>
      </c>
      <c r="CJ26" s="29">
        <f t="shared" ca="1" si="37"/>
        <v>0</v>
      </c>
      <c r="CK26" s="33">
        <f t="shared" ca="1" si="66"/>
        <v>1300</v>
      </c>
      <c r="CL26" s="33"/>
      <c r="CM26" s="78">
        <f t="shared" ca="1" si="38"/>
        <v>500</v>
      </c>
      <c r="CN26" s="29">
        <f ca="1">IF(NOT(snowball),0,IF(AA25&lt;=0,0,IF($C26&lt;=SUM($CM26:CM26),0,IF(BR26+$C26-SUM($CM26:CM26)&gt;AA25+AV26,AA25+AV26-BR26,$C26-SUM($CM26:CM26)))))</f>
        <v>0</v>
      </c>
      <c r="CO26" s="29">
        <f ca="1">IF(NOT(snowball),0,IF(AB25&lt;=0,0,IF($C26&lt;=SUM($CM26:CN26),0,IF(BS26+$C26-SUM($CM26:CN26)&gt;AB25+AW26,AB25+AW26-BS26,$C26-SUM($CM26:CN26)))))</f>
        <v>0</v>
      </c>
      <c r="CP26" s="29">
        <f ca="1">IF(NOT(snowball),0,IF(AC25&lt;=0,0,IF($C26&lt;=SUM($CM26:CO26),0,IF(BT26+$C26-SUM($CM26:CO26)&gt;AC25+AX26,AC25+AX26-BT26,$C26-SUM($CM26:CO26)))))</f>
        <v>0</v>
      </c>
      <c r="CQ26" s="29">
        <f ca="1">IF(NOT(snowball),0,IF(AD25&lt;=0,0,IF($C26&lt;=SUM($CM26:CP26),0,IF(BU26+$C26-SUM($CM26:CP26)&gt;AD25+AY26,AD25+AY26-BU26,$C26-SUM($CM26:CP26)))))</f>
        <v>0</v>
      </c>
      <c r="CR26" s="29">
        <f ca="1">IF(NOT(snowball),0,IF(AE25&lt;=0,0,IF($C26&lt;=SUM($CM26:CQ26),0,IF(BV26+$C26-SUM($CM26:CQ26)&gt;AE25+AZ26,AE25+AZ26-BV26,$C26-SUM($CM26:CQ26)))))</f>
        <v>0</v>
      </c>
      <c r="CS26" s="29">
        <f ca="1">IF(NOT(snowball),0,IF(AF25&lt;=0,0,IF($C26&lt;=SUM($CM26:CR26),0,IF(BW26+$C26-SUM($CM26:CR26)&gt;AF25+BA26,AF25+BA26-BW26,$C26-SUM($CM26:CR26)))))</f>
        <v>0</v>
      </c>
      <c r="CT26" s="29">
        <f ca="1">IF(NOT(snowball),0,IF(AG25&lt;=0,0,IF($C26&lt;=SUM($CM26:CS26),0,IF(BX26+$C26-SUM($CM26:CS26)&gt;AG25+BB26,AG25+BB26-BX26,$C26-SUM($CM26:CS26)))))</f>
        <v>0</v>
      </c>
      <c r="CU26" s="29">
        <f ca="1">IF(NOT(snowball),0,IF(AH25&lt;=0,0,IF($C26&lt;=SUM($CM26:CT26),0,IF(BY26+$C26-SUM($CM26:CT26)&gt;AH25+BC26,AH25+BC26-BY26,$C26-SUM($CM26:CT26)))))</f>
        <v>0</v>
      </c>
      <c r="CV26" s="29">
        <f ca="1">IF(NOT(snowball),0,IF(AI25&lt;=0,0,IF($C26&lt;=SUM($CM26:CU26),0,IF(BZ26+$C26-SUM($CM26:CU26)&gt;AI25+BD26,AI25+BD26-BZ26,$C26-SUM($CM26:CU26)))))</f>
        <v>0</v>
      </c>
      <c r="CW26" s="29">
        <f ca="1">IF(NOT(snowball),0,IF(AJ25&lt;=0,0,IF($C26&lt;=SUM($CM26:CV26),0,IF(CA26+$C26-SUM($CM26:CV26)&gt;AJ25+BE26,AJ25+BE26-CA26,$C26-SUM($CM26:CV26)))))</f>
        <v>0</v>
      </c>
      <c r="CX26" s="29">
        <f ca="1">IF(NOT(snowball),0,IF(AK25&lt;=0,0,IF($C26&lt;=SUM($CM26:CW26),0,IF(CB26+$C26-SUM($CM26:CW26)&gt;AK25+BF26,AK25+BF26-CB26,$C26-SUM($CM26:CW26)))))</f>
        <v>0</v>
      </c>
      <c r="CY26" s="29">
        <f ca="1">IF(NOT(snowball),0,IF(AL25&lt;=0,0,IF($C26&lt;=SUM($CM26:CX26),0,IF(CC26+$C26-SUM($CM26:CX26)&gt;AL25+BG26,AL25+BG26-CC26,$C26-SUM($CM26:CX26)))))</f>
        <v>0</v>
      </c>
      <c r="CZ26" s="29">
        <f ca="1">IF(NOT(snowball),0,IF(AM25&lt;=0,0,IF($C26&lt;=SUM($CM26:CY26),0,IF(CD26+$C26-SUM($CM26:CY26)&gt;AM25+BH26,AM25+BH26-CD26,$C26-SUM($CM26:CY26)))))</f>
        <v>0</v>
      </c>
      <c r="DA26" s="29">
        <f ca="1">IF(NOT(snowball),0,IF(AN25&lt;=0,0,IF($C26&lt;=SUM($CM26:CZ26),0,IF(CE26+$C26-SUM($CM26:CZ26)&gt;AN25+BI26,AN25+BI26-CE26,$C26-SUM($CM26:CZ26)))))</f>
        <v>0</v>
      </c>
      <c r="DB26" s="29">
        <f ca="1">IF(NOT(snowball),0,IF(AO25&lt;=0,0,IF($C26&lt;=SUM($CM26:DA26),0,IF(CF26+$C26-SUM($CM26:DA26)&gt;AO25+BJ26,AO25+BJ26-CF26,$C26-SUM($CM26:DA26)))))</f>
        <v>0</v>
      </c>
      <c r="DC26" s="29">
        <f ca="1">IF(NOT(snowball),0,IF(AP25&lt;=0,0,IF($C26&lt;=SUM($CM26:DB26),0,IF(CG26+$C26-SUM($CM26:DB26)&gt;AP25+BK26,AP25+BK26-CG26,$C26-SUM($CM26:DB26)))))</f>
        <v>0</v>
      </c>
      <c r="DD26" s="29">
        <f ca="1">IF(NOT(snowball),0,IF(AQ25&lt;=0,0,IF($C26&lt;=SUM($CM26:DC26),0,IF(CH26+$C26-SUM($CM26:DC26)&gt;AQ25+BL26,AQ25+BL26-CH26,$C26-SUM($CM26:DC26)))))</f>
        <v>0</v>
      </c>
      <c r="DE26" s="29">
        <f ca="1">IF(NOT(snowball),0,IF(AR25&lt;=0,0,IF($C26&lt;=SUM($CM26:DD26),0,IF(CI26+$C26-SUM($CM26:DD26)&gt;AR25+BM26,AR25+BM26-CI26,$C26-SUM($CM26:DD26)))))</f>
        <v>0</v>
      </c>
      <c r="DF26" s="29">
        <f ca="1">IF(NOT(snowball),0,IF(AS25&lt;=0,0,IF($C26&lt;=SUM($CM26:DE26),0,IF(CJ26+$C26-SUM($CM26:DE26)&gt;AS25+BN26,AS25+BN26-CJ26,$C26-SUM($CM26:DE26)))))</f>
        <v>0</v>
      </c>
    </row>
    <row r="27" spans="1:110" ht="11" customHeight="1">
      <c r="A27" s="30">
        <f t="shared" ca="1" si="67"/>
        <v>7</v>
      </c>
      <c r="B27" s="13">
        <f t="shared" ca="1" si="39"/>
        <v>41579</v>
      </c>
      <c r="C27" s="113">
        <f t="shared" ca="1" si="12"/>
        <v>500</v>
      </c>
      <c r="D27" s="81"/>
      <c r="E27" s="29">
        <f t="shared" ca="1" si="13"/>
        <v>575</v>
      </c>
      <c r="F27" s="29">
        <f t="shared" ca="1" si="14"/>
        <v>125</v>
      </c>
      <c r="G27" s="29">
        <f t="shared" ca="1" si="15"/>
        <v>350</v>
      </c>
      <c r="H27" s="29">
        <f t="shared" ca="1" si="16"/>
        <v>450</v>
      </c>
      <c r="I27" s="29">
        <f t="shared" ca="1" si="17"/>
        <v>300</v>
      </c>
      <c r="J27" s="29">
        <f t="shared" ca="1" si="18"/>
        <v>0</v>
      </c>
      <c r="K27" s="29">
        <f t="shared" ca="1" si="19"/>
        <v>0</v>
      </c>
      <c r="L27" s="29">
        <f t="shared" ca="1" si="20"/>
        <v>0</v>
      </c>
      <c r="M27" s="29">
        <f t="shared" ca="1" si="21"/>
        <v>0</v>
      </c>
      <c r="N27" s="29">
        <f t="shared" ca="1" si="22"/>
        <v>0</v>
      </c>
      <c r="O27" s="29">
        <f t="shared" ca="1" si="23"/>
        <v>0</v>
      </c>
      <c r="P27" s="29">
        <f t="shared" ca="1" si="24"/>
        <v>0</v>
      </c>
      <c r="Q27" s="29">
        <f t="shared" ca="1" si="25"/>
        <v>0</v>
      </c>
      <c r="R27" s="29">
        <f t="shared" ca="1" si="26"/>
        <v>0</v>
      </c>
      <c r="S27" s="29">
        <f t="shared" ca="1" si="27"/>
        <v>0</v>
      </c>
      <c r="T27" s="29">
        <f t="shared" ca="1" si="28"/>
        <v>0</v>
      </c>
      <c r="U27" s="29">
        <f t="shared" ca="1" si="29"/>
        <v>0</v>
      </c>
      <c r="V27" s="29">
        <f t="shared" ca="1" si="30"/>
        <v>0</v>
      </c>
      <c r="W27" s="29">
        <f t="shared" ca="1" si="31"/>
        <v>0</v>
      </c>
      <c r="X27" s="29">
        <f t="shared" ca="1" si="31"/>
        <v>0</v>
      </c>
      <c r="Y27" s="66"/>
      <c r="Z27" s="29">
        <f t="shared" ca="1" si="40"/>
        <v>586.51</v>
      </c>
      <c r="AA27" s="29">
        <f t="shared" ca="1" si="41"/>
        <v>8828.02</v>
      </c>
      <c r="AB27" s="29">
        <f t="shared" ca="1" si="42"/>
        <v>13991.7</v>
      </c>
      <c r="AC27" s="29">
        <f t="shared" ca="1" si="43"/>
        <v>19460.09</v>
      </c>
      <c r="AD27" s="29">
        <f t="shared" ca="1" si="44"/>
        <v>23468.080000000002</v>
      </c>
      <c r="AE27" s="29">
        <f t="shared" ca="1" si="45"/>
        <v>0</v>
      </c>
      <c r="AF27" s="29">
        <f t="shared" ca="1" si="46"/>
        <v>0</v>
      </c>
      <c r="AG27" s="29">
        <f t="shared" ca="1" si="47"/>
        <v>0</v>
      </c>
      <c r="AH27" s="29">
        <f t="shared" ca="1" si="48"/>
        <v>0</v>
      </c>
      <c r="AI27" s="29">
        <f t="shared" ca="1" si="49"/>
        <v>0</v>
      </c>
      <c r="AJ27" s="29">
        <f t="shared" ca="1" si="50"/>
        <v>0</v>
      </c>
      <c r="AK27" s="29">
        <f t="shared" ca="1" si="51"/>
        <v>0</v>
      </c>
      <c r="AL27" s="29">
        <f t="shared" ca="1" si="52"/>
        <v>0</v>
      </c>
      <c r="AM27" s="29">
        <f t="shared" ca="1" si="53"/>
        <v>0</v>
      </c>
      <c r="AN27" s="29">
        <f t="shared" ca="1" si="54"/>
        <v>0</v>
      </c>
      <c r="AO27" s="29">
        <f t="shared" ca="1" si="55"/>
        <v>0</v>
      </c>
      <c r="AP27" s="29">
        <f t="shared" ca="1" si="56"/>
        <v>0</v>
      </c>
      <c r="AQ27" s="29">
        <f t="shared" ca="1" si="57"/>
        <v>0</v>
      </c>
      <c r="AR27" s="29">
        <f t="shared" ca="1" si="58"/>
        <v>0</v>
      </c>
      <c r="AS27" s="29">
        <f t="shared" ca="1" si="59"/>
        <v>0</v>
      </c>
      <c r="AT27" s="7"/>
      <c r="AU27" s="29">
        <f t="shared" ca="1" si="33"/>
        <v>12.45</v>
      </c>
      <c r="AV27" s="29">
        <f t="shared" ca="1" si="34"/>
        <v>99.6</v>
      </c>
      <c r="AW27" s="29">
        <f t="shared" ca="1" si="35"/>
        <v>59.51</v>
      </c>
      <c r="AX27" s="29">
        <f t="shared" ca="1" si="36"/>
        <v>82.61</v>
      </c>
      <c r="AY27" s="29">
        <f t="shared" ca="1" si="36"/>
        <v>78.959999999999994</v>
      </c>
      <c r="AZ27" s="29">
        <f t="shared" ca="1" si="36"/>
        <v>0</v>
      </c>
      <c r="BA27" s="29">
        <f t="shared" ca="1" si="36"/>
        <v>0</v>
      </c>
      <c r="BB27" s="29">
        <f t="shared" ca="1" si="36"/>
        <v>0</v>
      </c>
      <c r="BC27" s="29">
        <f t="shared" ca="1" si="36"/>
        <v>0</v>
      </c>
      <c r="BD27" s="29">
        <f t="shared" ca="1" si="36"/>
        <v>0</v>
      </c>
      <c r="BE27" s="29">
        <f t="shared" ca="1" si="36"/>
        <v>0</v>
      </c>
      <c r="BF27" s="29">
        <f t="shared" ca="1" si="36"/>
        <v>0</v>
      </c>
      <c r="BG27" s="29">
        <f t="shared" ca="1" si="36"/>
        <v>0</v>
      </c>
      <c r="BH27" s="29">
        <f t="shared" ca="1" si="36"/>
        <v>0</v>
      </c>
      <c r="BI27" s="29">
        <f t="shared" ca="1" si="36"/>
        <v>0</v>
      </c>
      <c r="BJ27" s="29">
        <f t="shared" ca="1" si="36"/>
        <v>0</v>
      </c>
      <c r="BK27" s="29">
        <f t="shared" ca="1" si="36"/>
        <v>0</v>
      </c>
      <c r="BL27" s="29">
        <f t="shared" ca="1" si="36"/>
        <v>0</v>
      </c>
      <c r="BM27" s="29">
        <f t="shared" ca="1" si="36"/>
        <v>0</v>
      </c>
      <c r="BN27" s="29">
        <f t="shared" ca="1" si="36"/>
        <v>0</v>
      </c>
      <c r="BO27" s="33">
        <f t="shared" ca="1" si="60"/>
        <v>333.13</v>
      </c>
      <c r="BP27" s="16"/>
      <c r="BQ27" s="29">
        <f t="shared" ca="1" si="61"/>
        <v>75</v>
      </c>
      <c r="BR27" s="29">
        <f t="shared" ca="1" si="62"/>
        <v>125</v>
      </c>
      <c r="BS27" s="29">
        <f t="shared" ca="1" si="63"/>
        <v>350</v>
      </c>
      <c r="BT27" s="29">
        <f t="shared" ca="1" si="64"/>
        <v>450</v>
      </c>
      <c r="BU27" s="29">
        <f t="shared" ca="1" si="65"/>
        <v>300</v>
      </c>
      <c r="BV27" s="29">
        <f t="shared" ca="1" si="37"/>
        <v>0</v>
      </c>
      <c r="BW27" s="29">
        <f t="shared" ca="1" si="37"/>
        <v>0</v>
      </c>
      <c r="BX27" s="29">
        <f t="shared" ca="1" si="37"/>
        <v>0</v>
      </c>
      <c r="BY27" s="29">
        <f t="shared" ca="1" si="37"/>
        <v>0</v>
      </c>
      <c r="BZ27" s="29">
        <f t="shared" ca="1" si="37"/>
        <v>0</v>
      </c>
      <c r="CA27" s="29">
        <f t="shared" ca="1" si="37"/>
        <v>0</v>
      </c>
      <c r="CB27" s="29">
        <f t="shared" ca="1" si="37"/>
        <v>0</v>
      </c>
      <c r="CC27" s="29">
        <f t="shared" ca="1" si="37"/>
        <v>0</v>
      </c>
      <c r="CD27" s="29">
        <f t="shared" ca="1" si="37"/>
        <v>0</v>
      </c>
      <c r="CE27" s="29">
        <f t="shared" ca="1" si="37"/>
        <v>0</v>
      </c>
      <c r="CF27" s="29">
        <f t="shared" ca="1" si="37"/>
        <v>0</v>
      </c>
      <c r="CG27" s="29">
        <f t="shared" ca="1" si="37"/>
        <v>0</v>
      </c>
      <c r="CH27" s="29">
        <f t="shared" ca="1" si="37"/>
        <v>0</v>
      </c>
      <c r="CI27" s="29">
        <f t="shared" ca="1" si="37"/>
        <v>0</v>
      </c>
      <c r="CJ27" s="29">
        <f t="shared" ca="1" si="37"/>
        <v>0</v>
      </c>
      <c r="CK27" s="33">
        <f t="shared" ca="1" si="66"/>
        <v>1300</v>
      </c>
      <c r="CL27" s="33"/>
      <c r="CM27" s="78">
        <f t="shared" ca="1" si="38"/>
        <v>500</v>
      </c>
      <c r="CN27" s="29">
        <f ca="1">IF(NOT(snowball),0,IF(AA26&lt;=0,0,IF($C27&lt;=SUM($CM27:CM27),0,IF(BR27+$C27-SUM($CM27:CM27)&gt;AA26+AV27,AA26+AV27-BR27,$C27-SUM($CM27:CM27)))))</f>
        <v>0</v>
      </c>
      <c r="CO27" s="29">
        <f ca="1">IF(NOT(snowball),0,IF(AB26&lt;=0,0,IF($C27&lt;=SUM($CM27:CN27),0,IF(BS27+$C27-SUM($CM27:CN27)&gt;AB26+AW27,AB26+AW27-BS27,$C27-SUM($CM27:CN27)))))</f>
        <v>0</v>
      </c>
      <c r="CP27" s="29">
        <f ca="1">IF(NOT(snowball),0,IF(AC26&lt;=0,0,IF($C27&lt;=SUM($CM27:CO27),0,IF(BT27+$C27-SUM($CM27:CO27)&gt;AC26+AX27,AC26+AX27-BT27,$C27-SUM($CM27:CO27)))))</f>
        <v>0</v>
      </c>
      <c r="CQ27" s="29">
        <f ca="1">IF(NOT(snowball),0,IF(AD26&lt;=0,0,IF($C27&lt;=SUM($CM27:CP27),0,IF(BU27+$C27-SUM($CM27:CP27)&gt;AD26+AY27,AD26+AY27-BU27,$C27-SUM($CM27:CP27)))))</f>
        <v>0</v>
      </c>
      <c r="CR27" s="29">
        <f ca="1">IF(NOT(snowball),0,IF(AE26&lt;=0,0,IF($C27&lt;=SUM($CM27:CQ27),0,IF(BV27+$C27-SUM($CM27:CQ27)&gt;AE26+AZ27,AE26+AZ27-BV27,$C27-SUM($CM27:CQ27)))))</f>
        <v>0</v>
      </c>
      <c r="CS27" s="29">
        <f ca="1">IF(NOT(snowball),0,IF(AF26&lt;=0,0,IF($C27&lt;=SUM($CM27:CR27),0,IF(BW27+$C27-SUM($CM27:CR27)&gt;AF26+BA27,AF26+BA27-BW27,$C27-SUM($CM27:CR27)))))</f>
        <v>0</v>
      </c>
      <c r="CT27" s="29">
        <f ca="1">IF(NOT(snowball),0,IF(AG26&lt;=0,0,IF($C27&lt;=SUM($CM27:CS27),0,IF(BX27+$C27-SUM($CM27:CS27)&gt;AG26+BB27,AG26+BB27-BX27,$C27-SUM($CM27:CS27)))))</f>
        <v>0</v>
      </c>
      <c r="CU27" s="29">
        <f ca="1">IF(NOT(snowball),0,IF(AH26&lt;=0,0,IF($C27&lt;=SUM($CM27:CT27),0,IF(BY27+$C27-SUM($CM27:CT27)&gt;AH26+BC27,AH26+BC27-BY27,$C27-SUM($CM27:CT27)))))</f>
        <v>0</v>
      </c>
      <c r="CV27" s="29">
        <f ca="1">IF(NOT(snowball),0,IF(AI26&lt;=0,0,IF($C27&lt;=SUM($CM27:CU27),0,IF(BZ27+$C27-SUM($CM27:CU27)&gt;AI26+BD27,AI26+BD27-BZ27,$C27-SUM($CM27:CU27)))))</f>
        <v>0</v>
      </c>
      <c r="CW27" s="29">
        <f ca="1">IF(NOT(snowball),0,IF(AJ26&lt;=0,0,IF($C27&lt;=SUM($CM27:CV27),0,IF(CA27+$C27-SUM($CM27:CV27)&gt;AJ26+BE27,AJ26+BE27-CA27,$C27-SUM($CM27:CV27)))))</f>
        <v>0</v>
      </c>
      <c r="CX27" s="29">
        <f ca="1">IF(NOT(snowball),0,IF(AK26&lt;=0,0,IF($C27&lt;=SUM($CM27:CW27),0,IF(CB27+$C27-SUM($CM27:CW27)&gt;AK26+BF27,AK26+BF27-CB27,$C27-SUM($CM27:CW27)))))</f>
        <v>0</v>
      </c>
      <c r="CY27" s="29">
        <f ca="1">IF(NOT(snowball),0,IF(AL26&lt;=0,0,IF($C27&lt;=SUM($CM27:CX27),0,IF(CC27+$C27-SUM($CM27:CX27)&gt;AL26+BG27,AL26+BG27-CC27,$C27-SUM($CM27:CX27)))))</f>
        <v>0</v>
      </c>
      <c r="CZ27" s="29">
        <f ca="1">IF(NOT(snowball),0,IF(AM26&lt;=0,0,IF($C27&lt;=SUM($CM27:CY27),0,IF(CD27+$C27-SUM($CM27:CY27)&gt;AM26+BH27,AM26+BH27-CD27,$C27-SUM($CM27:CY27)))))</f>
        <v>0</v>
      </c>
      <c r="DA27" s="29">
        <f ca="1">IF(NOT(snowball),0,IF(AN26&lt;=0,0,IF($C27&lt;=SUM($CM27:CZ27),0,IF(CE27+$C27-SUM($CM27:CZ27)&gt;AN26+BI27,AN26+BI27-CE27,$C27-SUM($CM27:CZ27)))))</f>
        <v>0</v>
      </c>
      <c r="DB27" s="29">
        <f ca="1">IF(NOT(snowball),0,IF(AO26&lt;=0,0,IF($C27&lt;=SUM($CM27:DA27),0,IF(CF27+$C27-SUM($CM27:DA27)&gt;AO26+BJ27,AO26+BJ27-CF27,$C27-SUM($CM27:DA27)))))</f>
        <v>0</v>
      </c>
      <c r="DC27" s="29">
        <f ca="1">IF(NOT(snowball),0,IF(AP26&lt;=0,0,IF($C27&lt;=SUM($CM27:DB27),0,IF(CG27+$C27-SUM($CM27:DB27)&gt;AP26+BK27,AP26+BK27-CG27,$C27-SUM($CM27:DB27)))))</f>
        <v>0</v>
      </c>
      <c r="DD27" s="29">
        <f ca="1">IF(NOT(snowball),0,IF(AQ26&lt;=0,0,IF($C27&lt;=SUM($CM27:DC27),0,IF(CH27+$C27-SUM($CM27:DC27)&gt;AQ26+BL27,AQ26+BL27-CH27,$C27-SUM($CM27:DC27)))))</f>
        <v>0</v>
      </c>
      <c r="DE27" s="29">
        <f ca="1">IF(NOT(snowball),0,IF(AR26&lt;=0,0,IF($C27&lt;=SUM($CM27:DD27),0,IF(CI27+$C27-SUM($CM27:DD27)&gt;AR26+BM27,AR26+BM27-CI27,$C27-SUM($CM27:DD27)))))</f>
        <v>0</v>
      </c>
      <c r="DF27" s="29">
        <f ca="1">IF(NOT(snowball),0,IF(AS26&lt;=0,0,IF($C27&lt;=SUM($CM27:DE27),0,IF(CJ27+$C27-SUM($CM27:DE27)&gt;AS26+BN27,AS26+BN27-CJ27,$C27-SUM($CM27:DE27)))))</f>
        <v>0</v>
      </c>
    </row>
    <row r="28" spans="1:110" ht="11" customHeight="1">
      <c r="A28" s="30">
        <f t="shared" ca="1" si="67"/>
        <v>8</v>
      </c>
      <c r="B28" s="13">
        <f t="shared" ca="1" si="39"/>
        <v>41609</v>
      </c>
      <c r="C28" s="113">
        <f t="shared" ca="1" si="12"/>
        <v>500</v>
      </c>
      <c r="D28" s="81"/>
      <c r="E28" s="29">
        <f t="shared" ca="1" si="13"/>
        <v>575</v>
      </c>
      <c r="F28" s="29">
        <f t="shared" ca="1" si="14"/>
        <v>125</v>
      </c>
      <c r="G28" s="29">
        <f t="shared" ca="1" si="15"/>
        <v>350</v>
      </c>
      <c r="H28" s="29">
        <f t="shared" ca="1" si="16"/>
        <v>450</v>
      </c>
      <c r="I28" s="29">
        <f t="shared" ca="1" si="17"/>
        <v>300</v>
      </c>
      <c r="J28" s="29">
        <f t="shared" ca="1" si="18"/>
        <v>0</v>
      </c>
      <c r="K28" s="29">
        <f t="shared" ca="1" si="19"/>
        <v>0</v>
      </c>
      <c r="L28" s="29">
        <f t="shared" ca="1" si="20"/>
        <v>0</v>
      </c>
      <c r="M28" s="29">
        <f t="shared" ca="1" si="21"/>
        <v>0</v>
      </c>
      <c r="N28" s="29">
        <f t="shared" ca="1" si="22"/>
        <v>0</v>
      </c>
      <c r="O28" s="29">
        <f t="shared" ca="1" si="23"/>
        <v>0</v>
      </c>
      <c r="P28" s="29">
        <f t="shared" ca="1" si="24"/>
        <v>0</v>
      </c>
      <c r="Q28" s="29">
        <f t="shared" ca="1" si="25"/>
        <v>0</v>
      </c>
      <c r="R28" s="29">
        <f t="shared" ca="1" si="26"/>
        <v>0</v>
      </c>
      <c r="S28" s="29">
        <f t="shared" ca="1" si="27"/>
        <v>0</v>
      </c>
      <c r="T28" s="29">
        <f t="shared" ca="1" si="28"/>
        <v>0</v>
      </c>
      <c r="U28" s="29">
        <f t="shared" ca="1" si="29"/>
        <v>0</v>
      </c>
      <c r="V28" s="29">
        <f t="shared" ca="1" si="30"/>
        <v>0</v>
      </c>
      <c r="W28" s="29">
        <f t="shared" ca="1" si="31"/>
        <v>0</v>
      </c>
      <c r="X28" s="29">
        <f t="shared" ca="1" si="31"/>
        <v>0</v>
      </c>
      <c r="Y28" s="66"/>
      <c r="Z28" s="29">
        <f t="shared" ca="1" si="40"/>
        <v>17.86</v>
      </c>
      <c r="AA28" s="29">
        <f t="shared" ca="1" si="41"/>
        <v>8802.34</v>
      </c>
      <c r="AB28" s="29">
        <f t="shared" ca="1" si="42"/>
        <v>13700</v>
      </c>
      <c r="AC28" s="29">
        <f t="shared" ca="1" si="43"/>
        <v>19091.169999999998</v>
      </c>
      <c r="AD28" s="29">
        <f t="shared" ca="1" si="44"/>
        <v>23246.31</v>
      </c>
      <c r="AE28" s="29">
        <f t="shared" ca="1" si="45"/>
        <v>0</v>
      </c>
      <c r="AF28" s="29">
        <f t="shared" ca="1" si="46"/>
        <v>0</v>
      </c>
      <c r="AG28" s="29">
        <f t="shared" ca="1" si="47"/>
        <v>0</v>
      </c>
      <c r="AH28" s="29">
        <f t="shared" ca="1" si="48"/>
        <v>0</v>
      </c>
      <c r="AI28" s="29">
        <f t="shared" ca="1" si="49"/>
        <v>0</v>
      </c>
      <c r="AJ28" s="29">
        <f t="shared" ca="1" si="50"/>
        <v>0</v>
      </c>
      <c r="AK28" s="29">
        <f t="shared" ca="1" si="51"/>
        <v>0</v>
      </c>
      <c r="AL28" s="29">
        <f t="shared" ca="1" si="52"/>
        <v>0</v>
      </c>
      <c r="AM28" s="29">
        <f t="shared" ca="1" si="53"/>
        <v>0</v>
      </c>
      <c r="AN28" s="29">
        <f t="shared" ca="1" si="54"/>
        <v>0</v>
      </c>
      <c r="AO28" s="29">
        <f t="shared" ca="1" si="55"/>
        <v>0</v>
      </c>
      <c r="AP28" s="29">
        <f t="shared" ca="1" si="56"/>
        <v>0</v>
      </c>
      <c r="AQ28" s="29">
        <f t="shared" ca="1" si="57"/>
        <v>0</v>
      </c>
      <c r="AR28" s="29">
        <f t="shared" ca="1" si="58"/>
        <v>0</v>
      </c>
      <c r="AS28" s="29">
        <f t="shared" ca="1" si="59"/>
        <v>0</v>
      </c>
      <c r="AT28" s="7"/>
      <c r="AU28" s="29">
        <f t="shared" ca="1" si="33"/>
        <v>6.35</v>
      </c>
      <c r="AV28" s="29">
        <f t="shared" ca="1" si="34"/>
        <v>99.32</v>
      </c>
      <c r="AW28" s="29">
        <f t="shared" ca="1" si="35"/>
        <v>58.3</v>
      </c>
      <c r="AX28" s="29">
        <f t="shared" ca="1" si="36"/>
        <v>81.08</v>
      </c>
      <c r="AY28" s="29">
        <f t="shared" ca="1" si="36"/>
        <v>78.23</v>
      </c>
      <c r="AZ28" s="29">
        <f t="shared" ca="1" si="36"/>
        <v>0</v>
      </c>
      <c r="BA28" s="29">
        <f t="shared" ca="1" si="36"/>
        <v>0</v>
      </c>
      <c r="BB28" s="29">
        <f t="shared" ca="1" si="36"/>
        <v>0</v>
      </c>
      <c r="BC28" s="29">
        <f t="shared" ca="1" si="36"/>
        <v>0</v>
      </c>
      <c r="BD28" s="29">
        <f t="shared" ca="1" si="36"/>
        <v>0</v>
      </c>
      <c r="BE28" s="29">
        <f t="shared" ca="1" si="36"/>
        <v>0</v>
      </c>
      <c r="BF28" s="29">
        <f t="shared" ca="1" si="36"/>
        <v>0</v>
      </c>
      <c r="BG28" s="29">
        <f t="shared" ca="1" si="36"/>
        <v>0</v>
      </c>
      <c r="BH28" s="29">
        <f t="shared" ca="1" si="36"/>
        <v>0</v>
      </c>
      <c r="BI28" s="29">
        <f t="shared" ca="1" si="36"/>
        <v>0</v>
      </c>
      <c r="BJ28" s="29">
        <f t="shared" ca="1" si="36"/>
        <v>0</v>
      </c>
      <c r="BK28" s="29">
        <f t="shared" ca="1" si="36"/>
        <v>0</v>
      </c>
      <c r="BL28" s="29">
        <f t="shared" ca="1" si="36"/>
        <v>0</v>
      </c>
      <c r="BM28" s="29">
        <f t="shared" ca="1" si="36"/>
        <v>0</v>
      </c>
      <c r="BN28" s="29">
        <f t="shared" ca="1" si="36"/>
        <v>0</v>
      </c>
      <c r="BO28" s="33">
        <f t="shared" ca="1" si="60"/>
        <v>323.27999999999997</v>
      </c>
      <c r="BP28" s="16"/>
      <c r="BQ28" s="29">
        <f t="shared" ca="1" si="61"/>
        <v>75</v>
      </c>
      <c r="BR28" s="29">
        <f t="shared" ca="1" si="62"/>
        <v>125</v>
      </c>
      <c r="BS28" s="29">
        <f t="shared" ca="1" si="63"/>
        <v>350</v>
      </c>
      <c r="BT28" s="29">
        <f t="shared" ca="1" si="64"/>
        <v>450</v>
      </c>
      <c r="BU28" s="29">
        <f t="shared" ca="1" si="65"/>
        <v>300</v>
      </c>
      <c r="BV28" s="29">
        <f t="shared" ca="1" si="37"/>
        <v>0</v>
      </c>
      <c r="BW28" s="29">
        <f t="shared" ca="1" si="37"/>
        <v>0</v>
      </c>
      <c r="BX28" s="29">
        <f t="shared" ca="1" si="37"/>
        <v>0</v>
      </c>
      <c r="BY28" s="29">
        <f t="shared" ca="1" si="37"/>
        <v>0</v>
      </c>
      <c r="BZ28" s="29">
        <f t="shared" ca="1" si="37"/>
        <v>0</v>
      </c>
      <c r="CA28" s="29">
        <f t="shared" ca="1" si="37"/>
        <v>0</v>
      </c>
      <c r="CB28" s="29">
        <f t="shared" ca="1" si="37"/>
        <v>0</v>
      </c>
      <c r="CC28" s="29">
        <f t="shared" ca="1" si="37"/>
        <v>0</v>
      </c>
      <c r="CD28" s="29">
        <f t="shared" ca="1" si="37"/>
        <v>0</v>
      </c>
      <c r="CE28" s="29">
        <f t="shared" ca="1" si="37"/>
        <v>0</v>
      </c>
      <c r="CF28" s="29">
        <f t="shared" ca="1" si="37"/>
        <v>0</v>
      </c>
      <c r="CG28" s="29">
        <f t="shared" ca="1" si="37"/>
        <v>0</v>
      </c>
      <c r="CH28" s="29">
        <f t="shared" ca="1" si="37"/>
        <v>0</v>
      </c>
      <c r="CI28" s="29">
        <f t="shared" ca="1" si="37"/>
        <v>0</v>
      </c>
      <c r="CJ28" s="29">
        <f t="shared" ca="1" si="37"/>
        <v>0</v>
      </c>
      <c r="CK28" s="33">
        <f t="shared" ca="1" si="66"/>
        <v>1300</v>
      </c>
      <c r="CL28" s="33"/>
      <c r="CM28" s="78">
        <f t="shared" ca="1" si="38"/>
        <v>500</v>
      </c>
      <c r="CN28" s="29">
        <f ca="1">IF(NOT(snowball),0,IF(AA27&lt;=0,0,IF($C28&lt;=SUM($CM28:CM28),0,IF(BR28+$C28-SUM($CM28:CM28)&gt;AA27+AV28,AA27+AV28-BR28,$C28-SUM($CM28:CM28)))))</f>
        <v>0</v>
      </c>
      <c r="CO28" s="29">
        <f ca="1">IF(NOT(snowball),0,IF(AB27&lt;=0,0,IF($C28&lt;=SUM($CM28:CN28),0,IF(BS28+$C28-SUM($CM28:CN28)&gt;AB27+AW28,AB27+AW28-BS28,$C28-SUM($CM28:CN28)))))</f>
        <v>0</v>
      </c>
      <c r="CP28" s="29">
        <f ca="1">IF(NOT(snowball),0,IF(AC27&lt;=0,0,IF($C28&lt;=SUM($CM28:CO28),0,IF(BT28+$C28-SUM($CM28:CO28)&gt;AC27+AX28,AC27+AX28-BT28,$C28-SUM($CM28:CO28)))))</f>
        <v>0</v>
      </c>
      <c r="CQ28" s="29">
        <f ca="1">IF(NOT(snowball),0,IF(AD27&lt;=0,0,IF($C28&lt;=SUM($CM28:CP28),0,IF(BU28+$C28-SUM($CM28:CP28)&gt;AD27+AY28,AD27+AY28-BU28,$C28-SUM($CM28:CP28)))))</f>
        <v>0</v>
      </c>
      <c r="CR28" s="29">
        <f ca="1">IF(NOT(snowball),0,IF(AE27&lt;=0,0,IF($C28&lt;=SUM($CM28:CQ28),0,IF(BV28+$C28-SUM($CM28:CQ28)&gt;AE27+AZ28,AE27+AZ28-BV28,$C28-SUM($CM28:CQ28)))))</f>
        <v>0</v>
      </c>
      <c r="CS28" s="29">
        <f ca="1">IF(NOT(snowball),0,IF(AF27&lt;=0,0,IF($C28&lt;=SUM($CM28:CR28),0,IF(BW28+$C28-SUM($CM28:CR28)&gt;AF27+BA28,AF27+BA28-BW28,$C28-SUM($CM28:CR28)))))</f>
        <v>0</v>
      </c>
      <c r="CT28" s="29">
        <f ca="1">IF(NOT(snowball),0,IF(AG27&lt;=0,0,IF($C28&lt;=SUM($CM28:CS28),0,IF(BX28+$C28-SUM($CM28:CS28)&gt;AG27+BB28,AG27+BB28-BX28,$C28-SUM($CM28:CS28)))))</f>
        <v>0</v>
      </c>
      <c r="CU28" s="29">
        <f ca="1">IF(NOT(snowball),0,IF(AH27&lt;=0,0,IF($C28&lt;=SUM($CM28:CT28),0,IF(BY28+$C28-SUM($CM28:CT28)&gt;AH27+BC28,AH27+BC28-BY28,$C28-SUM($CM28:CT28)))))</f>
        <v>0</v>
      </c>
      <c r="CV28" s="29">
        <f ca="1">IF(NOT(snowball),0,IF(AI27&lt;=0,0,IF($C28&lt;=SUM($CM28:CU28),0,IF(BZ28+$C28-SUM($CM28:CU28)&gt;AI27+BD28,AI27+BD28-BZ28,$C28-SUM($CM28:CU28)))))</f>
        <v>0</v>
      </c>
      <c r="CW28" s="29">
        <f ca="1">IF(NOT(snowball),0,IF(AJ27&lt;=0,0,IF($C28&lt;=SUM($CM28:CV28),0,IF(CA28+$C28-SUM($CM28:CV28)&gt;AJ27+BE28,AJ27+BE28-CA28,$C28-SUM($CM28:CV28)))))</f>
        <v>0</v>
      </c>
      <c r="CX28" s="29">
        <f ca="1">IF(NOT(snowball),0,IF(AK27&lt;=0,0,IF($C28&lt;=SUM($CM28:CW28),0,IF(CB28+$C28-SUM($CM28:CW28)&gt;AK27+BF28,AK27+BF28-CB28,$C28-SUM($CM28:CW28)))))</f>
        <v>0</v>
      </c>
      <c r="CY28" s="29">
        <f ca="1">IF(NOT(snowball),0,IF(AL27&lt;=0,0,IF($C28&lt;=SUM($CM28:CX28),0,IF(CC28+$C28-SUM($CM28:CX28)&gt;AL27+BG28,AL27+BG28-CC28,$C28-SUM($CM28:CX28)))))</f>
        <v>0</v>
      </c>
      <c r="CZ28" s="29">
        <f ca="1">IF(NOT(snowball),0,IF(AM27&lt;=0,0,IF($C28&lt;=SUM($CM28:CY28),0,IF(CD28+$C28-SUM($CM28:CY28)&gt;AM27+BH28,AM27+BH28-CD28,$C28-SUM($CM28:CY28)))))</f>
        <v>0</v>
      </c>
      <c r="DA28" s="29">
        <f ca="1">IF(NOT(snowball),0,IF(AN27&lt;=0,0,IF($C28&lt;=SUM($CM28:CZ28),0,IF(CE28+$C28-SUM($CM28:CZ28)&gt;AN27+BI28,AN27+BI28-CE28,$C28-SUM($CM28:CZ28)))))</f>
        <v>0</v>
      </c>
      <c r="DB28" s="29">
        <f ca="1">IF(NOT(snowball),0,IF(AO27&lt;=0,0,IF($C28&lt;=SUM($CM28:DA28),0,IF(CF28+$C28-SUM($CM28:DA28)&gt;AO27+BJ28,AO27+BJ28-CF28,$C28-SUM($CM28:DA28)))))</f>
        <v>0</v>
      </c>
      <c r="DC28" s="29">
        <f ca="1">IF(NOT(snowball),0,IF(AP27&lt;=0,0,IF($C28&lt;=SUM($CM28:DB28),0,IF(CG28+$C28-SUM($CM28:DB28)&gt;AP27+BK28,AP27+BK28-CG28,$C28-SUM($CM28:DB28)))))</f>
        <v>0</v>
      </c>
      <c r="DD28" s="29">
        <f ca="1">IF(NOT(snowball),0,IF(AQ27&lt;=0,0,IF($C28&lt;=SUM($CM28:DC28),0,IF(CH28+$C28-SUM($CM28:DC28)&gt;AQ27+BL28,AQ27+BL28-CH28,$C28-SUM($CM28:DC28)))))</f>
        <v>0</v>
      </c>
      <c r="DE28" s="29">
        <f ca="1">IF(NOT(snowball),0,IF(AR27&lt;=0,0,IF($C28&lt;=SUM($CM28:DD28),0,IF(CI28+$C28-SUM($CM28:DD28)&gt;AR27+BM28,AR27+BM28-CI28,$C28-SUM($CM28:DD28)))))</f>
        <v>0</v>
      </c>
      <c r="DF28" s="29">
        <f ca="1">IF(NOT(snowball),0,IF(AS27&lt;=0,0,IF($C28&lt;=SUM($CM28:DE28),0,IF(CJ28+$C28-SUM($CM28:DE28)&gt;AS27+BN28,AS27+BN28-CJ28,$C28-SUM($CM28:DE28)))))</f>
        <v>0</v>
      </c>
    </row>
    <row r="29" spans="1:110" ht="11" customHeight="1">
      <c r="A29" s="30">
        <f t="shared" ca="1" si="67"/>
        <v>9</v>
      </c>
      <c r="B29" s="13">
        <f t="shared" ca="1" si="39"/>
        <v>41640</v>
      </c>
      <c r="C29" s="113">
        <f t="shared" ca="1" si="12"/>
        <v>556.95000000000005</v>
      </c>
      <c r="D29" s="81"/>
      <c r="E29" s="29">
        <f t="shared" ca="1" si="13"/>
        <v>18.05</v>
      </c>
      <c r="F29" s="29">
        <f t="shared" ca="1" si="14"/>
        <v>681.95</v>
      </c>
      <c r="G29" s="29">
        <f t="shared" ca="1" si="15"/>
        <v>350</v>
      </c>
      <c r="H29" s="29">
        <f t="shared" ca="1" si="16"/>
        <v>450</v>
      </c>
      <c r="I29" s="29">
        <f t="shared" ca="1" si="17"/>
        <v>300</v>
      </c>
      <c r="J29" s="29">
        <f t="shared" ca="1" si="18"/>
        <v>0</v>
      </c>
      <c r="K29" s="29">
        <f t="shared" ca="1" si="19"/>
        <v>0</v>
      </c>
      <c r="L29" s="29">
        <f t="shared" ca="1" si="20"/>
        <v>0</v>
      </c>
      <c r="M29" s="29">
        <f t="shared" ca="1" si="21"/>
        <v>0</v>
      </c>
      <c r="N29" s="29">
        <f t="shared" ca="1" si="22"/>
        <v>0</v>
      </c>
      <c r="O29" s="29">
        <f t="shared" ca="1" si="23"/>
        <v>0</v>
      </c>
      <c r="P29" s="29">
        <f t="shared" ca="1" si="24"/>
        <v>0</v>
      </c>
      <c r="Q29" s="29">
        <f t="shared" ca="1" si="25"/>
        <v>0</v>
      </c>
      <c r="R29" s="29">
        <f t="shared" ca="1" si="26"/>
        <v>0</v>
      </c>
      <c r="S29" s="29">
        <f t="shared" ca="1" si="27"/>
        <v>0</v>
      </c>
      <c r="T29" s="29">
        <f t="shared" ca="1" si="28"/>
        <v>0</v>
      </c>
      <c r="U29" s="29">
        <f t="shared" ca="1" si="29"/>
        <v>0</v>
      </c>
      <c r="V29" s="29">
        <f t="shared" ca="1" si="30"/>
        <v>0</v>
      </c>
      <c r="W29" s="29">
        <f t="shared" ca="1" si="31"/>
        <v>0</v>
      </c>
      <c r="X29" s="29">
        <f t="shared" ca="1" si="31"/>
        <v>0</v>
      </c>
      <c r="Y29" s="66"/>
      <c r="Z29" s="29">
        <f t="shared" ca="1" si="40"/>
        <v>0</v>
      </c>
      <c r="AA29" s="29">
        <f t="shared" ca="1" si="41"/>
        <v>8219.42</v>
      </c>
      <c r="AB29" s="29">
        <f t="shared" ca="1" si="42"/>
        <v>13407.08</v>
      </c>
      <c r="AC29" s="29">
        <f t="shared" ca="1" si="43"/>
        <v>18720.72</v>
      </c>
      <c r="AD29" s="29">
        <f t="shared" ca="1" si="44"/>
        <v>23023.8</v>
      </c>
      <c r="AE29" s="29">
        <f t="shared" ca="1" si="45"/>
        <v>0</v>
      </c>
      <c r="AF29" s="29">
        <f t="shared" ca="1" si="46"/>
        <v>0</v>
      </c>
      <c r="AG29" s="29">
        <f t="shared" ca="1" si="47"/>
        <v>0</v>
      </c>
      <c r="AH29" s="29">
        <f t="shared" ca="1" si="48"/>
        <v>0</v>
      </c>
      <c r="AI29" s="29">
        <f t="shared" ca="1" si="49"/>
        <v>0</v>
      </c>
      <c r="AJ29" s="29">
        <f t="shared" ca="1" si="50"/>
        <v>0</v>
      </c>
      <c r="AK29" s="29">
        <f t="shared" ca="1" si="51"/>
        <v>0</v>
      </c>
      <c r="AL29" s="29">
        <f t="shared" ca="1" si="52"/>
        <v>0</v>
      </c>
      <c r="AM29" s="29">
        <f t="shared" ca="1" si="53"/>
        <v>0</v>
      </c>
      <c r="AN29" s="29">
        <f t="shared" ca="1" si="54"/>
        <v>0</v>
      </c>
      <c r="AO29" s="29">
        <f t="shared" ca="1" si="55"/>
        <v>0</v>
      </c>
      <c r="AP29" s="29">
        <f t="shared" ca="1" si="56"/>
        <v>0</v>
      </c>
      <c r="AQ29" s="29">
        <f t="shared" ca="1" si="57"/>
        <v>0</v>
      </c>
      <c r="AR29" s="29">
        <f t="shared" ca="1" si="58"/>
        <v>0</v>
      </c>
      <c r="AS29" s="29">
        <f t="shared" ca="1" si="59"/>
        <v>0</v>
      </c>
      <c r="AT29" s="7"/>
      <c r="AU29" s="29">
        <f t="shared" ca="1" si="33"/>
        <v>0.19</v>
      </c>
      <c r="AV29" s="29">
        <f t="shared" ca="1" si="34"/>
        <v>99.03</v>
      </c>
      <c r="AW29" s="29">
        <f t="shared" ca="1" si="35"/>
        <v>57.08</v>
      </c>
      <c r="AX29" s="29">
        <f t="shared" ca="1" si="36"/>
        <v>79.55</v>
      </c>
      <c r="AY29" s="29">
        <f t="shared" ca="1" si="36"/>
        <v>77.489999999999995</v>
      </c>
      <c r="AZ29" s="29">
        <f t="shared" ca="1" si="36"/>
        <v>0</v>
      </c>
      <c r="BA29" s="29">
        <f t="shared" ca="1" si="36"/>
        <v>0</v>
      </c>
      <c r="BB29" s="29">
        <f t="shared" ca="1" si="36"/>
        <v>0</v>
      </c>
      <c r="BC29" s="29">
        <f t="shared" ca="1" si="36"/>
        <v>0</v>
      </c>
      <c r="BD29" s="29">
        <f t="shared" ca="1" si="36"/>
        <v>0</v>
      </c>
      <c r="BE29" s="29">
        <f t="shared" ca="1" si="36"/>
        <v>0</v>
      </c>
      <c r="BF29" s="29">
        <f t="shared" ca="1" si="36"/>
        <v>0</v>
      </c>
      <c r="BG29" s="29">
        <f t="shared" ca="1" si="36"/>
        <v>0</v>
      </c>
      <c r="BH29" s="29">
        <f t="shared" ca="1" si="36"/>
        <v>0</v>
      </c>
      <c r="BI29" s="29">
        <f t="shared" ca="1" si="36"/>
        <v>0</v>
      </c>
      <c r="BJ29" s="29">
        <f t="shared" ca="1" si="36"/>
        <v>0</v>
      </c>
      <c r="BK29" s="29">
        <f t="shared" ca="1" si="36"/>
        <v>0</v>
      </c>
      <c r="BL29" s="29">
        <f t="shared" ca="1" si="36"/>
        <v>0</v>
      </c>
      <c r="BM29" s="29">
        <f t="shared" ca="1" si="36"/>
        <v>0</v>
      </c>
      <c r="BN29" s="29">
        <f t="shared" ca="1" si="36"/>
        <v>0</v>
      </c>
      <c r="BO29" s="33">
        <f t="shared" ca="1" si="60"/>
        <v>313.34000000000003</v>
      </c>
      <c r="BP29" s="16"/>
      <c r="BQ29" s="29">
        <f t="shared" ca="1" si="61"/>
        <v>18.05</v>
      </c>
      <c r="BR29" s="29">
        <f t="shared" ca="1" si="62"/>
        <v>125</v>
      </c>
      <c r="BS29" s="29">
        <f t="shared" ca="1" si="63"/>
        <v>350</v>
      </c>
      <c r="BT29" s="29">
        <f t="shared" ca="1" si="64"/>
        <v>450</v>
      </c>
      <c r="BU29" s="29">
        <f t="shared" ca="1" si="65"/>
        <v>300</v>
      </c>
      <c r="BV29" s="29">
        <f t="shared" ca="1" si="37"/>
        <v>0</v>
      </c>
      <c r="BW29" s="29">
        <f t="shared" ca="1" si="37"/>
        <v>0</v>
      </c>
      <c r="BX29" s="29">
        <f t="shared" ca="1" si="37"/>
        <v>0</v>
      </c>
      <c r="BY29" s="29">
        <f t="shared" ca="1" si="37"/>
        <v>0</v>
      </c>
      <c r="BZ29" s="29">
        <f t="shared" ca="1" si="37"/>
        <v>0</v>
      </c>
      <c r="CA29" s="29">
        <f t="shared" ca="1" si="37"/>
        <v>0</v>
      </c>
      <c r="CB29" s="29">
        <f t="shared" ca="1" si="37"/>
        <v>0</v>
      </c>
      <c r="CC29" s="29">
        <f t="shared" ca="1" si="37"/>
        <v>0</v>
      </c>
      <c r="CD29" s="29">
        <f t="shared" ca="1" si="37"/>
        <v>0</v>
      </c>
      <c r="CE29" s="29">
        <f t="shared" ca="1" si="37"/>
        <v>0</v>
      </c>
      <c r="CF29" s="29">
        <f t="shared" ca="1" si="37"/>
        <v>0</v>
      </c>
      <c r="CG29" s="29">
        <f t="shared" ca="1" si="37"/>
        <v>0</v>
      </c>
      <c r="CH29" s="29">
        <f t="shared" ca="1" si="37"/>
        <v>0</v>
      </c>
      <c r="CI29" s="29">
        <f t="shared" ca="1" si="37"/>
        <v>0</v>
      </c>
      <c r="CJ29" s="29">
        <f t="shared" ca="1" si="37"/>
        <v>0</v>
      </c>
      <c r="CK29" s="33">
        <f t="shared" ca="1" si="66"/>
        <v>1243.05</v>
      </c>
      <c r="CL29" s="33"/>
      <c r="CM29" s="78">
        <f t="shared" ca="1" si="38"/>
        <v>0</v>
      </c>
      <c r="CN29" s="29">
        <f ca="1">IF(NOT(snowball),0,IF(AA28&lt;=0,0,IF($C29&lt;=SUM($CM29:CM29),0,IF(BR29+$C29-SUM($CM29:CM29)&gt;AA28+AV29,AA28+AV29-BR29,$C29-SUM($CM29:CM29)))))</f>
        <v>556.95000000000005</v>
      </c>
      <c r="CO29" s="29">
        <f ca="1">IF(NOT(snowball),0,IF(AB28&lt;=0,0,IF($C29&lt;=SUM($CM29:CN29),0,IF(BS29+$C29-SUM($CM29:CN29)&gt;AB28+AW29,AB28+AW29-BS29,$C29-SUM($CM29:CN29)))))</f>
        <v>0</v>
      </c>
      <c r="CP29" s="29">
        <f ca="1">IF(NOT(snowball),0,IF(AC28&lt;=0,0,IF($C29&lt;=SUM($CM29:CO29),0,IF(BT29+$C29-SUM($CM29:CO29)&gt;AC28+AX29,AC28+AX29-BT29,$C29-SUM($CM29:CO29)))))</f>
        <v>0</v>
      </c>
      <c r="CQ29" s="29">
        <f ca="1">IF(NOT(snowball),0,IF(AD28&lt;=0,0,IF($C29&lt;=SUM($CM29:CP29),0,IF(BU29+$C29-SUM($CM29:CP29)&gt;AD28+AY29,AD28+AY29-BU29,$C29-SUM($CM29:CP29)))))</f>
        <v>0</v>
      </c>
      <c r="CR29" s="29">
        <f ca="1">IF(NOT(snowball),0,IF(AE28&lt;=0,0,IF($C29&lt;=SUM($CM29:CQ29),0,IF(BV29+$C29-SUM($CM29:CQ29)&gt;AE28+AZ29,AE28+AZ29-BV29,$C29-SUM($CM29:CQ29)))))</f>
        <v>0</v>
      </c>
      <c r="CS29" s="29">
        <f ca="1">IF(NOT(snowball),0,IF(AF28&lt;=0,0,IF($C29&lt;=SUM($CM29:CR29),0,IF(BW29+$C29-SUM($CM29:CR29)&gt;AF28+BA29,AF28+BA29-BW29,$C29-SUM($CM29:CR29)))))</f>
        <v>0</v>
      </c>
      <c r="CT29" s="29">
        <f ca="1">IF(NOT(snowball),0,IF(AG28&lt;=0,0,IF($C29&lt;=SUM($CM29:CS29),0,IF(BX29+$C29-SUM($CM29:CS29)&gt;AG28+BB29,AG28+BB29-BX29,$C29-SUM($CM29:CS29)))))</f>
        <v>0</v>
      </c>
      <c r="CU29" s="29">
        <f ca="1">IF(NOT(snowball),0,IF(AH28&lt;=0,0,IF($C29&lt;=SUM($CM29:CT29),0,IF(BY29+$C29-SUM($CM29:CT29)&gt;AH28+BC29,AH28+BC29-BY29,$C29-SUM($CM29:CT29)))))</f>
        <v>0</v>
      </c>
      <c r="CV29" s="29">
        <f ca="1">IF(NOT(snowball),0,IF(AI28&lt;=0,0,IF($C29&lt;=SUM($CM29:CU29),0,IF(BZ29+$C29-SUM($CM29:CU29)&gt;AI28+BD29,AI28+BD29-BZ29,$C29-SUM($CM29:CU29)))))</f>
        <v>0</v>
      </c>
      <c r="CW29" s="29">
        <f ca="1">IF(NOT(snowball),0,IF(AJ28&lt;=0,0,IF($C29&lt;=SUM($CM29:CV29),0,IF(CA29+$C29-SUM($CM29:CV29)&gt;AJ28+BE29,AJ28+BE29-CA29,$C29-SUM($CM29:CV29)))))</f>
        <v>0</v>
      </c>
      <c r="CX29" s="29">
        <f ca="1">IF(NOT(snowball),0,IF(AK28&lt;=0,0,IF($C29&lt;=SUM($CM29:CW29),0,IF(CB29+$C29-SUM($CM29:CW29)&gt;AK28+BF29,AK28+BF29-CB29,$C29-SUM($CM29:CW29)))))</f>
        <v>0</v>
      </c>
      <c r="CY29" s="29">
        <f ca="1">IF(NOT(snowball),0,IF(AL28&lt;=0,0,IF($C29&lt;=SUM($CM29:CX29),0,IF(CC29+$C29-SUM($CM29:CX29)&gt;AL28+BG29,AL28+BG29-CC29,$C29-SUM($CM29:CX29)))))</f>
        <v>0</v>
      </c>
      <c r="CZ29" s="29">
        <f ca="1">IF(NOT(snowball),0,IF(AM28&lt;=0,0,IF($C29&lt;=SUM($CM29:CY29),0,IF(CD29+$C29-SUM($CM29:CY29)&gt;AM28+BH29,AM28+BH29-CD29,$C29-SUM($CM29:CY29)))))</f>
        <v>0</v>
      </c>
      <c r="DA29" s="29">
        <f ca="1">IF(NOT(snowball),0,IF(AN28&lt;=0,0,IF($C29&lt;=SUM($CM29:CZ29),0,IF(CE29+$C29-SUM($CM29:CZ29)&gt;AN28+BI29,AN28+BI29-CE29,$C29-SUM($CM29:CZ29)))))</f>
        <v>0</v>
      </c>
      <c r="DB29" s="29">
        <f ca="1">IF(NOT(snowball),0,IF(AO28&lt;=0,0,IF($C29&lt;=SUM($CM29:DA29),0,IF(CF29+$C29-SUM($CM29:DA29)&gt;AO28+BJ29,AO28+BJ29-CF29,$C29-SUM($CM29:DA29)))))</f>
        <v>0</v>
      </c>
      <c r="DC29" s="29">
        <f ca="1">IF(NOT(snowball),0,IF(AP28&lt;=0,0,IF($C29&lt;=SUM($CM29:DB29),0,IF(CG29+$C29-SUM($CM29:DB29)&gt;AP28+BK29,AP28+BK29-CG29,$C29-SUM($CM29:DB29)))))</f>
        <v>0</v>
      </c>
      <c r="DD29" s="29">
        <f ca="1">IF(NOT(snowball),0,IF(AQ28&lt;=0,0,IF($C29&lt;=SUM($CM29:DC29),0,IF(CH29+$C29-SUM($CM29:DC29)&gt;AQ28+BL29,AQ28+BL29-CH29,$C29-SUM($CM29:DC29)))))</f>
        <v>0</v>
      </c>
      <c r="DE29" s="29">
        <f ca="1">IF(NOT(snowball),0,IF(AR28&lt;=0,0,IF($C29&lt;=SUM($CM29:DD29),0,IF(CI29+$C29-SUM($CM29:DD29)&gt;AR28+BM29,AR28+BM29-CI29,$C29-SUM($CM29:DD29)))))</f>
        <v>0</v>
      </c>
      <c r="DF29" s="29">
        <f ca="1">IF(NOT(snowball),0,IF(AS28&lt;=0,0,IF($C29&lt;=SUM($CM29:DE29),0,IF(CJ29+$C29-SUM($CM29:DE29)&gt;AS28+BN29,AS28+BN29-CJ29,$C29-SUM($CM29:DE29)))))</f>
        <v>0</v>
      </c>
    </row>
    <row r="30" spans="1:110" ht="11" customHeight="1">
      <c r="A30" s="30">
        <f t="shared" ca="1" si="67"/>
        <v>10</v>
      </c>
      <c r="B30" s="13">
        <f t="shared" ca="1" si="39"/>
        <v>41671</v>
      </c>
      <c r="C30" s="113">
        <f t="shared" ca="1" si="12"/>
        <v>575</v>
      </c>
      <c r="D30" s="81"/>
      <c r="E30" s="29">
        <f t="shared" ca="1" si="13"/>
        <v>0</v>
      </c>
      <c r="F30" s="29">
        <f t="shared" ca="1" si="14"/>
        <v>700</v>
      </c>
      <c r="G30" s="29">
        <f t="shared" ca="1" si="15"/>
        <v>350</v>
      </c>
      <c r="H30" s="29">
        <f t="shared" ca="1" si="16"/>
        <v>450</v>
      </c>
      <c r="I30" s="29">
        <f t="shared" ca="1" si="17"/>
        <v>300</v>
      </c>
      <c r="J30" s="29">
        <f t="shared" ca="1" si="18"/>
        <v>0</v>
      </c>
      <c r="K30" s="29">
        <f t="shared" ca="1" si="19"/>
        <v>0</v>
      </c>
      <c r="L30" s="29">
        <f t="shared" ca="1" si="20"/>
        <v>0</v>
      </c>
      <c r="M30" s="29">
        <f t="shared" ca="1" si="21"/>
        <v>0</v>
      </c>
      <c r="N30" s="29">
        <f t="shared" ca="1" si="22"/>
        <v>0</v>
      </c>
      <c r="O30" s="29">
        <f t="shared" ca="1" si="23"/>
        <v>0</v>
      </c>
      <c r="P30" s="29">
        <f t="shared" ca="1" si="24"/>
        <v>0</v>
      </c>
      <c r="Q30" s="29">
        <f t="shared" ca="1" si="25"/>
        <v>0</v>
      </c>
      <c r="R30" s="29">
        <f t="shared" ca="1" si="26"/>
        <v>0</v>
      </c>
      <c r="S30" s="29">
        <f t="shared" ca="1" si="27"/>
        <v>0</v>
      </c>
      <c r="T30" s="29">
        <f t="shared" ca="1" si="28"/>
        <v>0</v>
      </c>
      <c r="U30" s="29">
        <f t="shared" ca="1" si="29"/>
        <v>0</v>
      </c>
      <c r="V30" s="29">
        <f t="shared" ca="1" si="30"/>
        <v>0</v>
      </c>
      <c r="W30" s="29">
        <f t="shared" ca="1" si="31"/>
        <v>0</v>
      </c>
      <c r="X30" s="29">
        <f t="shared" ca="1" si="31"/>
        <v>0</v>
      </c>
      <c r="Y30" s="66"/>
      <c r="Z30" s="29">
        <f t="shared" ca="1" si="40"/>
        <v>0</v>
      </c>
      <c r="AA30" s="29">
        <f t="shared" ca="1" si="41"/>
        <v>7611.89</v>
      </c>
      <c r="AB30" s="29">
        <f t="shared" ca="1" si="42"/>
        <v>13112.94</v>
      </c>
      <c r="AC30" s="29">
        <f t="shared" ca="1" si="43"/>
        <v>18348.72</v>
      </c>
      <c r="AD30" s="29">
        <f t="shared" ca="1" si="44"/>
        <v>22800.55</v>
      </c>
      <c r="AE30" s="29">
        <f t="shared" ca="1" si="45"/>
        <v>0</v>
      </c>
      <c r="AF30" s="29">
        <f t="shared" ca="1" si="46"/>
        <v>0</v>
      </c>
      <c r="AG30" s="29">
        <f t="shared" ca="1" si="47"/>
        <v>0</v>
      </c>
      <c r="AH30" s="29">
        <f t="shared" ca="1" si="48"/>
        <v>0</v>
      </c>
      <c r="AI30" s="29">
        <f t="shared" ca="1" si="49"/>
        <v>0</v>
      </c>
      <c r="AJ30" s="29">
        <f t="shared" ca="1" si="50"/>
        <v>0</v>
      </c>
      <c r="AK30" s="29">
        <f t="shared" ca="1" si="51"/>
        <v>0</v>
      </c>
      <c r="AL30" s="29">
        <f t="shared" ca="1" si="52"/>
        <v>0</v>
      </c>
      <c r="AM30" s="29">
        <f t="shared" ca="1" si="53"/>
        <v>0</v>
      </c>
      <c r="AN30" s="29">
        <f t="shared" ca="1" si="54"/>
        <v>0</v>
      </c>
      <c r="AO30" s="29">
        <f t="shared" ca="1" si="55"/>
        <v>0</v>
      </c>
      <c r="AP30" s="29">
        <f t="shared" ca="1" si="56"/>
        <v>0</v>
      </c>
      <c r="AQ30" s="29">
        <f t="shared" ca="1" si="57"/>
        <v>0</v>
      </c>
      <c r="AR30" s="29">
        <f t="shared" ca="1" si="58"/>
        <v>0</v>
      </c>
      <c r="AS30" s="29">
        <f t="shared" ca="1" si="59"/>
        <v>0</v>
      </c>
      <c r="AT30" s="7"/>
      <c r="AU30" s="29">
        <f t="shared" ca="1" si="33"/>
        <v>0</v>
      </c>
      <c r="AV30" s="29">
        <f t="shared" ca="1" si="34"/>
        <v>92.47</v>
      </c>
      <c r="AW30" s="29">
        <f t="shared" ca="1" si="35"/>
        <v>55.86</v>
      </c>
      <c r="AX30" s="29">
        <f t="shared" ca="1" si="36"/>
        <v>78</v>
      </c>
      <c r="AY30" s="29">
        <f t="shared" ca="1" si="36"/>
        <v>76.75</v>
      </c>
      <c r="AZ30" s="29">
        <f t="shared" ca="1" si="36"/>
        <v>0</v>
      </c>
      <c r="BA30" s="29">
        <f t="shared" ca="1" si="36"/>
        <v>0</v>
      </c>
      <c r="BB30" s="29">
        <f t="shared" ca="1" si="36"/>
        <v>0</v>
      </c>
      <c r="BC30" s="29">
        <f t="shared" ca="1" si="36"/>
        <v>0</v>
      </c>
      <c r="BD30" s="29">
        <f t="shared" ca="1" si="36"/>
        <v>0</v>
      </c>
      <c r="BE30" s="29">
        <f t="shared" ca="1" si="36"/>
        <v>0</v>
      </c>
      <c r="BF30" s="29">
        <f t="shared" ca="1" si="36"/>
        <v>0</v>
      </c>
      <c r="BG30" s="29">
        <f t="shared" ca="1" si="36"/>
        <v>0</v>
      </c>
      <c r="BH30" s="29">
        <f t="shared" ca="1" si="36"/>
        <v>0</v>
      </c>
      <c r="BI30" s="29">
        <f t="shared" ca="1" si="36"/>
        <v>0</v>
      </c>
      <c r="BJ30" s="29">
        <f t="shared" ca="1" si="36"/>
        <v>0</v>
      </c>
      <c r="BK30" s="29">
        <f t="shared" ca="1" si="36"/>
        <v>0</v>
      </c>
      <c r="BL30" s="29">
        <f t="shared" ca="1" si="36"/>
        <v>0</v>
      </c>
      <c r="BM30" s="29">
        <f t="shared" ca="1" si="36"/>
        <v>0</v>
      </c>
      <c r="BN30" s="29">
        <f t="shared" ca="1" si="36"/>
        <v>0</v>
      </c>
      <c r="BO30" s="33">
        <f t="shared" ca="1" si="60"/>
        <v>303.08</v>
      </c>
      <c r="BP30" s="16"/>
      <c r="BQ30" s="29">
        <f t="shared" ca="1" si="61"/>
        <v>0</v>
      </c>
      <c r="BR30" s="29">
        <f t="shared" ca="1" si="62"/>
        <v>125</v>
      </c>
      <c r="BS30" s="29">
        <f t="shared" ca="1" si="63"/>
        <v>350</v>
      </c>
      <c r="BT30" s="29">
        <f t="shared" ca="1" si="64"/>
        <v>450</v>
      </c>
      <c r="BU30" s="29">
        <f t="shared" ca="1" si="65"/>
        <v>300</v>
      </c>
      <c r="BV30" s="29">
        <f t="shared" ca="1" si="37"/>
        <v>0</v>
      </c>
      <c r="BW30" s="29">
        <f t="shared" ca="1" si="37"/>
        <v>0</v>
      </c>
      <c r="BX30" s="29">
        <f t="shared" ca="1" si="37"/>
        <v>0</v>
      </c>
      <c r="BY30" s="29">
        <f t="shared" ca="1" si="37"/>
        <v>0</v>
      </c>
      <c r="BZ30" s="29">
        <f t="shared" ca="1" si="37"/>
        <v>0</v>
      </c>
      <c r="CA30" s="29">
        <f t="shared" ca="1" si="37"/>
        <v>0</v>
      </c>
      <c r="CB30" s="29">
        <f t="shared" ca="1" si="37"/>
        <v>0</v>
      </c>
      <c r="CC30" s="29">
        <f t="shared" ca="1" si="37"/>
        <v>0</v>
      </c>
      <c r="CD30" s="29">
        <f t="shared" ca="1" si="37"/>
        <v>0</v>
      </c>
      <c r="CE30" s="29">
        <f t="shared" ca="1" si="37"/>
        <v>0</v>
      </c>
      <c r="CF30" s="29">
        <f t="shared" ca="1" si="37"/>
        <v>0</v>
      </c>
      <c r="CG30" s="29">
        <f t="shared" ca="1" si="37"/>
        <v>0</v>
      </c>
      <c r="CH30" s="29">
        <f t="shared" ca="1" si="37"/>
        <v>0</v>
      </c>
      <c r="CI30" s="29">
        <f t="shared" ca="1" si="37"/>
        <v>0</v>
      </c>
      <c r="CJ30" s="29">
        <f t="shared" ca="1" si="37"/>
        <v>0</v>
      </c>
      <c r="CK30" s="33">
        <f t="shared" ca="1" si="66"/>
        <v>1225</v>
      </c>
      <c r="CL30" s="33"/>
      <c r="CM30" s="78">
        <f t="shared" ca="1" si="38"/>
        <v>0</v>
      </c>
      <c r="CN30" s="29">
        <f ca="1">IF(NOT(snowball),0,IF(AA29&lt;=0,0,IF($C30&lt;=SUM($CM30:CM30),0,IF(BR30+$C30-SUM($CM30:CM30)&gt;AA29+AV30,AA29+AV30-BR30,$C30-SUM($CM30:CM30)))))</f>
        <v>575</v>
      </c>
      <c r="CO30" s="29">
        <f ca="1">IF(NOT(snowball),0,IF(AB29&lt;=0,0,IF($C30&lt;=SUM($CM30:CN30),0,IF(BS30+$C30-SUM($CM30:CN30)&gt;AB29+AW30,AB29+AW30-BS30,$C30-SUM($CM30:CN30)))))</f>
        <v>0</v>
      </c>
      <c r="CP30" s="29">
        <f ca="1">IF(NOT(snowball),0,IF(AC29&lt;=0,0,IF($C30&lt;=SUM($CM30:CO30),0,IF(BT30+$C30-SUM($CM30:CO30)&gt;AC29+AX30,AC29+AX30-BT30,$C30-SUM($CM30:CO30)))))</f>
        <v>0</v>
      </c>
      <c r="CQ30" s="29">
        <f ca="1">IF(NOT(snowball),0,IF(AD29&lt;=0,0,IF($C30&lt;=SUM($CM30:CP30),0,IF(BU30+$C30-SUM($CM30:CP30)&gt;AD29+AY30,AD29+AY30-BU30,$C30-SUM($CM30:CP30)))))</f>
        <v>0</v>
      </c>
      <c r="CR30" s="29">
        <f ca="1">IF(NOT(snowball),0,IF(AE29&lt;=0,0,IF($C30&lt;=SUM($CM30:CQ30),0,IF(BV30+$C30-SUM($CM30:CQ30)&gt;AE29+AZ30,AE29+AZ30-BV30,$C30-SUM($CM30:CQ30)))))</f>
        <v>0</v>
      </c>
      <c r="CS30" s="29">
        <f ca="1">IF(NOT(snowball),0,IF(AF29&lt;=0,0,IF($C30&lt;=SUM($CM30:CR30),0,IF(BW30+$C30-SUM($CM30:CR30)&gt;AF29+BA30,AF29+BA30-BW30,$C30-SUM($CM30:CR30)))))</f>
        <v>0</v>
      </c>
      <c r="CT30" s="29">
        <f ca="1">IF(NOT(snowball),0,IF(AG29&lt;=0,0,IF($C30&lt;=SUM($CM30:CS30),0,IF(BX30+$C30-SUM($CM30:CS30)&gt;AG29+BB30,AG29+BB30-BX30,$C30-SUM($CM30:CS30)))))</f>
        <v>0</v>
      </c>
      <c r="CU30" s="29">
        <f ca="1">IF(NOT(snowball),0,IF(AH29&lt;=0,0,IF($C30&lt;=SUM($CM30:CT30),0,IF(BY30+$C30-SUM($CM30:CT30)&gt;AH29+BC30,AH29+BC30-BY30,$C30-SUM($CM30:CT30)))))</f>
        <v>0</v>
      </c>
      <c r="CV30" s="29">
        <f ca="1">IF(NOT(snowball),0,IF(AI29&lt;=0,0,IF($C30&lt;=SUM($CM30:CU30),0,IF(BZ30+$C30-SUM($CM30:CU30)&gt;AI29+BD30,AI29+BD30-BZ30,$C30-SUM($CM30:CU30)))))</f>
        <v>0</v>
      </c>
      <c r="CW30" s="29">
        <f ca="1">IF(NOT(snowball),0,IF(AJ29&lt;=0,0,IF($C30&lt;=SUM($CM30:CV30),0,IF(CA30+$C30-SUM($CM30:CV30)&gt;AJ29+BE30,AJ29+BE30-CA30,$C30-SUM($CM30:CV30)))))</f>
        <v>0</v>
      </c>
      <c r="CX30" s="29">
        <f ca="1">IF(NOT(snowball),0,IF(AK29&lt;=0,0,IF($C30&lt;=SUM($CM30:CW30),0,IF(CB30+$C30-SUM($CM30:CW30)&gt;AK29+BF30,AK29+BF30-CB30,$C30-SUM($CM30:CW30)))))</f>
        <v>0</v>
      </c>
      <c r="CY30" s="29">
        <f ca="1">IF(NOT(snowball),0,IF(AL29&lt;=0,0,IF($C30&lt;=SUM($CM30:CX30),0,IF(CC30+$C30-SUM($CM30:CX30)&gt;AL29+BG30,AL29+BG30-CC30,$C30-SUM($CM30:CX30)))))</f>
        <v>0</v>
      </c>
      <c r="CZ30" s="29">
        <f ca="1">IF(NOT(snowball),0,IF(AM29&lt;=0,0,IF($C30&lt;=SUM($CM30:CY30),0,IF(CD30+$C30-SUM($CM30:CY30)&gt;AM29+BH30,AM29+BH30-CD30,$C30-SUM($CM30:CY30)))))</f>
        <v>0</v>
      </c>
      <c r="DA30" s="29">
        <f ca="1">IF(NOT(snowball),0,IF(AN29&lt;=0,0,IF($C30&lt;=SUM($CM30:CZ30),0,IF(CE30+$C30-SUM($CM30:CZ30)&gt;AN29+BI30,AN29+BI30-CE30,$C30-SUM($CM30:CZ30)))))</f>
        <v>0</v>
      </c>
      <c r="DB30" s="29">
        <f ca="1">IF(NOT(snowball),0,IF(AO29&lt;=0,0,IF($C30&lt;=SUM($CM30:DA30),0,IF(CF30+$C30-SUM($CM30:DA30)&gt;AO29+BJ30,AO29+BJ30-CF30,$C30-SUM($CM30:DA30)))))</f>
        <v>0</v>
      </c>
      <c r="DC30" s="29">
        <f ca="1">IF(NOT(snowball),0,IF(AP29&lt;=0,0,IF($C30&lt;=SUM($CM30:DB30),0,IF(CG30+$C30-SUM($CM30:DB30)&gt;AP29+BK30,AP29+BK30-CG30,$C30-SUM($CM30:DB30)))))</f>
        <v>0</v>
      </c>
      <c r="DD30" s="29">
        <f ca="1">IF(NOT(snowball),0,IF(AQ29&lt;=0,0,IF($C30&lt;=SUM($CM30:DC30),0,IF(CH30+$C30-SUM($CM30:DC30)&gt;AQ29+BL30,AQ29+BL30-CH30,$C30-SUM($CM30:DC30)))))</f>
        <v>0</v>
      </c>
      <c r="DE30" s="29">
        <f ca="1">IF(NOT(snowball),0,IF(AR29&lt;=0,0,IF($C30&lt;=SUM($CM30:DD30),0,IF(CI30+$C30-SUM($CM30:DD30)&gt;AR29+BM30,AR29+BM30-CI30,$C30-SUM($CM30:DD30)))))</f>
        <v>0</v>
      </c>
      <c r="DF30" s="29">
        <f ca="1">IF(NOT(snowball),0,IF(AS29&lt;=0,0,IF($C30&lt;=SUM($CM30:DE30),0,IF(CJ30+$C30-SUM($CM30:DE30)&gt;AS29+BN30,AS29+BN30-CJ30,$C30-SUM($CM30:DE30)))))</f>
        <v>0</v>
      </c>
    </row>
    <row r="31" spans="1:110" ht="11" customHeight="1">
      <c r="A31" s="30">
        <f t="shared" ca="1" si="67"/>
        <v>11</v>
      </c>
      <c r="B31" s="13">
        <f t="shared" ca="1" si="39"/>
        <v>41699</v>
      </c>
      <c r="C31" s="113">
        <f t="shared" ca="1" si="12"/>
        <v>575</v>
      </c>
      <c r="D31" s="81"/>
      <c r="E31" s="29">
        <f t="shared" ca="1" si="13"/>
        <v>0</v>
      </c>
      <c r="F31" s="29">
        <f t="shared" ca="1" si="14"/>
        <v>700</v>
      </c>
      <c r="G31" s="29">
        <f t="shared" ca="1" si="15"/>
        <v>350</v>
      </c>
      <c r="H31" s="29">
        <f t="shared" ca="1" si="16"/>
        <v>450</v>
      </c>
      <c r="I31" s="29">
        <f t="shared" ca="1" si="17"/>
        <v>300</v>
      </c>
      <c r="J31" s="29">
        <f t="shared" ca="1" si="18"/>
        <v>0</v>
      </c>
      <c r="K31" s="29">
        <f t="shared" ca="1" si="19"/>
        <v>0</v>
      </c>
      <c r="L31" s="29">
        <f t="shared" ca="1" si="20"/>
        <v>0</v>
      </c>
      <c r="M31" s="29">
        <f t="shared" ca="1" si="21"/>
        <v>0</v>
      </c>
      <c r="N31" s="29">
        <f t="shared" ca="1" si="22"/>
        <v>0</v>
      </c>
      <c r="O31" s="29">
        <f t="shared" ca="1" si="23"/>
        <v>0</v>
      </c>
      <c r="P31" s="29">
        <f t="shared" ca="1" si="24"/>
        <v>0</v>
      </c>
      <c r="Q31" s="29">
        <f t="shared" ca="1" si="25"/>
        <v>0</v>
      </c>
      <c r="R31" s="29">
        <f t="shared" ca="1" si="26"/>
        <v>0</v>
      </c>
      <c r="S31" s="29">
        <f t="shared" ca="1" si="27"/>
        <v>0</v>
      </c>
      <c r="T31" s="29">
        <f t="shared" ca="1" si="28"/>
        <v>0</v>
      </c>
      <c r="U31" s="29">
        <f t="shared" ca="1" si="29"/>
        <v>0</v>
      </c>
      <c r="V31" s="29">
        <f t="shared" ca="1" si="30"/>
        <v>0</v>
      </c>
      <c r="W31" s="29">
        <f t="shared" ca="1" si="31"/>
        <v>0</v>
      </c>
      <c r="X31" s="29">
        <f t="shared" ca="1" si="31"/>
        <v>0</v>
      </c>
      <c r="Y31" s="66"/>
      <c r="Z31" s="29">
        <f t="shared" ca="1" si="40"/>
        <v>0</v>
      </c>
      <c r="AA31" s="29">
        <f t="shared" ca="1" si="41"/>
        <v>6997.52</v>
      </c>
      <c r="AB31" s="29">
        <f t="shared" ca="1" si="42"/>
        <v>12817.58</v>
      </c>
      <c r="AC31" s="29">
        <f t="shared" ca="1" si="43"/>
        <v>17975.169999999998</v>
      </c>
      <c r="AD31" s="29">
        <f t="shared" ca="1" si="44"/>
        <v>22576.55</v>
      </c>
      <c r="AE31" s="29">
        <f t="shared" ca="1" si="45"/>
        <v>0</v>
      </c>
      <c r="AF31" s="29">
        <f t="shared" ca="1" si="46"/>
        <v>0</v>
      </c>
      <c r="AG31" s="29">
        <f t="shared" ca="1" si="47"/>
        <v>0</v>
      </c>
      <c r="AH31" s="29">
        <f t="shared" ca="1" si="48"/>
        <v>0</v>
      </c>
      <c r="AI31" s="29">
        <f t="shared" ca="1" si="49"/>
        <v>0</v>
      </c>
      <c r="AJ31" s="29">
        <f t="shared" ca="1" si="50"/>
        <v>0</v>
      </c>
      <c r="AK31" s="29">
        <f t="shared" ca="1" si="51"/>
        <v>0</v>
      </c>
      <c r="AL31" s="29">
        <f t="shared" ca="1" si="52"/>
        <v>0</v>
      </c>
      <c r="AM31" s="29">
        <f t="shared" ca="1" si="53"/>
        <v>0</v>
      </c>
      <c r="AN31" s="29">
        <f t="shared" ca="1" si="54"/>
        <v>0</v>
      </c>
      <c r="AO31" s="29">
        <f t="shared" ca="1" si="55"/>
        <v>0</v>
      </c>
      <c r="AP31" s="29">
        <f t="shared" ca="1" si="56"/>
        <v>0</v>
      </c>
      <c r="AQ31" s="29">
        <f t="shared" ca="1" si="57"/>
        <v>0</v>
      </c>
      <c r="AR31" s="29">
        <f t="shared" ca="1" si="58"/>
        <v>0</v>
      </c>
      <c r="AS31" s="29">
        <f t="shared" ca="1" si="59"/>
        <v>0</v>
      </c>
      <c r="AT31" s="7"/>
      <c r="AU31" s="29">
        <f t="shared" ca="1" si="33"/>
        <v>0</v>
      </c>
      <c r="AV31" s="29">
        <f t="shared" ca="1" si="34"/>
        <v>85.63</v>
      </c>
      <c r="AW31" s="29">
        <f t="shared" ca="1" si="35"/>
        <v>54.64</v>
      </c>
      <c r="AX31" s="29">
        <f t="shared" ca="1" si="36"/>
        <v>76.45</v>
      </c>
      <c r="AY31" s="29">
        <f t="shared" ca="1" si="36"/>
        <v>76</v>
      </c>
      <c r="AZ31" s="29">
        <f t="shared" ca="1" si="36"/>
        <v>0</v>
      </c>
      <c r="BA31" s="29">
        <f t="shared" ca="1" si="36"/>
        <v>0</v>
      </c>
      <c r="BB31" s="29">
        <f t="shared" ca="1" si="36"/>
        <v>0</v>
      </c>
      <c r="BC31" s="29">
        <f t="shared" ca="1" si="36"/>
        <v>0</v>
      </c>
      <c r="BD31" s="29">
        <f t="shared" ca="1" si="36"/>
        <v>0</v>
      </c>
      <c r="BE31" s="29">
        <f t="shared" ca="1" si="36"/>
        <v>0</v>
      </c>
      <c r="BF31" s="29">
        <f t="shared" ca="1" si="36"/>
        <v>0</v>
      </c>
      <c r="BG31" s="29">
        <f t="shared" ca="1" si="36"/>
        <v>0</v>
      </c>
      <c r="BH31" s="29">
        <f t="shared" ca="1" si="36"/>
        <v>0</v>
      </c>
      <c r="BI31" s="29">
        <f t="shared" ca="1" si="36"/>
        <v>0</v>
      </c>
      <c r="BJ31" s="29">
        <f t="shared" ca="1" si="36"/>
        <v>0</v>
      </c>
      <c r="BK31" s="29">
        <f t="shared" ca="1" si="36"/>
        <v>0</v>
      </c>
      <c r="BL31" s="29">
        <f t="shared" ca="1" si="36"/>
        <v>0</v>
      </c>
      <c r="BM31" s="29">
        <f t="shared" ca="1" si="36"/>
        <v>0</v>
      </c>
      <c r="BN31" s="29">
        <f t="shared" ca="1" si="36"/>
        <v>0</v>
      </c>
      <c r="BO31" s="33">
        <f t="shared" ca="1" si="60"/>
        <v>292.71999999999997</v>
      </c>
      <c r="BP31" s="16"/>
      <c r="BQ31" s="29">
        <f t="shared" ca="1" si="61"/>
        <v>0</v>
      </c>
      <c r="BR31" s="29">
        <f t="shared" ca="1" si="62"/>
        <v>125</v>
      </c>
      <c r="BS31" s="29">
        <f t="shared" ca="1" si="63"/>
        <v>350</v>
      </c>
      <c r="BT31" s="29">
        <f t="shared" ca="1" si="64"/>
        <v>450</v>
      </c>
      <c r="BU31" s="29">
        <f t="shared" ca="1" si="65"/>
        <v>300</v>
      </c>
      <c r="BV31" s="29">
        <f t="shared" ca="1" si="37"/>
        <v>0</v>
      </c>
      <c r="BW31" s="29">
        <f t="shared" ca="1" si="37"/>
        <v>0</v>
      </c>
      <c r="BX31" s="29">
        <f t="shared" ca="1" si="37"/>
        <v>0</v>
      </c>
      <c r="BY31" s="29">
        <f t="shared" ca="1" si="37"/>
        <v>0</v>
      </c>
      <c r="BZ31" s="29">
        <f t="shared" ca="1" si="37"/>
        <v>0</v>
      </c>
      <c r="CA31" s="29">
        <f t="shared" ca="1" si="37"/>
        <v>0</v>
      </c>
      <c r="CB31" s="29">
        <f t="shared" ca="1" si="37"/>
        <v>0</v>
      </c>
      <c r="CC31" s="29">
        <f t="shared" ca="1" si="37"/>
        <v>0</v>
      </c>
      <c r="CD31" s="29">
        <f t="shared" ca="1" si="37"/>
        <v>0</v>
      </c>
      <c r="CE31" s="29">
        <f t="shared" ca="1" si="37"/>
        <v>0</v>
      </c>
      <c r="CF31" s="29">
        <f t="shared" ca="1" si="37"/>
        <v>0</v>
      </c>
      <c r="CG31" s="29">
        <f t="shared" ca="1" si="37"/>
        <v>0</v>
      </c>
      <c r="CH31" s="29">
        <f t="shared" ca="1" si="37"/>
        <v>0</v>
      </c>
      <c r="CI31" s="29">
        <f t="shared" ca="1" si="37"/>
        <v>0</v>
      </c>
      <c r="CJ31" s="29">
        <f t="shared" ca="1" si="37"/>
        <v>0</v>
      </c>
      <c r="CK31" s="33">
        <f t="shared" ca="1" si="66"/>
        <v>1225</v>
      </c>
      <c r="CL31" s="33"/>
      <c r="CM31" s="78">
        <f t="shared" ca="1" si="38"/>
        <v>0</v>
      </c>
      <c r="CN31" s="29">
        <f ca="1">IF(NOT(snowball),0,IF(AA30&lt;=0,0,IF($C31&lt;=SUM($CM31:CM31),0,IF(BR31+$C31-SUM($CM31:CM31)&gt;AA30+AV31,AA30+AV31-BR31,$C31-SUM($CM31:CM31)))))</f>
        <v>575</v>
      </c>
      <c r="CO31" s="29">
        <f ca="1">IF(NOT(snowball),0,IF(AB30&lt;=0,0,IF($C31&lt;=SUM($CM31:CN31),0,IF(BS31+$C31-SUM($CM31:CN31)&gt;AB30+AW31,AB30+AW31-BS31,$C31-SUM($CM31:CN31)))))</f>
        <v>0</v>
      </c>
      <c r="CP31" s="29">
        <f ca="1">IF(NOT(snowball),0,IF(AC30&lt;=0,0,IF($C31&lt;=SUM($CM31:CO31),0,IF(BT31+$C31-SUM($CM31:CO31)&gt;AC30+AX31,AC30+AX31-BT31,$C31-SUM($CM31:CO31)))))</f>
        <v>0</v>
      </c>
      <c r="CQ31" s="29">
        <f ca="1">IF(NOT(snowball),0,IF(AD30&lt;=0,0,IF($C31&lt;=SUM($CM31:CP31),0,IF(BU31+$C31-SUM($CM31:CP31)&gt;AD30+AY31,AD30+AY31-BU31,$C31-SUM($CM31:CP31)))))</f>
        <v>0</v>
      </c>
      <c r="CR31" s="29">
        <f ca="1">IF(NOT(snowball),0,IF(AE30&lt;=0,0,IF($C31&lt;=SUM($CM31:CQ31),0,IF(BV31+$C31-SUM($CM31:CQ31)&gt;AE30+AZ31,AE30+AZ31-BV31,$C31-SUM($CM31:CQ31)))))</f>
        <v>0</v>
      </c>
      <c r="CS31" s="29">
        <f ca="1">IF(NOT(snowball),0,IF(AF30&lt;=0,0,IF($C31&lt;=SUM($CM31:CR31),0,IF(BW31+$C31-SUM($CM31:CR31)&gt;AF30+BA31,AF30+BA31-BW31,$C31-SUM($CM31:CR31)))))</f>
        <v>0</v>
      </c>
      <c r="CT31" s="29">
        <f ca="1">IF(NOT(snowball),0,IF(AG30&lt;=0,0,IF($C31&lt;=SUM($CM31:CS31),0,IF(BX31+$C31-SUM($CM31:CS31)&gt;AG30+BB31,AG30+BB31-BX31,$C31-SUM($CM31:CS31)))))</f>
        <v>0</v>
      </c>
      <c r="CU31" s="29">
        <f ca="1">IF(NOT(snowball),0,IF(AH30&lt;=0,0,IF($C31&lt;=SUM($CM31:CT31),0,IF(BY31+$C31-SUM($CM31:CT31)&gt;AH30+BC31,AH30+BC31-BY31,$C31-SUM($CM31:CT31)))))</f>
        <v>0</v>
      </c>
      <c r="CV31" s="29">
        <f ca="1">IF(NOT(snowball),0,IF(AI30&lt;=0,0,IF($C31&lt;=SUM($CM31:CU31),0,IF(BZ31+$C31-SUM($CM31:CU31)&gt;AI30+BD31,AI30+BD31-BZ31,$C31-SUM($CM31:CU31)))))</f>
        <v>0</v>
      </c>
      <c r="CW31" s="29">
        <f ca="1">IF(NOT(snowball),0,IF(AJ30&lt;=0,0,IF($C31&lt;=SUM($CM31:CV31),0,IF(CA31+$C31-SUM($CM31:CV31)&gt;AJ30+BE31,AJ30+BE31-CA31,$C31-SUM($CM31:CV31)))))</f>
        <v>0</v>
      </c>
      <c r="CX31" s="29">
        <f ca="1">IF(NOT(snowball),0,IF(AK30&lt;=0,0,IF($C31&lt;=SUM($CM31:CW31),0,IF(CB31+$C31-SUM($CM31:CW31)&gt;AK30+BF31,AK30+BF31-CB31,$C31-SUM($CM31:CW31)))))</f>
        <v>0</v>
      </c>
      <c r="CY31" s="29">
        <f ca="1">IF(NOT(snowball),0,IF(AL30&lt;=0,0,IF($C31&lt;=SUM($CM31:CX31),0,IF(CC31+$C31-SUM($CM31:CX31)&gt;AL30+BG31,AL30+BG31-CC31,$C31-SUM($CM31:CX31)))))</f>
        <v>0</v>
      </c>
      <c r="CZ31" s="29">
        <f ca="1">IF(NOT(snowball),0,IF(AM30&lt;=0,0,IF($C31&lt;=SUM($CM31:CY31),0,IF(CD31+$C31-SUM($CM31:CY31)&gt;AM30+BH31,AM30+BH31-CD31,$C31-SUM($CM31:CY31)))))</f>
        <v>0</v>
      </c>
      <c r="DA31" s="29">
        <f ca="1">IF(NOT(snowball),0,IF(AN30&lt;=0,0,IF($C31&lt;=SUM($CM31:CZ31),0,IF(CE31+$C31-SUM($CM31:CZ31)&gt;AN30+BI31,AN30+BI31-CE31,$C31-SUM($CM31:CZ31)))))</f>
        <v>0</v>
      </c>
      <c r="DB31" s="29">
        <f ca="1">IF(NOT(snowball),0,IF(AO30&lt;=0,0,IF($C31&lt;=SUM($CM31:DA31),0,IF(CF31+$C31-SUM($CM31:DA31)&gt;AO30+BJ31,AO30+BJ31-CF31,$C31-SUM($CM31:DA31)))))</f>
        <v>0</v>
      </c>
      <c r="DC31" s="29">
        <f ca="1">IF(NOT(snowball),0,IF(AP30&lt;=0,0,IF($C31&lt;=SUM($CM31:DB31),0,IF(CG31+$C31-SUM($CM31:DB31)&gt;AP30+BK31,AP30+BK31-CG31,$C31-SUM($CM31:DB31)))))</f>
        <v>0</v>
      </c>
      <c r="DD31" s="29">
        <f ca="1">IF(NOT(snowball),0,IF(AQ30&lt;=0,0,IF($C31&lt;=SUM($CM31:DC31),0,IF(CH31+$C31-SUM($CM31:DC31)&gt;AQ30+BL31,AQ30+BL31-CH31,$C31-SUM($CM31:DC31)))))</f>
        <v>0</v>
      </c>
      <c r="DE31" s="29">
        <f ca="1">IF(NOT(snowball),0,IF(AR30&lt;=0,0,IF($C31&lt;=SUM($CM31:DD31),0,IF(CI31+$C31-SUM($CM31:DD31)&gt;AR30+BM31,AR30+BM31-CI31,$C31-SUM($CM31:DD31)))))</f>
        <v>0</v>
      </c>
      <c r="DF31" s="29">
        <f ca="1">IF(NOT(snowball),0,IF(AS30&lt;=0,0,IF($C31&lt;=SUM($CM31:DE31),0,IF(CJ31+$C31-SUM($CM31:DE31)&gt;AS30+BN31,AS30+BN31-CJ31,$C31-SUM($CM31:DE31)))))</f>
        <v>0</v>
      </c>
    </row>
    <row r="32" spans="1:110" ht="11" customHeight="1">
      <c r="A32" s="30">
        <f t="shared" ca="1" si="67"/>
        <v>12</v>
      </c>
      <c r="B32" s="13">
        <f t="shared" ca="1" si="39"/>
        <v>41730</v>
      </c>
      <c r="C32" s="113">
        <f t="shared" ca="1" si="12"/>
        <v>575</v>
      </c>
      <c r="D32" s="81"/>
      <c r="E32" s="29">
        <f t="shared" ca="1" si="13"/>
        <v>0</v>
      </c>
      <c r="F32" s="29">
        <f t="shared" ca="1" si="14"/>
        <v>700</v>
      </c>
      <c r="G32" s="29">
        <f t="shared" ca="1" si="15"/>
        <v>350</v>
      </c>
      <c r="H32" s="29">
        <f t="shared" ca="1" si="16"/>
        <v>450</v>
      </c>
      <c r="I32" s="29">
        <f t="shared" ca="1" si="17"/>
        <v>300</v>
      </c>
      <c r="J32" s="29">
        <f t="shared" ca="1" si="18"/>
        <v>0</v>
      </c>
      <c r="K32" s="29">
        <f t="shared" ca="1" si="19"/>
        <v>0</v>
      </c>
      <c r="L32" s="29">
        <f t="shared" ca="1" si="20"/>
        <v>0</v>
      </c>
      <c r="M32" s="29">
        <f t="shared" ca="1" si="21"/>
        <v>0</v>
      </c>
      <c r="N32" s="29">
        <f t="shared" ca="1" si="22"/>
        <v>0</v>
      </c>
      <c r="O32" s="29">
        <f t="shared" ca="1" si="23"/>
        <v>0</v>
      </c>
      <c r="P32" s="29">
        <f t="shared" ca="1" si="24"/>
        <v>0</v>
      </c>
      <c r="Q32" s="29">
        <f t="shared" ca="1" si="25"/>
        <v>0</v>
      </c>
      <c r="R32" s="29">
        <f t="shared" ca="1" si="26"/>
        <v>0</v>
      </c>
      <c r="S32" s="29">
        <f t="shared" ca="1" si="27"/>
        <v>0</v>
      </c>
      <c r="T32" s="29">
        <f t="shared" ca="1" si="28"/>
        <v>0</v>
      </c>
      <c r="U32" s="29">
        <f t="shared" ca="1" si="29"/>
        <v>0</v>
      </c>
      <c r="V32" s="29">
        <f t="shared" ca="1" si="30"/>
        <v>0</v>
      </c>
      <c r="W32" s="29">
        <f t="shared" ca="1" si="31"/>
        <v>0</v>
      </c>
      <c r="X32" s="29">
        <f t="shared" ca="1" si="31"/>
        <v>0</v>
      </c>
      <c r="Y32" s="66"/>
      <c r="Z32" s="29">
        <f t="shared" ca="1" si="40"/>
        <v>0</v>
      </c>
      <c r="AA32" s="29">
        <f t="shared" ca="1" si="41"/>
        <v>6376.24</v>
      </c>
      <c r="AB32" s="29">
        <f t="shared" ca="1" si="42"/>
        <v>12520.99</v>
      </c>
      <c r="AC32" s="29">
        <f t="shared" ca="1" si="43"/>
        <v>17600.07</v>
      </c>
      <c r="AD32" s="29">
        <f t="shared" ca="1" si="44"/>
        <v>22351.81</v>
      </c>
      <c r="AE32" s="29">
        <f t="shared" ca="1" si="45"/>
        <v>0</v>
      </c>
      <c r="AF32" s="29">
        <f t="shared" ca="1" si="46"/>
        <v>0</v>
      </c>
      <c r="AG32" s="29">
        <f t="shared" ca="1" si="47"/>
        <v>0</v>
      </c>
      <c r="AH32" s="29">
        <f t="shared" ca="1" si="48"/>
        <v>0</v>
      </c>
      <c r="AI32" s="29">
        <f t="shared" ca="1" si="49"/>
        <v>0</v>
      </c>
      <c r="AJ32" s="29">
        <f t="shared" ca="1" si="50"/>
        <v>0</v>
      </c>
      <c r="AK32" s="29">
        <f t="shared" ca="1" si="51"/>
        <v>0</v>
      </c>
      <c r="AL32" s="29">
        <f t="shared" ca="1" si="52"/>
        <v>0</v>
      </c>
      <c r="AM32" s="29">
        <f t="shared" ca="1" si="53"/>
        <v>0</v>
      </c>
      <c r="AN32" s="29">
        <f t="shared" ca="1" si="54"/>
        <v>0</v>
      </c>
      <c r="AO32" s="29">
        <f t="shared" ca="1" si="55"/>
        <v>0</v>
      </c>
      <c r="AP32" s="29">
        <f t="shared" ca="1" si="56"/>
        <v>0</v>
      </c>
      <c r="AQ32" s="29">
        <f t="shared" ca="1" si="57"/>
        <v>0</v>
      </c>
      <c r="AR32" s="29">
        <f t="shared" ca="1" si="58"/>
        <v>0</v>
      </c>
      <c r="AS32" s="29">
        <f t="shared" ca="1" si="59"/>
        <v>0</v>
      </c>
      <c r="AT32" s="7"/>
      <c r="AU32" s="29">
        <f t="shared" ca="1" si="33"/>
        <v>0</v>
      </c>
      <c r="AV32" s="29">
        <f t="shared" ca="1" si="34"/>
        <v>78.72</v>
      </c>
      <c r="AW32" s="29">
        <f t="shared" ca="1" si="35"/>
        <v>53.41</v>
      </c>
      <c r="AX32" s="29">
        <f t="shared" ca="1" si="36"/>
        <v>74.900000000000006</v>
      </c>
      <c r="AY32" s="29">
        <f t="shared" ca="1" si="36"/>
        <v>75.260000000000005</v>
      </c>
      <c r="AZ32" s="29">
        <f t="shared" ca="1" si="36"/>
        <v>0</v>
      </c>
      <c r="BA32" s="29">
        <f t="shared" ca="1" si="36"/>
        <v>0</v>
      </c>
      <c r="BB32" s="29">
        <f t="shared" ca="1" si="36"/>
        <v>0</v>
      </c>
      <c r="BC32" s="29">
        <f t="shared" ca="1" si="36"/>
        <v>0</v>
      </c>
      <c r="BD32" s="29">
        <f t="shared" ca="1" si="36"/>
        <v>0</v>
      </c>
      <c r="BE32" s="29">
        <f t="shared" ca="1" si="36"/>
        <v>0</v>
      </c>
      <c r="BF32" s="29">
        <f t="shared" ca="1" si="36"/>
        <v>0</v>
      </c>
      <c r="BG32" s="29">
        <f t="shared" ca="1" si="36"/>
        <v>0</v>
      </c>
      <c r="BH32" s="29">
        <f t="shared" ca="1" si="36"/>
        <v>0</v>
      </c>
      <c r="BI32" s="29">
        <f t="shared" ca="1" si="36"/>
        <v>0</v>
      </c>
      <c r="BJ32" s="29">
        <f t="shared" ca="1" si="36"/>
        <v>0</v>
      </c>
      <c r="BK32" s="29">
        <f t="shared" ca="1" si="36"/>
        <v>0</v>
      </c>
      <c r="BL32" s="29">
        <f t="shared" ca="1" si="36"/>
        <v>0</v>
      </c>
      <c r="BM32" s="29">
        <f t="shared" ca="1" si="36"/>
        <v>0</v>
      </c>
      <c r="BN32" s="29">
        <f t="shared" ca="1" si="36"/>
        <v>0</v>
      </c>
      <c r="BO32" s="33">
        <f t="shared" ca="1" si="60"/>
        <v>282.29000000000002</v>
      </c>
      <c r="BP32" s="16"/>
      <c r="BQ32" s="29">
        <f t="shared" ca="1" si="61"/>
        <v>0</v>
      </c>
      <c r="BR32" s="29">
        <f t="shared" ca="1" si="62"/>
        <v>125</v>
      </c>
      <c r="BS32" s="29">
        <f t="shared" ca="1" si="63"/>
        <v>350</v>
      </c>
      <c r="BT32" s="29">
        <f t="shared" ca="1" si="64"/>
        <v>450</v>
      </c>
      <c r="BU32" s="29">
        <f t="shared" ca="1" si="65"/>
        <v>300</v>
      </c>
      <c r="BV32" s="29">
        <f t="shared" ca="1" si="37"/>
        <v>0</v>
      </c>
      <c r="BW32" s="29">
        <f t="shared" ca="1" si="37"/>
        <v>0</v>
      </c>
      <c r="BX32" s="29">
        <f t="shared" ca="1" si="37"/>
        <v>0</v>
      </c>
      <c r="BY32" s="29">
        <f t="shared" ca="1" si="37"/>
        <v>0</v>
      </c>
      <c r="BZ32" s="29">
        <f t="shared" ca="1" si="37"/>
        <v>0</v>
      </c>
      <c r="CA32" s="29">
        <f t="shared" ca="1" si="37"/>
        <v>0</v>
      </c>
      <c r="CB32" s="29">
        <f t="shared" ca="1" si="37"/>
        <v>0</v>
      </c>
      <c r="CC32" s="29">
        <f t="shared" ca="1" si="37"/>
        <v>0</v>
      </c>
      <c r="CD32" s="29">
        <f t="shared" ca="1" si="37"/>
        <v>0</v>
      </c>
      <c r="CE32" s="29">
        <f t="shared" ca="1" si="37"/>
        <v>0</v>
      </c>
      <c r="CF32" s="29">
        <f t="shared" ca="1" si="37"/>
        <v>0</v>
      </c>
      <c r="CG32" s="29">
        <f t="shared" ca="1" si="37"/>
        <v>0</v>
      </c>
      <c r="CH32" s="29">
        <f t="shared" ca="1" si="37"/>
        <v>0</v>
      </c>
      <c r="CI32" s="29">
        <f t="shared" ca="1" si="37"/>
        <v>0</v>
      </c>
      <c r="CJ32" s="29">
        <f t="shared" ca="1" si="37"/>
        <v>0</v>
      </c>
      <c r="CK32" s="33">
        <f t="shared" ca="1" si="66"/>
        <v>1225</v>
      </c>
      <c r="CL32" s="33"/>
      <c r="CM32" s="78">
        <f t="shared" ca="1" si="38"/>
        <v>0</v>
      </c>
      <c r="CN32" s="29">
        <f ca="1">IF(NOT(snowball),0,IF(AA31&lt;=0,0,IF($C32&lt;=SUM($CM32:CM32),0,IF(BR32+$C32-SUM($CM32:CM32)&gt;AA31+AV32,AA31+AV32-BR32,$C32-SUM($CM32:CM32)))))</f>
        <v>575</v>
      </c>
      <c r="CO32" s="29">
        <f ca="1">IF(NOT(snowball),0,IF(AB31&lt;=0,0,IF($C32&lt;=SUM($CM32:CN32),0,IF(BS32+$C32-SUM($CM32:CN32)&gt;AB31+AW32,AB31+AW32-BS32,$C32-SUM($CM32:CN32)))))</f>
        <v>0</v>
      </c>
      <c r="CP32" s="29">
        <f ca="1">IF(NOT(snowball),0,IF(AC31&lt;=0,0,IF($C32&lt;=SUM($CM32:CO32),0,IF(BT32+$C32-SUM($CM32:CO32)&gt;AC31+AX32,AC31+AX32-BT32,$C32-SUM($CM32:CO32)))))</f>
        <v>0</v>
      </c>
      <c r="CQ32" s="29">
        <f ca="1">IF(NOT(snowball),0,IF(AD31&lt;=0,0,IF($C32&lt;=SUM($CM32:CP32),0,IF(BU32+$C32-SUM($CM32:CP32)&gt;AD31+AY32,AD31+AY32-BU32,$C32-SUM($CM32:CP32)))))</f>
        <v>0</v>
      </c>
      <c r="CR32" s="29">
        <f ca="1">IF(NOT(snowball),0,IF(AE31&lt;=0,0,IF($C32&lt;=SUM($CM32:CQ32),0,IF(BV32+$C32-SUM($CM32:CQ32)&gt;AE31+AZ32,AE31+AZ32-BV32,$C32-SUM($CM32:CQ32)))))</f>
        <v>0</v>
      </c>
      <c r="CS32" s="29">
        <f ca="1">IF(NOT(snowball),0,IF(AF31&lt;=0,0,IF($C32&lt;=SUM($CM32:CR32),0,IF(BW32+$C32-SUM($CM32:CR32)&gt;AF31+BA32,AF31+BA32-BW32,$C32-SUM($CM32:CR32)))))</f>
        <v>0</v>
      </c>
      <c r="CT32" s="29">
        <f ca="1">IF(NOT(snowball),0,IF(AG31&lt;=0,0,IF($C32&lt;=SUM($CM32:CS32),0,IF(BX32+$C32-SUM($CM32:CS32)&gt;AG31+BB32,AG31+BB32-BX32,$C32-SUM($CM32:CS32)))))</f>
        <v>0</v>
      </c>
      <c r="CU32" s="29">
        <f ca="1">IF(NOT(snowball),0,IF(AH31&lt;=0,0,IF($C32&lt;=SUM($CM32:CT32),0,IF(BY32+$C32-SUM($CM32:CT32)&gt;AH31+BC32,AH31+BC32-BY32,$C32-SUM($CM32:CT32)))))</f>
        <v>0</v>
      </c>
      <c r="CV32" s="29">
        <f ca="1">IF(NOT(snowball),0,IF(AI31&lt;=0,0,IF($C32&lt;=SUM($CM32:CU32),0,IF(BZ32+$C32-SUM($CM32:CU32)&gt;AI31+BD32,AI31+BD32-BZ32,$C32-SUM($CM32:CU32)))))</f>
        <v>0</v>
      </c>
      <c r="CW32" s="29">
        <f ca="1">IF(NOT(snowball),0,IF(AJ31&lt;=0,0,IF($C32&lt;=SUM($CM32:CV32),0,IF(CA32+$C32-SUM($CM32:CV32)&gt;AJ31+BE32,AJ31+BE32-CA32,$C32-SUM($CM32:CV32)))))</f>
        <v>0</v>
      </c>
      <c r="CX32" s="29">
        <f ca="1">IF(NOT(snowball),0,IF(AK31&lt;=0,0,IF($C32&lt;=SUM($CM32:CW32),0,IF(CB32+$C32-SUM($CM32:CW32)&gt;AK31+BF32,AK31+BF32-CB32,$C32-SUM($CM32:CW32)))))</f>
        <v>0</v>
      </c>
      <c r="CY32" s="29">
        <f ca="1">IF(NOT(snowball),0,IF(AL31&lt;=0,0,IF($C32&lt;=SUM($CM32:CX32),0,IF(CC32+$C32-SUM($CM32:CX32)&gt;AL31+BG32,AL31+BG32-CC32,$C32-SUM($CM32:CX32)))))</f>
        <v>0</v>
      </c>
      <c r="CZ32" s="29">
        <f ca="1">IF(NOT(snowball),0,IF(AM31&lt;=0,0,IF($C32&lt;=SUM($CM32:CY32),0,IF(CD32+$C32-SUM($CM32:CY32)&gt;AM31+BH32,AM31+BH32-CD32,$C32-SUM($CM32:CY32)))))</f>
        <v>0</v>
      </c>
      <c r="DA32" s="29">
        <f ca="1">IF(NOT(snowball),0,IF(AN31&lt;=0,0,IF($C32&lt;=SUM($CM32:CZ32),0,IF(CE32+$C32-SUM($CM32:CZ32)&gt;AN31+BI32,AN31+BI32-CE32,$C32-SUM($CM32:CZ32)))))</f>
        <v>0</v>
      </c>
      <c r="DB32" s="29">
        <f ca="1">IF(NOT(snowball),0,IF(AO31&lt;=0,0,IF($C32&lt;=SUM($CM32:DA32),0,IF(CF32+$C32-SUM($CM32:DA32)&gt;AO31+BJ32,AO31+BJ32-CF32,$C32-SUM($CM32:DA32)))))</f>
        <v>0</v>
      </c>
      <c r="DC32" s="29">
        <f ca="1">IF(NOT(snowball),0,IF(AP31&lt;=0,0,IF($C32&lt;=SUM($CM32:DB32),0,IF(CG32+$C32-SUM($CM32:DB32)&gt;AP31+BK32,AP31+BK32-CG32,$C32-SUM($CM32:DB32)))))</f>
        <v>0</v>
      </c>
      <c r="DD32" s="29">
        <f ca="1">IF(NOT(snowball),0,IF(AQ31&lt;=0,0,IF($C32&lt;=SUM($CM32:DC32),0,IF(CH32+$C32-SUM($CM32:DC32)&gt;AQ31+BL32,AQ31+BL32-CH32,$C32-SUM($CM32:DC32)))))</f>
        <v>0</v>
      </c>
      <c r="DE32" s="29">
        <f ca="1">IF(NOT(snowball),0,IF(AR31&lt;=0,0,IF($C32&lt;=SUM($CM32:DD32),0,IF(CI32+$C32-SUM($CM32:DD32)&gt;AR31+BM32,AR31+BM32-CI32,$C32-SUM($CM32:DD32)))))</f>
        <v>0</v>
      </c>
      <c r="DF32" s="29">
        <f ca="1">IF(NOT(snowball),0,IF(AS31&lt;=0,0,IF($C32&lt;=SUM($CM32:DE32),0,IF(CJ32+$C32-SUM($CM32:DE32)&gt;AS31+BN32,AS31+BN32-CJ32,$C32-SUM($CM32:DE32)))))</f>
        <v>0</v>
      </c>
    </row>
    <row r="33" spans="1:110" ht="11" customHeight="1">
      <c r="A33" s="30">
        <f t="shared" ca="1" si="67"/>
        <v>13</v>
      </c>
      <c r="B33" s="13">
        <f t="shared" ca="1" si="39"/>
        <v>41760</v>
      </c>
      <c r="C33" s="113">
        <f t="shared" ca="1" si="12"/>
        <v>575</v>
      </c>
      <c r="D33" s="81"/>
      <c r="E33" s="29">
        <f t="shared" ca="1" si="13"/>
        <v>0</v>
      </c>
      <c r="F33" s="29">
        <f t="shared" ca="1" si="14"/>
        <v>700</v>
      </c>
      <c r="G33" s="29">
        <f t="shared" ca="1" si="15"/>
        <v>350</v>
      </c>
      <c r="H33" s="29">
        <f t="shared" ca="1" si="16"/>
        <v>450</v>
      </c>
      <c r="I33" s="29">
        <f t="shared" ca="1" si="17"/>
        <v>300</v>
      </c>
      <c r="J33" s="29">
        <f t="shared" ca="1" si="18"/>
        <v>0</v>
      </c>
      <c r="K33" s="29">
        <f t="shared" ca="1" si="19"/>
        <v>0</v>
      </c>
      <c r="L33" s="29">
        <f t="shared" ca="1" si="20"/>
        <v>0</v>
      </c>
      <c r="M33" s="29">
        <f t="shared" ca="1" si="21"/>
        <v>0</v>
      </c>
      <c r="N33" s="29">
        <f t="shared" ca="1" si="22"/>
        <v>0</v>
      </c>
      <c r="O33" s="29">
        <f t="shared" ca="1" si="23"/>
        <v>0</v>
      </c>
      <c r="P33" s="29">
        <f t="shared" ca="1" si="24"/>
        <v>0</v>
      </c>
      <c r="Q33" s="29">
        <f t="shared" ca="1" si="25"/>
        <v>0</v>
      </c>
      <c r="R33" s="29">
        <f t="shared" ca="1" si="26"/>
        <v>0</v>
      </c>
      <c r="S33" s="29">
        <f t="shared" ca="1" si="27"/>
        <v>0</v>
      </c>
      <c r="T33" s="29">
        <f t="shared" ca="1" si="28"/>
        <v>0</v>
      </c>
      <c r="U33" s="29">
        <f t="shared" ca="1" si="29"/>
        <v>0</v>
      </c>
      <c r="V33" s="29">
        <f t="shared" ca="1" si="30"/>
        <v>0</v>
      </c>
      <c r="W33" s="29">
        <f t="shared" ca="1" si="31"/>
        <v>0</v>
      </c>
      <c r="X33" s="29">
        <f t="shared" ca="1" si="31"/>
        <v>0</v>
      </c>
      <c r="Y33" s="66"/>
      <c r="Z33" s="29">
        <f t="shared" ca="1" si="40"/>
        <v>0</v>
      </c>
      <c r="AA33" s="29">
        <f t="shared" ca="1" si="41"/>
        <v>5747.97</v>
      </c>
      <c r="AB33" s="29">
        <f t="shared" ca="1" si="42"/>
        <v>12223.16</v>
      </c>
      <c r="AC33" s="29">
        <f t="shared" ca="1" si="43"/>
        <v>17223.400000000001</v>
      </c>
      <c r="AD33" s="29">
        <f t="shared" ca="1" si="44"/>
        <v>22126.32</v>
      </c>
      <c r="AE33" s="29">
        <f t="shared" ca="1" si="45"/>
        <v>0</v>
      </c>
      <c r="AF33" s="29">
        <f t="shared" ca="1" si="46"/>
        <v>0</v>
      </c>
      <c r="AG33" s="29">
        <f t="shared" ca="1" si="47"/>
        <v>0</v>
      </c>
      <c r="AH33" s="29">
        <f t="shared" ca="1" si="48"/>
        <v>0</v>
      </c>
      <c r="AI33" s="29">
        <f t="shared" ca="1" si="49"/>
        <v>0</v>
      </c>
      <c r="AJ33" s="29">
        <f t="shared" ca="1" si="50"/>
        <v>0</v>
      </c>
      <c r="AK33" s="29">
        <f t="shared" ca="1" si="51"/>
        <v>0</v>
      </c>
      <c r="AL33" s="29">
        <f t="shared" ca="1" si="52"/>
        <v>0</v>
      </c>
      <c r="AM33" s="29">
        <f t="shared" ca="1" si="53"/>
        <v>0</v>
      </c>
      <c r="AN33" s="29">
        <f t="shared" ca="1" si="54"/>
        <v>0</v>
      </c>
      <c r="AO33" s="29">
        <f t="shared" ca="1" si="55"/>
        <v>0</v>
      </c>
      <c r="AP33" s="29">
        <f t="shared" ca="1" si="56"/>
        <v>0</v>
      </c>
      <c r="AQ33" s="29">
        <f t="shared" ca="1" si="57"/>
        <v>0</v>
      </c>
      <c r="AR33" s="29">
        <f t="shared" ca="1" si="58"/>
        <v>0</v>
      </c>
      <c r="AS33" s="29">
        <f t="shared" ca="1" si="59"/>
        <v>0</v>
      </c>
      <c r="AT33" s="7"/>
      <c r="AU33" s="29">
        <f t="shared" ca="1" si="33"/>
        <v>0</v>
      </c>
      <c r="AV33" s="29">
        <f t="shared" ca="1" si="34"/>
        <v>71.73</v>
      </c>
      <c r="AW33" s="29">
        <f t="shared" ca="1" si="35"/>
        <v>52.17</v>
      </c>
      <c r="AX33" s="29">
        <f t="shared" ca="1" si="36"/>
        <v>73.33</v>
      </c>
      <c r="AY33" s="29">
        <f t="shared" ca="1" si="36"/>
        <v>74.510000000000005</v>
      </c>
      <c r="AZ33" s="29">
        <f t="shared" ca="1" si="36"/>
        <v>0</v>
      </c>
      <c r="BA33" s="29">
        <f t="shared" ca="1" si="36"/>
        <v>0</v>
      </c>
      <c r="BB33" s="29">
        <f t="shared" ca="1" si="36"/>
        <v>0</v>
      </c>
      <c r="BC33" s="29">
        <f t="shared" ca="1" si="36"/>
        <v>0</v>
      </c>
      <c r="BD33" s="29">
        <f t="shared" ca="1" si="36"/>
        <v>0</v>
      </c>
      <c r="BE33" s="29">
        <f t="shared" ca="1" si="36"/>
        <v>0</v>
      </c>
      <c r="BF33" s="29">
        <f t="shared" ca="1" si="36"/>
        <v>0</v>
      </c>
      <c r="BG33" s="29">
        <f t="shared" ca="1" si="36"/>
        <v>0</v>
      </c>
      <c r="BH33" s="29">
        <f t="shared" ca="1" si="36"/>
        <v>0</v>
      </c>
      <c r="BI33" s="29">
        <f t="shared" ca="1" si="36"/>
        <v>0</v>
      </c>
      <c r="BJ33" s="29">
        <f t="shared" ca="1" si="36"/>
        <v>0</v>
      </c>
      <c r="BK33" s="29">
        <f t="shared" ca="1" si="36"/>
        <v>0</v>
      </c>
      <c r="BL33" s="29">
        <f t="shared" ca="1" si="36"/>
        <v>0</v>
      </c>
      <c r="BM33" s="29">
        <f t="shared" ca="1" si="36"/>
        <v>0</v>
      </c>
      <c r="BN33" s="29">
        <f t="shared" ca="1" si="36"/>
        <v>0</v>
      </c>
      <c r="BO33" s="33">
        <f t="shared" ca="1" si="60"/>
        <v>271.74</v>
      </c>
      <c r="BP33" s="16"/>
      <c r="BQ33" s="29">
        <f t="shared" ca="1" si="61"/>
        <v>0</v>
      </c>
      <c r="BR33" s="29">
        <f t="shared" ca="1" si="62"/>
        <v>125</v>
      </c>
      <c r="BS33" s="29">
        <f t="shared" ca="1" si="63"/>
        <v>350</v>
      </c>
      <c r="BT33" s="29">
        <f t="shared" ca="1" si="64"/>
        <v>450</v>
      </c>
      <c r="BU33" s="29">
        <f t="shared" ca="1" si="65"/>
        <v>300</v>
      </c>
      <c r="BV33" s="29">
        <f t="shared" ca="1" si="37"/>
        <v>0</v>
      </c>
      <c r="BW33" s="29">
        <f t="shared" ca="1" si="37"/>
        <v>0</v>
      </c>
      <c r="BX33" s="29">
        <f t="shared" ca="1" si="37"/>
        <v>0</v>
      </c>
      <c r="BY33" s="29">
        <f t="shared" ca="1" si="37"/>
        <v>0</v>
      </c>
      <c r="BZ33" s="29">
        <f t="shared" ca="1" si="37"/>
        <v>0</v>
      </c>
      <c r="CA33" s="29">
        <f t="shared" ca="1" si="37"/>
        <v>0</v>
      </c>
      <c r="CB33" s="29">
        <f t="shared" ca="1" si="37"/>
        <v>0</v>
      </c>
      <c r="CC33" s="29">
        <f t="shared" ca="1" si="37"/>
        <v>0</v>
      </c>
      <c r="CD33" s="29">
        <f t="shared" ca="1" si="37"/>
        <v>0</v>
      </c>
      <c r="CE33" s="29">
        <f t="shared" ca="1" si="37"/>
        <v>0</v>
      </c>
      <c r="CF33" s="29">
        <f t="shared" ca="1" si="37"/>
        <v>0</v>
      </c>
      <c r="CG33" s="29">
        <f t="shared" ca="1" si="37"/>
        <v>0</v>
      </c>
      <c r="CH33" s="29">
        <f t="shared" ca="1" si="37"/>
        <v>0</v>
      </c>
      <c r="CI33" s="29">
        <f t="shared" ca="1" si="37"/>
        <v>0</v>
      </c>
      <c r="CJ33" s="29">
        <f t="shared" ca="1" si="37"/>
        <v>0</v>
      </c>
      <c r="CK33" s="33">
        <f t="shared" ca="1" si="66"/>
        <v>1225</v>
      </c>
      <c r="CL33" s="33"/>
      <c r="CM33" s="78">
        <f t="shared" ca="1" si="38"/>
        <v>0</v>
      </c>
      <c r="CN33" s="29">
        <f ca="1">IF(NOT(snowball),0,IF(AA32&lt;=0,0,IF($C33&lt;=SUM($CM33:CM33),0,IF(BR33+$C33-SUM($CM33:CM33)&gt;AA32+AV33,AA32+AV33-BR33,$C33-SUM($CM33:CM33)))))</f>
        <v>575</v>
      </c>
      <c r="CO33" s="29">
        <f ca="1">IF(NOT(snowball),0,IF(AB32&lt;=0,0,IF($C33&lt;=SUM($CM33:CN33),0,IF(BS33+$C33-SUM($CM33:CN33)&gt;AB32+AW33,AB32+AW33-BS33,$C33-SUM($CM33:CN33)))))</f>
        <v>0</v>
      </c>
      <c r="CP33" s="29">
        <f ca="1">IF(NOT(snowball),0,IF(AC32&lt;=0,0,IF($C33&lt;=SUM($CM33:CO33),0,IF(BT33+$C33-SUM($CM33:CO33)&gt;AC32+AX33,AC32+AX33-BT33,$C33-SUM($CM33:CO33)))))</f>
        <v>0</v>
      </c>
      <c r="CQ33" s="29">
        <f ca="1">IF(NOT(snowball),0,IF(AD32&lt;=0,0,IF($C33&lt;=SUM($CM33:CP33),0,IF(BU33+$C33-SUM($CM33:CP33)&gt;AD32+AY33,AD32+AY33-BU33,$C33-SUM($CM33:CP33)))))</f>
        <v>0</v>
      </c>
      <c r="CR33" s="29">
        <f ca="1">IF(NOT(snowball),0,IF(AE32&lt;=0,0,IF($C33&lt;=SUM($CM33:CQ33),0,IF(BV33+$C33-SUM($CM33:CQ33)&gt;AE32+AZ33,AE32+AZ33-BV33,$C33-SUM($CM33:CQ33)))))</f>
        <v>0</v>
      </c>
      <c r="CS33" s="29">
        <f ca="1">IF(NOT(snowball),0,IF(AF32&lt;=0,0,IF($C33&lt;=SUM($CM33:CR33),0,IF(BW33+$C33-SUM($CM33:CR33)&gt;AF32+BA33,AF32+BA33-BW33,$C33-SUM($CM33:CR33)))))</f>
        <v>0</v>
      </c>
      <c r="CT33" s="29">
        <f ca="1">IF(NOT(snowball),0,IF(AG32&lt;=0,0,IF($C33&lt;=SUM($CM33:CS33),0,IF(BX33+$C33-SUM($CM33:CS33)&gt;AG32+BB33,AG32+BB33-BX33,$C33-SUM($CM33:CS33)))))</f>
        <v>0</v>
      </c>
      <c r="CU33" s="29">
        <f ca="1">IF(NOT(snowball),0,IF(AH32&lt;=0,0,IF($C33&lt;=SUM($CM33:CT33),0,IF(BY33+$C33-SUM($CM33:CT33)&gt;AH32+BC33,AH32+BC33-BY33,$C33-SUM($CM33:CT33)))))</f>
        <v>0</v>
      </c>
      <c r="CV33" s="29">
        <f ca="1">IF(NOT(snowball),0,IF(AI32&lt;=0,0,IF($C33&lt;=SUM($CM33:CU33),0,IF(BZ33+$C33-SUM($CM33:CU33)&gt;AI32+BD33,AI32+BD33-BZ33,$C33-SUM($CM33:CU33)))))</f>
        <v>0</v>
      </c>
      <c r="CW33" s="29">
        <f ca="1">IF(NOT(snowball),0,IF(AJ32&lt;=0,0,IF($C33&lt;=SUM($CM33:CV33),0,IF(CA33+$C33-SUM($CM33:CV33)&gt;AJ32+BE33,AJ32+BE33-CA33,$C33-SUM($CM33:CV33)))))</f>
        <v>0</v>
      </c>
      <c r="CX33" s="29">
        <f ca="1">IF(NOT(snowball),0,IF(AK32&lt;=0,0,IF($C33&lt;=SUM($CM33:CW33),0,IF(CB33+$C33-SUM($CM33:CW33)&gt;AK32+BF33,AK32+BF33-CB33,$C33-SUM($CM33:CW33)))))</f>
        <v>0</v>
      </c>
      <c r="CY33" s="29">
        <f ca="1">IF(NOT(snowball),0,IF(AL32&lt;=0,0,IF($C33&lt;=SUM($CM33:CX33),0,IF(CC33+$C33-SUM($CM33:CX33)&gt;AL32+BG33,AL32+BG33-CC33,$C33-SUM($CM33:CX33)))))</f>
        <v>0</v>
      </c>
      <c r="CZ33" s="29">
        <f ca="1">IF(NOT(snowball),0,IF(AM32&lt;=0,0,IF($C33&lt;=SUM($CM33:CY33),0,IF(CD33+$C33-SUM($CM33:CY33)&gt;AM32+BH33,AM32+BH33-CD33,$C33-SUM($CM33:CY33)))))</f>
        <v>0</v>
      </c>
      <c r="DA33" s="29">
        <f ca="1">IF(NOT(snowball),0,IF(AN32&lt;=0,0,IF($C33&lt;=SUM($CM33:CZ33),0,IF(CE33+$C33-SUM($CM33:CZ33)&gt;AN32+BI33,AN32+BI33-CE33,$C33-SUM($CM33:CZ33)))))</f>
        <v>0</v>
      </c>
      <c r="DB33" s="29">
        <f ca="1">IF(NOT(snowball),0,IF(AO32&lt;=0,0,IF($C33&lt;=SUM($CM33:DA33),0,IF(CF33+$C33-SUM($CM33:DA33)&gt;AO32+BJ33,AO32+BJ33-CF33,$C33-SUM($CM33:DA33)))))</f>
        <v>0</v>
      </c>
      <c r="DC33" s="29">
        <f ca="1">IF(NOT(snowball),0,IF(AP32&lt;=0,0,IF($C33&lt;=SUM($CM33:DB33),0,IF(CG33+$C33-SUM($CM33:DB33)&gt;AP32+BK33,AP32+BK33-CG33,$C33-SUM($CM33:DB33)))))</f>
        <v>0</v>
      </c>
      <c r="DD33" s="29">
        <f ca="1">IF(NOT(snowball),0,IF(AQ32&lt;=0,0,IF($C33&lt;=SUM($CM33:DC33),0,IF(CH33+$C33-SUM($CM33:DC33)&gt;AQ32+BL33,AQ32+BL33-CH33,$C33-SUM($CM33:DC33)))))</f>
        <v>0</v>
      </c>
      <c r="DE33" s="29">
        <f ca="1">IF(NOT(snowball),0,IF(AR32&lt;=0,0,IF($C33&lt;=SUM($CM33:DD33),0,IF(CI33+$C33-SUM($CM33:DD33)&gt;AR32+BM33,AR32+BM33-CI33,$C33-SUM($CM33:DD33)))))</f>
        <v>0</v>
      </c>
      <c r="DF33" s="29">
        <f ca="1">IF(NOT(snowball),0,IF(AS32&lt;=0,0,IF($C33&lt;=SUM($CM33:DE33),0,IF(CJ33+$C33-SUM($CM33:DE33)&gt;AS32+BN33,AS32+BN33-CJ33,$C33-SUM($CM33:DE33)))))</f>
        <v>0</v>
      </c>
    </row>
    <row r="34" spans="1:110" ht="11" customHeight="1">
      <c r="A34" s="30">
        <f t="shared" ca="1" si="67"/>
        <v>14</v>
      </c>
      <c r="B34" s="13">
        <f t="shared" ca="1" si="39"/>
        <v>41791</v>
      </c>
      <c r="C34" s="113">
        <f t="shared" ca="1" si="12"/>
        <v>575</v>
      </c>
      <c r="D34" s="81"/>
      <c r="E34" s="29">
        <f t="shared" ca="1" si="13"/>
        <v>0</v>
      </c>
      <c r="F34" s="29">
        <f t="shared" ca="1" si="14"/>
        <v>700</v>
      </c>
      <c r="G34" s="29">
        <f t="shared" ca="1" si="15"/>
        <v>350</v>
      </c>
      <c r="H34" s="29">
        <f t="shared" ca="1" si="16"/>
        <v>450</v>
      </c>
      <c r="I34" s="29">
        <f t="shared" ca="1" si="17"/>
        <v>300</v>
      </c>
      <c r="J34" s="29">
        <f t="shared" ca="1" si="18"/>
        <v>0</v>
      </c>
      <c r="K34" s="29">
        <f t="shared" ca="1" si="19"/>
        <v>0</v>
      </c>
      <c r="L34" s="29">
        <f t="shared" ca="1" si="20"/>
        <v>0</v>
      </c>
      <c r="M34" s="29">
        <f t="shared" ca="1" si="21"/>
        <v>0</v>
      </c>
      <c r="N34" s="29">
        <f t="shared" ca="1" si="22"/>
        <v>0</v>
      </c>
      <c r="O34" s="29">
        <f t="shared" ca="1" si="23"/>
        <v>0</v>
      </c>
      <c r="P34" s="29">
        <f t="shared" ca="1" si="24"/>
        <v>0</v>
      </c>
      <c r="Q34" s="29">
        <f t="shared" ca="1" si="25"/>
        <v>0</v>
      </c>
      <c r="R34" s="29">
        <f t="shared" ca="1" si="26"/>
        <v>0</v>
      </c>
      <c r="S34" s="29">
        <f t="shared" ca="1" si="27"/>
        <v>0</v>
      </c>
      <c r="T34" s="29">
        <f t="shared" ca="1" si="28"/>
        <v>0</v>
      </c>
      <c r="U34" s="29">
        <f t="shared" ca="1" si="29"/>
        <v>0</v>
      </c>
      <c r="V34" s="29">
        <f t="shared" ca="1" si="30"/>
        <v>0</v>
      </c>
      <c r="W34" s="29">
        <f t="shared" ca="1" si="31"/>
        <v>0</v>
      </c>
      <c r="X34" s="29">
        <f t="shared" ca="1" si="31"/>
        <v>0</v>
      </c>
      <c r="Y34" s="66"/>
      <c r="Z34" s="29">
        <f t="shared" ca="1" si="40"/>
        <v>0</v>
      </c>
      <c r="AA34" s="29">
        <f t="shared" ca="1" si="41"/>
        <v>5112.63</v>
      </c>
      <c r="AB34" s="29">
        <f t="shared" ca="1" si="42"/>
        <v>11924.09</v>
      </c>
      <c r="AC34" s="29">
        <f t="shared" ca="1" si="43"/>
        <v>16845.16</v>
      </c>
      <c r="AD34" s="29">
        <f t="shared" ca="1" si="44"/>
        <v>21900.07</v>
      </c>
      <c r="AE34" s="29">
        <f t="shared" ca="1" si="45"/>
        <v>0</v>
      </c>
      <c r="AF34" s="29">
        <f t="shared" ca="1" si="46"/>
        <v>0</v>
      </c>
      <c r="AG34" s="29">
        <f t="shared" ca="1" si="47"/>
        <v>0</v>
      </c>
      <c r="AH34" s="29">
        <f t="shared" ca="1" si="48"/>
        <v>0</v>
      </c>
      <c r="AI34" s="29">
        <f t="shared" ca="1" si="49"/>
        <v>0</v>
      </c>
      <c r="AJ34" s="29">
        <f t="shared" ca="1" si="50"/>
        <v>0</v>
      </c>
      <c r="AK34" s="29">
        <f t="shared" ca="1" si="51"/>
        <v>0</v>
      </c>
      <c r="AL34" s="29">
        <f t="shared" ca="1" si="52"/>
        <v>0</v>
      </c>
      <c r="AM34" s="29">
        <f t="shared" ca="1" si="53"/>
        <v>0</v>
      </c>
      <c r="AN34" s="29">
        <f t="shared" ca="1" si="54"/>
        <v>0</v>
      </c>
      <c r="AO34" s="29">
        <f t="shared" ca="1" si="55"/>
        <v>0</v>
      </c>
      <c r="AP34" s="29">
        <f t="shared" ca="1" si="56"/>
        <v>0</v>
      </c>
      <c r="AQ34" s="29">
        <f t="shared" ca="1" si="57"/>
        <v>0</v>
      </c>
      <c r="AR34" s="29">
        <f t="shared" ca="1" si="58"/>
        <v>0</v>
      </c>
      <c r="AS34" s="29">
        <f t="shared" ca="1" si="59"/>
        <v>0</v>
      </c>
      <c r="AT34" s="7"/>
      <c r="AU34" s="29">
        <f t="shared" ca="1" si="33"/>
        <v>0</v>
      </c>
      <c r="AV34" s="29">
        <f t="shared" ca="1" si="34"/>
        <v>64.66</v>
      </c>
      <c r="AW34" s="29">
        <f t="shared" ca="1" si="35"/>
        <v>50.93</v>
      </c>
      <c r="AX34" s="29">
        <f t="shared" ca="1" si="36"/>
        <v>71.760000000000005</v>
      </c>
      <c r="AY34" s="29">
        <f t="shared" ca="1" si="36"/>
        <v>73.75</v>
      </c>
      <c r="AZ34" s="29">
        <f t="shared" ca="1" si="36"/>
        <v>0</v>
      </c>
      <c r="BA34" s="29">
        <f t="shared" ca="1" si="36"/>
        <v>0</v>
      </c>
      <c r="BB34" s="29">
        <f t="shared" ca="1" si="36"/>
        <v>0</v>
      </c>
      <c r="BC34" s="29">
        <f t="shared" ca="1" si="36"/>
        <v>0</v>
      </c>
      <c r="BD34" s="29">
        <f t="shared" ca="1" si="36"/>
        <v>0</v>
      </c>
      <c r="BE34" s="29">
        <f t="shared" ca="1" si="36"/>
        <v>0</v>
      </c>
      <c r="BF34" s="29">
        <f t="shared" ca="1" si="36"/>
        <v>0</v>
      </c>
      <c r="BG34" s="29">
        <f t="shared" ca="1" si="36"/>
        <v>0</v>
      </c>
      <c r="BH34" s="29">
        <f t="shared" ca="1" si="36"/>
        <v>0</v>
      </c>
      <c r="BI34" s="29">
        <f t="shared" ca="1" si="36"/>
        <v>0</v>
      </c>
      <c r="BJ34" s="29">
        <f t="shared" ca="1" si="36"/>
        <v>0</v>
      </c>
      <c r="BK34" s="29">
        <f t="shared" ca="1" si="36"/>
        <v>0</v>
      </c>
      <c r="BL34" s="29">
        <f t="shared" ca="1" si="36"/>
        <v>0</v>
      </c>
      <c r="BM34" s="29">
        <f t="shared" ca="1" si="36"/>
        <v>0</v>
      </c>
      <c r="BN34" s="29">
        <f t="shared" ca="1" si="36"/>
        <v>0</v>
      </c>
      <c r="BO34" s="33">
        <f t="shared" ca="1" si="60"/>
        <v>261.10000000000002</v>
      </c>
      <c r="BP34" s="16"/>
      <c r="BQ34" s="29">
        <f t="shared" ca="1" si="61"/>
        <v>0</v>
      </c>
      <c r="BR34" s="29">
        <f t="shared" ca="1" si="62"/>
        <v>125</v>
      </c>
      <c r="BS34" s="29">
        <f t="shared" ca="1" si="63"/>
        <v>350</v>
      </c>
      <c r="BT34" s="29">
        <f t="shared" ca="1" si="64"/>
        <v>450</v>
      </c>
      <c r="BU34" s="29">
        <f t="shared" ca="1" si="65"/>
        <v>300</v>
      </c>
      <c r="BV34" s="29">
        <f t="shared" ca="1" si="37"/>
        <v>0</v>
      </c>
      <c r="BW34" s="29">
        <f t="shared" ca="1" si="37"/>
        <v>0</v>
      </c>
      <c r="BX34" s="29">
        <f t="shared" ca="1" si="37"/>
        <v>0</v>
      </c>
      <c r="BY34" s="29">
        <f t="shared" ca="1" si="37"/>
        <v>0</v>
      </c>
      <c r="BZ34" s="29">
        <f t="shared" ca="1" si="37"/>
        <v>0</v>
      </c>
      <c r="CA34" s="29">
        <f t="shared" ca="1" si="37"/>
        <v>0</v>
      </c>
      <c r="CB34" s="29">
        <f t="shared" ca="1" si="37"/>
        <v>0</v>
      </c>
      <c r="CC34" s="29">
        <f t="shared" ca="1" si="37"/>
        <v>0</v>
      </c>
      <c r="CD34" s="29">
        <f t="shared" ca="1" si="37"/>
        <v>0</v>
      </c>
      <c r="CE34" s="29">
        <f t="shared" ca="1" si="37"/>
        <v>0</v>
      </c>
      <c r="CF34" s="29">
        <f t="shared" ca="1" si="37"/>
        <v>0</v>
      </c>
      <c r="CG34" s="29">
        <f t="shared" ca="1" si="37"/>
        <v>0</v>
      </c>
      <c r="CH34" s="29">
        <f t="shared" ca="1" si="37"/>
        <v>0</v>
      </c>
      <c r="CI34" s="29">
        <f t="shared" ca="1" si="37"/>
        <v>0</v>
      </c>
      <c r="CJ34" s="29">
        <f t="shared" ca="1" si="37"/>
        <v>0</v>
      </c>
      <c r="CK34" s="33">
        <f t="shared" ca="1" si="66"/>
        <v>1225</v>
      </c>
      <c r="CL34" s="33"/>
      <c r="CM34" s="78">
        <f t="shared" ca="1" si="38"/>
        <v>0</v>
      </c>
      <c r="CN34" s="29">
        <f ca="1">IF(NOT(snowball),0,IF(AA33&lt;=0,0,IF($C34&lt;=SUM($CM34:CM34),0,IF(BR34+$C34-SUM($CM34:CM34)&gt;AA33+AV34,AA33+AV34-BR34,$C34-SUM($CM34:CM34)))))</f>
        <v>575</v>
      </c>
      <c r="CO34" s="29">
        <f ca="1">IF(NOT(snowball),0,IF(AB33&lt;=0,0,IF($C34&lt;=SUM($CM34:CN34),0,IF(BS34+$C34-SUM($CM34:CN34)&gt;AB33+AW34,AB33+AW34-BS34,$C34-SUM($CM34:CN34)))))</f>
        <v>0</v>
      </c>
      <c r="CP34" s="29">
        <f ca="1">IF(NOT(snowball),0,IF(AC33&lt;=0,0,IF($C34&lt;=SUM($CM34:CO34),0,IF(BT34+$C34-SUM($CM34:CO34)&gt;AC33+AX34,AC33+AX34-BT34,$C34-SUM($CM34:CO34)))))</f>
        <v>0</v>
      </c>
      <c r="CQ34" s="29">
        <f ca="1">IF(NOT(snowball),0,IF(AD33&lt;=0,0,IF($C34&lt;=SUM($CM34:CP34),0,IF(BU34+$C34-SUM($CM34:CP34)&gt;AD33+AY34,AD33+AY34-BU34,$C34-SUM($CM34:CP34)))))</f>
        <v>0</v>
      </c>
      <c r="CR34" s="29">
        <f ca="1">IF(NOT(snowball),0,IF(AE33&lt;=0,0,IF($C34&lt;=SUM($CM34:CQ34),0,IF(BV34+$C34-SUM($CM34:CQ34)&gt;AE33+AZ34,AE33+AZ34-BV34,$C34-SUM($CM34:CQ34)))))</f>
        <v>0</v>
      </c>
      <c r="CS34" s="29">
        <f ca="1">IF(NOT(snowball),0,IF(AF33&lt;=0,0,IF($C34&lt;=SUM($CM34:CR34),0,IF(BW34+$C34-SUM($CM34:CR34)&gt;AF33+BA34,AF33+BA34-BW34,$C34-SUM($CM34:CR34)))))</f>
        <v>0</v>
      </c>
      <c r="CT34" s="29">
        <f ca="1">IF(NOT(snowball),0,IF(AG33&lt;=0,0,IF($C34&lt;=SUM($CM34:CS34),0,IF(BX34+$C34-SUM($CM34:CS34)&gt;AG33+BB34,AG33+BB34-BX34,$C34-SUM($CM34:CS34)))))</f>
        <v>0</v>
      </c>
      <c r="CU34" s="29">
        <f ca="1">IF(NOT(snowball),0,IF(AH33&lt;=0,0,IF($C34&lt;=SUM($CM34:CT34),0,IF(BY34+$C34-SUM($CM34:CT34)&gt;AH33+BC34,AH33+BC34-BY34,$C34-SUM($CM34:CT34)))))</f>
        <v>0</v>
      </c>
      <c r="CV34" s="29">
        <f ca="1">IF(NOT(snowball),0,IF(AI33&lt;=0,0,IF($C34&lt;=SUM($CM34:CU34),0,IF(BZ34+$C34-SUM($CM34:CU34)&gt;AI33+BD34,AI33+BD34-BZ34,$C34-SUM($CM34:CU34)))))</f>
        <v>0</v>
      </c>
      <c r="CW34" s="29">
        <f ca="1">IF(NOT(snowball),0,IF(AJ33&lt;=0,0,IF($C34&lt;=SUM($CM34:CV34),0,IF(CA34+$C34-SUM($CM34:CV34)&gt;AJ33+BE34,AJ33+BE34-CA34,$C34-SUM($CM34:CV34)))))</f>
        <v>0</v>
      </c>
      <c r="CX34" s="29">
        <f ca="1">IF(NOT(snowball),0,IF(AK33&lt;=0,0,IF($C34&lt;=SUM($CM34:CW34),0,IF(CB34+$C34-SUM($CM34:CW34)&gt;AK33+BF34,AK33+BF34-CB34,$C34-SUM($CM34:CW34)))))</f>
        <v>0</v>
      </c>
      <c r="CY34" s="29">
        <f ca="1">IF(NOT(snowball),0,IF(AL33&lt;=0,0,IF($C34&lt;=SUM($CM34:CX34),0,IF(CC34+$C34-SUM($CM34:CX34)&gt;AL33+BG34,AL33+BG34-CC34,$C34-SUM($CM34:CX34)))))</f>
        <v>0</v>
      </c>
      <c r="CZ34" s="29">
        <f ca="1">IF(NOT(snowball),0,IF(AM33&lt;=0,0,IF($C34&lt;=SUM($CM34:CY34),0,IF(CD34+$C34-SUM($CM34:CY34)&gt;AM33+BH34,AM33+BH34-CD34,$C34-SUM($CM34:CY34)))))</f>
        <v>0</v>
      </c>
      <c r="DA34" s="29">
        <f ca="1">IF(NOT(snowball),0,IF(AN33&lt;=0,0,IF($C34&lt;=SUM($CM34:CZ34),0,IF(CE34+$C34-SUM($CM34:CZ34)&gt;AN33+BI34,AN33+BI34-CE34,$C34-SUM($CM34:CZ34)))))</f>
        <v>0</v>
      </c>
      <c r="DB34" s="29">
        <f ca="1">IF(NOT(snowball),0,IF(AO33&lt;=0,0,IF($C34&lt;=SUM($CM34:DA34),0,IF(CF34+$C34-SUM($CM34:DA34)&gt;AO33+BJ34,AO33+BJ34-CF34,$C34-SUM($CM34:DA34)))))</f>
        <v>0</v>
      </c>
      <c r="DC34" s="29">
        <f ca="1">IF(NOT(snowball),0,IF(AP33&lt;=0,0,IF($C34&lt;=SUM($CM34:DB34),0,IF(CG34+$C34-SUM($CM34:DB34)&gt;AP33+BK34,AP33+BK34-CG34,$C34-SUM($CM34:DB34)))))</f>
        <v>0</v>
      </c>
      <c r="DD34" s="29">
        <f ca="1">IF(NOT(snowball),0,IF(AQ33&lt;=0,0,IF($C34&lt;=SUM($CM34:DC34),0,IF(CH34+$C34-SUM($CM34:DC34)&gt;AQ33+BL34,AQ33+BL34-CH34,$C34-SUM($CM34:DC34)))))</f>
        <v>0</v>
      </c>
      <c r="DE34" s="29">
        <f ca="1">IF(NOT(snowball),0,IF(AR33&lt;=0,0,IF($C34&lt;=SUM($CM34:DD34),0,IF(CI34+$C34-SUM($CM34:DD34)&gt;AR33+BM34,AR33+BM34-CI34,$C34-SUM($CM34:DD34)))))</f>
        <v>0</v>
      </c>
      <c r="DF34" s="29">
        <f ca="1">IF(NOT(snowball),0,IF(AS33&lt;=0,0,IF($C34&lt;=SUM($CM34:DE34),0,IF(CJ34+$C34-SUM($CM34:DE34)&gt;AS33+BN34,AS33+BN34-CJ34,$C34-SUM($CM34:DE34)))))</f>
        <v>0</v>
      </c>
    </row>
    <row r="35" spans="1:110" ht="11" customHeight="1">
      <c r="A35" s="30">
        <f t="shared" ca="1" si="67"/>
        <v>15</v>
      </c>
      <c r="B35" s="13">
        <f t="shared" ca="1" si="39"/>
        <v>41821</v>
      </c>
      <c r="C35" s="113">
        <f t="shared" ca="1" si="12"/>
        <v>575</v>
      </c>
      <c r="D35" s="81"/>
      <c r="E35" s="29">
        <f t="shared" ca="1" si="13"/>
        <v>0</v>
      </c>
      <c r="F35" s="29">
        <f t="shared" ca="1" si="14"/>
        <v>700</v>
      </c>
      <c r="G35" s="29">
        <f t="shared" ca="1" si="15"/>
        <v>350</v>
      </c>
      <c r="H35" s="29">
        <f t="shared" ca="1" si="16"/>
        <v>450</v>
      </c>
      <c r="I35" s="29">
        <f t="shared" ca="1" si="17"/>
        <v>300</v>
      </c>
      <c r="J35" s="29">
        <f t="shared" ca="1" si="18"/>
        <v>0</v>
      </c>
      <c r="K35" s="29">
        <f t="shared" ca="1" si="19"/>
        <v>0</v>
      </c>
      <c r="L35" s="29">
        <f t="shared" ca="1" si="20"/>
        <v>0</v>
      </c>
      <c r="M35" s="29">
        <f t="shared" ca="1" si="21"/>
        <v>0</v>
      </c>
      <c r="N35" s="29">
        <f t="shared" ca="1" si="22"/>
        <v>0</v>
      </c>
      <c r="O35" s="29">
        <f t="shared" ca="1" si="23"/>
        <v>0</v>
      </c>
      <c r="P35" s="29">
        <f t="shared" ca="1" si="24"/>
        <v>0</v>
      </c>
      <c r="Q35" s="29">
        <f t="shared" ca="1" si="25"/>
        <v>0</v>
      </c>
      <c r="R35" s="29">
        <f t="shared" ca="1" si="26"/>
        <v>0</v>
      </c>
      <c r="S35" s="29">
        <f t="shared" ca="1" si="27"/>
        <v>0</v>
      </c>
      <c r="T35" s="29">
        <f t="shared" ca="1" si="28"/>
        <v>0</v>
      </c>
      <c r="U35" s="29">
        <f t="shared" ca="1" si="29"/>
        <v>0</v>
      </c>
      <c r="V35" s="29">
        <f t="shared" ca="1" si="30"/>
        <v>0</v>
      </c>
      <c r="W35" s="29">
        <f t="shared" ca="1" si="31"/>
        <v>0</v>
      </c>
      <c r="X35" s="29">
        <f t="shared" ca="1" si="31"/>
        <v>0</v>
      </c>
      <c r="Y35" s="66"/>
      <c r="Z35" s="29">
        <f t="shared" ca="1" si="40"/>
        <v>0</v>
      </c>
      <c r="AA35" s="29">
        <f t="shared" ca="1" si="41"/>
        <v>4470.1499999999996</v>
      </c>
      <c r="AB35" s="29">
        <f t="shared" ca="1" si="42"/>
        <v>11623.77</v>
      </c>
      <c r="AC35" s="29">
        <f t="shared" ca="1" si="43"/>
        <v>16465.349999999999</v>
      </c>
      <c r="AD35" s="29">
        <f t="shared" ca="1" si="44"/>
        <v>21673.07</v>
      </c>
      <c r="AE35" s="29">
        <f t="shared" ca="1" si="45"/>
        <v>0</v>
      </c>
      <c r="AF35" s="29">
        <f t="shared" ca="1" si="46"/>
        <v>0</v>
      </c>
      <c r="AG35" s="29">
        <f t="shared" ca="1" si="47"/>
        <v>0</v>
      </c>
      <c r="AH35" s="29">
        <f t="shared" ca="1" si="48"/>
        <v>0</v>
      </c>
      <c r="AI35" s="29">
        <f t="shared" ca="1" si="49"/>
        <v>0</v>
      </c>
      <c r="AJ35" s="29">
        <f t="shared" ca="1" si="50"/>
        <v>0</v>
      </c>
      <c r="AK35" s="29">
        <f t="shared" ca="1" si="51"/>
        <v>0</v>
      </c>
      <c r="AL35" s="29">
        <f t="shared" ca="1" si="52"/>
        <v>0</v>
      </c>
      <c r="AM35" s="29">
        <f t="shared" ca="1" si="53"/>
        <v>0</v>
      </c>
      <c r="AN35" s="29">
        <f t="shared" ca="1" si="54"/>
        <v>0</v>
      </c>
      <c r="AO35" s="29">
        <f t="shared" ca="1" si="55"/>
        <v>0</v>
      </c>
      <c r="AP35" s="29">
        <f t="shared" ca="1" si="56"/>
        <v>0</v>
      </c>
      <c r="AQ35" s="29">
        <f t="shared" ca="1" si="57"/>
        <v>0</v>
      </c>
      <c r="AR35" s="29">
        <f t="shared" ca="1" si="58"/>
        <v>0</v>
      </c>
      <c r="AS35" s="29">
        <f t="shared" ca="1" si="59"/>
        <v>0</v>
      </c>
      <c r="AT35" s="7"/>
      <c r="AU35" s="29">
        <f t="shared" ca="1" si="33"/>
        <v>0</v>
      </c>
      <c r="AV35" s="29">
        <f t="shared" ca="1" si="34"/>
        <v>57.52</v>
      </c>
      <c r="AW35" s="29">
        <f t="shared" ca="1" si="35"/>
        <v>49.68</v>
      </c>
      <c r="AX35" s="29">
        <f t="shared" ca="1" si="36"/>
        <v>70.19</v>
      </c>
      <c r="AY35" s="29">
        <f t="shared" ca="1" si="36"/>
        <v>73</v>
      </c>
      <c r="AZ35" s="29">
        <f t="shared" ca="1" si="36"/>
        <v>0</v>
      </c>
      <c r="BA35" s="29">
        <f t="shared" ca="1" si="36"/>
        <v>0</v>
      </c>
      <c r="BB35" s="29">
        <f t="shared" ca="1" si="36"/>
        <v>0</v>
      </c>
      <c r="BC35" s="29">
        <f t="shared" ca="1" si="36"/>
        <v>0</v>
      </c>
      <c r="BD35" s="29">
        <f t="shared" ca="1" si="36"/>
        <v>0</v>
      </c>
      <c r="BE35" s="29">
        <f t="shared" ca="1" si="36"/>
        <v>0</v>
      </c>
      <c r="BF35" s="29">
        <f t="shared" ca="1" si="36"/>
        <v>0</v>
      </c>
      <c r="BG35" s="29">
        <f t="shared" ca="1" si="36"/>
        <v>0</v>
      </c>
      <c r="BH35" s="29">
        <f t="shared" ca="1" si="36"/>
        <v>0</v>
      </c>
      <c r="BI35" s="29">
        <f t="shared" ca="1" si="36"/>
        <v>0</v>
      </c>
      <c r="BJ35" s="29">
        <f t="shared" ca="1" si="36"/>
        <v>0</v>
      </c>
      <c r="BK35" s="29">
        <f t="shared" ca="1" si="36"/>
        <v>0</v>
      </c>
      <c r="BL35" s="29">
        <f t="shared" ca="1" si="36"/>
        <v>0</v>
      </c>
      <c r="BM35" s="29">
        <f t="shared" ca="1" si="36"/>
        <v>0</v>
      </c>
      <c r="BN35" s="29">
        <f t="shared" ca="1" si="36"/>
        <v>0</v>
      </c>
      <c r="BO35" s="33">
        <f t="shared" ca="1" si="60"/>
        <v>250.39</v>
      </c>
      <c r="BP35" s="16"/>
      <c r="BQ35" s="29">
        <f t="shared" ca="1" si="61"/>
        <v>0</v>
      </c>
      <c r="BR35" s="29">
        <f t="shared" ca="1" si="62"/>
        <v>125</v>
      </c>
      <c r="BS35" s="29">
        <f t="shared" ca="1" si="63"/>
        <v>350</v>
      </c>
      <c r="BT35" s="29">
        <f t="shared" ca="1" si="64"/>
        <v>450</v>
      </c>
      <c r="BU35" s="29">
        <f t="shared" ca="1" si="65"/>
        <v>300</v>
      </c>
      <c r="BV35" s="29">
        <f t="shared" ca="1" si="37"/>
        <v>0</v>
      </c>
      <c r="BW35" s="29">
        <f t="shared" ca="1" si="37"/>
        <v>0</v>
      </c>
      <c r="BX35" s="29">
        <f t="shared" ca="1" si="37"/>
        <v>0</v>
      </c>
      <c r="BY35" s="29">
        <f t="shared" ca="1" si="37"/>
        <v>0</v>
      </c>
      <c r="BZ35" s="29">
        <f t="shared" ca="1" si="37"/>
        <v>0</v>
      </c>
      <c r="CA35" s="29">
        <f t="shared" ca="1" si="37"/>
        <v>0</v>
      </c>
      <c r="CB35" s="29">
        <f t="shared" ca="1" si="37"/>
        <v>0</v>
      </c>
      <c r="CC35" s="29">
        <f t="shared" ca="1" si="37"/>
        <v>0</v>
      </c>
      <c r="CD35" s="29">
        <f t="shared" ca="1" si="37"/>
        <v>0</v>
      </c>
      <c r="CE35" s="29">
        <f t="shared" ca="1" si="37"/>
        <v>0</v>
      </c>
      <c r="CF35" s="29">
        <f t="shared" ca="1" si="37"/>
        <v>0</v>
      </c>
      <c r="CG35" s="29">
        <f t="shared" ca="1" si="37"/>
        <v>0</v>
      </c>
      <c r="CH35" s="29">
        <f t="shared" ca="1" si="37"/>
        <v>0</v>
      </c>
      <c r="CI35" s="29">
        <f t="shared" ca="1" si="37"/>
        <v>0</v>
      </c>
      <c r="CJ35" s="29">
        <f t="shared" ca="1" si="37"/>
        <v>0</v>
      </c>
      <c r="CK35" s="33">
        <f t="shared" ca="1" si="66"/>
        <v>1225</v>
      </c>
      <c r="CL35" s="33"/>
      <c r="CM35" s="78">
        <f t="shared" ca="1" si="38"/>
        <v>0</v>
      </c>
      <c r="CN35" s="29">
        <f ca="1">IF(NOT(snowball),0,IF(AA34&lt;=0,0,IF($C35&lt;=SUM($CM35:CM35),0,IF(BR35+$C35-SUM($CM35:CM35)&gt;AA34+AV35,AA34+AV35-BR35,$C35-SUM($CM35:CM35)))))</f>
        <v>575</v>
      </c>
      <c r="CO35" s="29">
        <f ca="1">IF(NOT(snowball),0,IF(AB34&lt;=0,0,IF($C35&lt;=SUM($CM35:CN35),0,IF(BS35+$C35-SUM($CM35:CN35)&gt;AB34+AW35,AB34+AW35-BS35,$C35-SUM($CM35:CN35)))))</f>
        <v>0</v>
      </c>
      <c r="CP35" s="29">
        <f ca="1">IF(NOT(snowball),0,IF(AC34&lt;=0,0,IF($C35&lt;=SUM($CM35:CO35),0,IF(BT35+$C35-SUM($CM35:CO35)&gt;AC34+AX35,AC34+AX35-BT35,$C35-SUM($CM35:CO35)))))</f>
        <v>0</v>
      </c>
      <c r="CQ35" s="29">
        <f ca="1">IF(NOT(snowball),0,IF(AD34&lt;=0,0,IF($C35&lt;=SUM($CM35:CP35),0,IF(BU35+$C35-SUM($CM35:CP35)&gt;AD34+AY35,AD34+AY35-BU35,$C35-SUM($CM35:CP35)))))</f>
        <v>0</v>
      </c>
      <c r="CR35" s="29">
        <f ca="1">IF(NOT(snowball),0,IF(AE34&lt;=0,0,IF($C35&lt;=SUM($CM35:CQ35),0,IF(BV35+$C35-SUM($CM35:CQ35)&gt;AE34+AZ35,AE34+AZ35-BV35,$C35-SUM($CM35:CQ35)))))</f>
        <v>0</v>
      </c>
      <c r="CS35" s="29">
        <f ca="1">IF(NOT(snowball),0,IF(AF34&lt;=0,0,IF($C35&lt;=SUM($CM35:CR35),0,IF(BW35+$C35-SUM($CM35:CR35)&gt;AF34+BA35,AF34+BA35-BW35,$C35-SUM($CM35:CR35)))))</f>
        <v>0</v>
      </c>
      <c r="CT35" s="29">
        <f ca="1">IF(NOT(snowball),0,IF(AG34&lt;=0,0,IF($C35&lt;=SUM($CM35:CS35),0,IF(BX35+$C35-SUM($CM35:CS35)&gt;AG34+BB35,AG34+BB35-BX35,$C35-SUM($CM35:CS35)))))</f>
        <v>0</v>
      </c>
      <c r="CU35" s="29">
        <f ca="1">IF(NOT(snowball),0,IF(AH34&lt;=0,0,IF($C35&lt;=SUM($CM35:CT35),0,IF(BY35+$C35-SUM($CM35:CT35)&gt;AH34+BC35,AH34+BC35-BY35,$C35-SUM($CM35:CT35)))))</f>
        <v>0</v>
      </c>
      <c r="CV35" s="29">
        <f ca="1">IF(NOT(snowball),0,IF(AI34&lt;=0,0,IF($C35&lt;=SUM($CM35:CU35),0,IF(BZ35+$C35-SUM($CM35:CU35)&gt;AI34+BD35,AI34+BD35-BZ35,$C35-SUM($CM35:CU35)))))</f>
        <v>0</v>
      </c>
      <c r="CW35" s="29">
        <f ca="1">IF(NOT(snowball),0,IF(AJ34&lt;=0,0,IF($C35&lt;=SUM($CM35:CV35),0,IF(CA35+$C35-SUM($CM35:CV35)&gt;AJ34+BE35,AJ34+BE35-CA35,$C35-SUM($CM35:CV35)))))</f>
        <v>0</v>
      </c>
      <c r="CX35" s="29">
        <f ca="1">IF(NOT(snowball),0,IF(AK34&lt;=0,0,IF($C35&lt;=SUM($CM35:CW35),0,IF(CB35+$C35-SUM($CM35:CW35)&gt;AK34+BF35,AK34+BF35-CB35,$C35-SUM($CM35:CW35)))))</f>
        <v>0</v>
      </c>
      <c r="CY35" s="29">
        <f ca="1">IF(NOT(snowball),0,IF(AL34&lt;=0,0,IF($C35&lt;=SUM($CM35:CX35),0,IF(CC35+$C35-SUM($CM35:CX35)&gt;AL34+BG35,AL34+BG35-CC35,$C35-SUM($CM35:CX35)))))</f>
        <v>0</v>
      </c>
      <c r="CZ35" s="29">
        <f ca="1">IF(NOT(snowball),0,IF(AM34&lt;=0,0,IF($C35&lt;=SUM($CM35:CY35),0,IF(CD35+$C35-SUM($CM35:CY35)&gt;AM34+BH35,AM34+BH35-CD35,$C35-SUM($CM35:CY35)))))</f>
        <v>0</v>
      </c>
      <c r="DA35" s="29">
        <f ca="1">IF(NOT(snowball),0,IF(AN34&lt;=0,0,IF($C35&lt;=SUM($CM35:CZ35),0,IF(CE35+$C35-SUM($CM35:CZ35)&gt;AN34+BI35,AN34+BI35-CE35,$C35-SUM($CM35:CZ35)))))</f>
        <v>0</v>
      </c>
      <c r="DB35" s="29">
        <f ca="1">IF(NOT(snowball),0,IF(AO34&lt;=0,0,IF($C35&lt;=SUM($CM35:DA35),0,IF(CF35+$C35-SUM($CM35:DA35)&gt;AO34+BJ35,AO34+BJ35-CF35,$C35-SUM($CM35:DA35)))))</f>
        <v>0</v>
      </c>
      <c r="DC35" s="29">
        <f ca="1">IF(NOT(snowball),0,IF(AP34&lt;=0,0,IF($C35&lt;=SUM($CM35:DB35),0,IF(CG35+$C35-SUM($CM35:DB35)&gt;AP34+BK35,AP34+BK35-CG35,$C35-SUM($CM35:DB35)))))</f>
        <v>0</v>
      </c>
      <c r="DD35" s="29">
        <f ca="1">IF(NOT(snowball),0,IF(AQ34&lt;=0,0,IF($C35&lt;=SUM($CM35:DC35),0,IF(CH35+$C35-SUM($CM35:DC35)&gt;AQ34+BL35,AQ34+BL35-CH35,$C35-SUM($CM35:DC35)))))</f>
        <v>0</v>
      </c>
      <c r="DE35" s="29">
        <f ca="1">IF(NOT(snowball),0,IF(AR34&lt;=0,0,IF($C35&lt;=SUM($CM35:DD35),0,IF(CI35+$C35-SUM($CM35:DD35)&gt;AR34+BM35,AR34+BM35-CI35,$C35-SUM($CM35:DD35)))))</f>
        <v>0</v>
      </c>
      <c r="DF35" s="29">
        <f ca="1">IF(NOT(snowball),0,IF(AS34&lt;=0,0,IF($C35&lt;=SUM($CM35:DE35),0,IF(CJ35+$C35-SUM($CM35:DE35)&gt;AS34+BN35,AS34+BN35-CJ35,$C35-SUM($CM35:DE35)))))</f>
        <v>0</v>
      </c>
    </row>
    <row r="36" spans="1:110" ht="11" customHeight="1">
      <c r="A36" s="30">
        <f t="shared" ca="1" si="67"/>
        <v>16</v>
      </c>
      <c r="B36" s="13">
        <f t="shared" ca="1" si="39"/>
        <v>41852</v>
      </c>
      <c r="C36" s="113">
        <f t="shared" ca="1" si="12"/>
        <v>575</v>
      </c>
      <c r="D36" s="81"/>
      <c r="E36" s="29">
        <f t="shared" ca="1" si="13"/>
        <v>0</v>
      </c>
      <c r="F36" s="29">
        <f t="shared" ca="1" si="14"/>
        <v>700</v>
      </c>
      <c r="G36" s="29">
        <f t="shared" ca="1" si="15"/>
        <v>350</v>
      </c>
      <c r="H36" s="29">
        <f t="shared" ca="1" si="16"/>
        <v>450</v>
      </c>
      <c r="I36" s="29">
        <f t="shared" ca="1" si="17"/>
        <v>300</v>
      </c>
      <c r="J36" s="29">
        <f t="shared" ca="1" si="18"/>
        <v>0</v>
      </c>
      <c r="K36" s="29">
        <f t="shared" ca="1" si="19"/>
        <v>0</v>
      </c>
      <c r="L36" s="29">
        <f t="shared" ca="1" si="20"/>
        <v>0</v>
      </c>
      <c r="M36" s="29">
        <f t="shared" ca="1" si="21"/>
        <v>0</v>
      </c>
      <c r="N36" s="29">
        <f t="shared" ca="1" si="22"/>
        <v>0</v>
      </c>
      <c r="O36" s="29">
        <f t="shared" ca="1" si="23"/>
        <v>0</v>
      </c>
      <c r="P36" s="29">
        <f t="shared" ca="1" si="24"/>
        <v>0</v>
      </c>
      <c r="Q36" s="29">
        <f t="shared" ca="1" si="25"/>
        <v>0</v>
      </c>
      <c r="R36" s="29">
        <f t="shared" ca="1" si="26"/>
        <v>0</v>
      </c>
      <c r="S36" s="29">
        <f t="shared" ca="1" si="27"/>
        <v>0</v>
      </c>
      <c r="T36" s="29">
        <f t="shared" ca="1" si="28"/>
        <v>0</v>
      </c>
      <c r="U36" s="29">
        <f t="shared" ca="1" si="29"/>
        <v>0</v>
      </c>
      <c r="V36" s="29">
        <f t="shared" ca="1" si="30"/>
        <v>0</v>
      </c>
      <c r="W36" s="29">
        <f t="shared" ca="1" si="31"/>
        <v>0</v>
      </c>
      <c r="X36" s="29">
        <f t="shared" ca="1" si="31"/>
        <v>0</v>
      </c>
      <c r="Y36" s="66"/>
      <c r="Z36" s="29">
        <f t="shared" ca="1" si="40"/>
        <v>0</v>
      </c>
      <c r="AA36" s="29">
        <f t="shared" ca="1" si="41"/>
        <v>3820.44</v>
      </c>
      <c r="AB36" s="29">
        <f t="shared" ca="1" si="42"/>
        <v>11322.2</v>
      </c>
      <c r="AC36" s="29">
        <f t="shared" ca="1" si="43"/>
        <v>16083.96</v>
      </c>
      <c r="AD36" s="29">
        <f t="shared" ca="1" si="44"/>
        <v>21445.31</v>
      </c>
      <c r="AE36" s="29">
        <f t="shared" ca="1" si="45"/>
        <v>0</v>
      </c>
      <c r="AF36" s="29">
        <f t="shared" ca="1" si="46"/>
        <v>0</v>
      </c>
      <c r="AG36" s="29">
        <f t="shared" ca="1" si="47"/>
        <v>0</v>
      </c>
      <c r="AH36" s="29">
        <f t="shared" ca="1" si="48"/>
        <v>0</v>
      </c>
      <c r="AI36" s="29">
        <f t="shared" ca="1" si="49"/>
        <v>0</v>
      </c>
      <c r="AJ36" s="29">
        <f t="shared" ca="1" si="50"/>
        <v>0</v>
      </c>
      <c r="AK36" s="29">
        <f t="shared" ca="1" si="51"/>
        <v>0</v>
      </c>
      <c r="AL36" s="29">
        <f t="shared" ca="1" si="52"/>
        <v>0</v>
      </c>
      <c r="AM36" s="29">
        <f t="shared" ca="1" si="53"/>
        <v>0</v>
      </c>
      <c r="AN36" s="29">
        <f t="shared" ca="1" si="54"/>
        <v>0</v>
      </c>
      <c r="AO36" s="29">
        <f t="shared" ca="1" si="55"/>
        <v>0</v>
      </c>
      <c r="AP36" s="29">
        <f t="shared" ca="1" si="56"/>
        <v>0</v>
      </c>
      <c r="AQ36" s="29">
        <f t="shared" ca="1" si="57"/>
        <v>0</v>
      </c>
      <c r="AR36" s="29">
        <f t="shared" ca="1" si="58"/>
        <v>0</v>
      </c>
      <c r="AS36" s="29">
        <f t="shared" ca="1" si="59"/>
        <v>0</v>
      </c>
      <c r="AT36" s="7"/>
      <c r="AU36" s="29">
        <f t="shared" ca="1" si="33"/>
        <v>0</v>
      </c>
      <c r="AV36" s="29">
        <f t="shared" ca="1" si="34"/>
        <v>50.29</v>
      </c>
      <c r="AW36" s="29">
        <f t="shared" ca="1" si="35"/>
        <v>48.43</v>
      </c>
      <c r="AX36" s="29">
        <f t="shared" ref="AX36:BN50" ca="1" si="68">ROUND(AC35*H$9/12,2)</f>
        <v>68.61</v>
      </c>
      <c r="AY36" s="29">
        <f t="shared" ca="1" si="68"/>
        <v>72.239999999999995</v>
      </c>
      <c r="AZ36" s="29">
        <f t="shared" ca="1" si="68"/>
        <v>0</v>
      </c>
      <c r="BA36" s="29">
        <f t="shared" ca="1" si="68"/>
        <v>0</v>
      </c>
      <c r="BB36" s="29">
        <f t="shared" ca="1" si="68"/>
        <v>0</v>
      </c>
      <c r="BC36" s="29">
        <f t="shared" ca="1" si="68"/>
        <v>0</v>
      </c>
      <c r="BD36" s="29">
        <f t="shared" ca="1" si="68"/>
        <v>0</v>
      </c>
      <c r="BE36" s="29">
        <f t="shared" ca="1" si="68"/>
        <v>0</v>
      </c>
      <c r="BF36" s="29">
        <f t="shared" ca="1" si="68"/>
        <v>0</v>
      </c>
      <c r="BG36" s="29">
        <f t="shared" ca="1" si="68"/>
        <v>0</v>
      </c>
      <c r="BH36" s="29">
        <f t="shared" ca="1" si="68"/>
        <v>0</v>
      </c>
      <c r="BI36" s="29">
        <f t="shared" ca="1" si="68"/>
        <v>0</v>
      </c>
      <c r="BJ36" s="29">
        <f t="shared" ca="1" si="68"/>
        <v>0</v>
      </c>
      <c r="BK36" s="29">
        <f t="shared" ca="1" si="68"/>
        <v>0</v>
      </c>
      <c r="BL36" s="29">
        <f t="shared" ca="1" si="68"/>
        <v>0</v>
      </c>
      <c r="BM36" s="29">
        <f t="shared" ca="1" si="68"/>
        <v>0</v>
      </c>
      <c r="BN36" s="29">
        <f t="shared" ca="1" si="68"/>
        <v>0</v>
      </c>
      <c r="BO36" s="33">
        <f t="shared" ca="1" si="60"/>
        <v>239.57</v>
      </c>
      <c r="BP36" s="16"/>
      <c r="BQ36" s="29">
        <f t="shared" ca="1" si="61"/>
        <v>0</v>
      </c>
      <c r="BR36" s="29">
        <f t="shared" ca="1" si="62"/>
        <v>125</v>
      </c>
      <c r="BS36" s="29">
        <f t="shared" ca="1" si="63"/>
        <v>350</v>
      </c>
      <c r="BT36" s="29">
        <f t="shared" ca="1" si="64"/>
        <v>450</v>
      </c>
      <c r="BU36" s="29">
        <f t="shared" ca="1" si="65"/>
        <v>300</v>
      </c>
      <c r="BV36" s="29">
        <f t="shared" ca="1" si="37"/>
        <v>0</v>
      </c>
      <c r="BW36" s="29">
        <f t="shared" ca="1" si="37"/>
        <v>0</v>
      </c>
      <c r="BX36" s="29">
        <f t="shared" ca="1" si="37"/>
        <v>0</v>
      </c>
      <c r="BY36" s="29">
        <f t="shared" ca="1" si="37"/>
        <v>0</v>
      </c>
      <c r="BZ36" s="29">
        <f t="shared" ca="1" si="37"/>
        <v>0</v>
      </c>
      <c r="CA36" s="29">
        <f t="shared" ca="1" si="37"/>
        <v>0</v>
      </c>
      <c r="CB36" s="29">
        <f t="shared" ca="1" si="37"/>
        <v>0</v>
      </c>
      <c r="CC36" s="29">
        <f t="shared" ca="1" si="37"/>
        <v>0</v>
      </c>
      <c r="CD36" s="29">
        <f t="shared" ca="1" si="37"/>
        <v>0</v>
      </c>
      <c r="CE36" s="29">
        <f t="shared" ca="1" si="37"/>
        <v>0</v>
      </c>
      <c r="CF36" s="29">
        <f t="shared" ca="1" si="37"/>
        <v>0</v>
      </c>
      <c r="CG36" s="29">
        <f t="shared" ca="1" si="37"/>
        <v>0</v>
      </c>
      <c r="CH36" s="29">
        <f t="shared" ca="1" si="37"/>
        <v>0</v>
      </c>
      <c r="CI36" s="29">
        <f t="shared" ca="1" si="37"/>
        <v>0</v>
      </c>
      <c r="CJ36" s="29">
        <f t="shared" ca="1" si="37"/>
        <v>0</v>
      </c>
      <c r="CK36" s="33">
        <f t="shared" ca="1" si="66"/>
        <v>1225</v>
      </c>
      <c r="CL36" s="33"/>
      <c r="CM36" s="78">
        <f t="shared" ca="1" si="38"/>
        <v>0</v>
      </c>
      <c r="CN36" s="29">
        <f ca="1">IF(NOT(snowball),0,IF(AA35&lt;=0,0,IF($C36&lt;=SUM($CM36:CM36),0,IF(BR36+$C36-SUM($CM36:CM36)&gt;AA35+AV36,AA35+AV36-BR36,$C36-SUM($CM36:CM36)))))</f>
        <v>575</v>
      </c>
      <c r="CO36" s="29">
        <f ca="1">IF(NOT(snowball),0,IF(AB35&lt;=0,0,IF($C36&lt;=SUM($CM36:CN36),0,IF(BS36+$C36-SUM($CM36:CN36)&gt;AB35+AW36,AB35+AW36-BS36,$C36-SUM($CM36:CN36)))))</f>
        <v>0</v>
      </c>
      <c r="CP36" s="29">
        <f ca="1">IF(NOT(snowball),0,IF(AC35&lt;=0,0,IF($C36&lt;=SUM($CM36:CO36),0,IF(BT36+$C36-SUM($CM36:CO36)&gt;AC35+AX36,AC35+AX36-BT36,$C36-SUM($CM36:CO36)))))</f>
        <v>0</v>
      </c>
      <c r="CQ36" s="29">
        <f ca="1">IF(NOT(snowball),0,IF(AD35&lt;=0,0,IF($C36&lt;=SUM($CM36:CP36),0,IF(BU36+$C36-SUM($CM36:CP36)&gt;AD35+AY36,AD35+AY36-BU36,$C36-SUM($CM36:CP36)))))</f>
        <v>0</v>
      </c>
      <c r="CR36" s="29">
        <f ca="1">IF(NOT(snowball),0,IF(AE35&lt;=0,0,IF($C36&lt;=SUM($CM36:CQ36),0,IF(BV36+$C36-SUM($CM36:CQ36)&gt;AE35+AZ36,AE35+AZ36-BV36,$C36-SUM($CM36:CQ36)))))</f>
        <v>0</v>
      </c>
      <c r="CS36" s="29">
        <f ca="1">IF(NOT(snowball),0,IF(AF35&lt;=0,0,IF($C36&lt;=SUM($CM36:CR36),0,IF(BW36+$C36-SUM($CM36:CR36)&gt;AF35+BA36,AF35+BA36-BW36,$C36-SUM($CM36:CR36)))))</f>
        <v>0</v>
      </c>
      <c r="CT36" s="29">
        <f ca="1">IF(NOT(snowball),0,IF(AG35&lt;=0,0,IF($C36&lt;=SUM($CM36:CS36),0,IF(BX36+$C36-SUM($CM36:CS36)&gt;AG35+BB36,AG35+BB36-BX36,$C36-SUM($CM36:CS36)))))</f>
        <v>0</v>
      </c>
      <c r="CU36" s="29">
        <f ca="1">IF(NOT(snowball),0,IF(AH35&lt;=0,0,IF($C36&lt;=SUM($CM36:CT36),0,IF(BY36+$C36-SUM($CM36:CT36)&gt;AH35+BC36,AH35+BC36-BY36,$C36-SUM($CM36:CT36)))))</f>
        <v>0</v>
      </c>
      <c r="CV36" s="29">
        <f ca="1">IF(NOT(snowball),0,IF(AI35&lt;=0,0,IF($C36&lt;=SUM($CM36:CU36),0,IF(BZ36+$C36-SUM($CM36:CU36)&gt;AI35+BD36,AI35+BD36-BZ36,$C36-SUM($CM36:CU36)))))</f>
        <v>0</v>
      </c>
      <c r="CW36" s="29">
        <f ca="1">IF(NOT(snowball),0,IF(AJ35&lt;=0,0,IF($C36&lt;=SUM($CM36:CV36),0,IF(CA36+$C36-SUM($CM36:CV36)&gt;AJ35+BE36,AJ35+BE36-CA36,$C36-SUM($CM36:CV36)))))</f>
        <v>0</v>
      </c>
      <c r="CX36" s="29">
        <f ca="1">IF(NOT(snowball),0,IF(AK35&lt;=0,0,IF($C36&lt;=SUM($CM36:CW36),0,IF(CB36+$C36-SUM($CM36:CW36)&gt;AK35+BF36,AK35+BF36-CB36,$C36-SUM($CM36:CW36)))))</f>
        <v>0</v>
      </c>
      <c r="CY36" s="29">
        <f ca="1">IF(NOT(snowball),0,IF(AL35&lt;=0,0,IF($C36&lt;=SUM($CM36:CX36),0,IF(CC36+$C36-SUM($CM36:CX36)&gt;AL35+BG36,AL35+BG36-CC36,$C36-SUM($CM36:CX36)))))</f>
        <v>0</v>
      </c>
      <c r="CZ36" s="29">
        <f ca="1">IF(NOT(snowball),0,IF(AM35&lt;=0,0,IF($C36&lt;=SUM($CM36:CY36),0,IF(CD36+$C36-SUM($CM36:CY36)&gt;AM35+BH36,AM35+BH36-CD36,$C36-SUM($CM36:CY36)))))</f>
        <v>0</v>
      </c>
      <c r="DA36" s="29">
        <f ca="1">IF(NOT(snowball),0,IF(AN35&lt;=0,0,IF($C36&lt;=SUM($CM36:CZ36),0,IF(CE36+$C36-SUM($CM36:CZ36)&gt;AN35+BI36,AN35+BI36-CE36,$C36-SUM($CM36:CZ36)))))</f>
        <v>0</v>
      </c>
      <c r="DB36" s="29">
        <f ca="1">IF(NOT(snowball),0,IF(AO35&lt;=0,0,IF($C36&lt;=SUM($CM36:DA36),0,IF(CF36+$C36-SUM($CM36:DA36)&gt;AO35+BJ36,AO35+BJ36-CF36,$C36-SUM($CM36:DA36)))))</f>
        <v>0</v>
      </c>
      <c r="DC36" s="29">
        <f ca="1">IF(NOT(snowball),0,IF(AP35&lt;=0,0,IF($C36&lt;=SUM($CM36:DB36),0,IF(CG36+$C36-SUM($CM36:DB36)&gt;AP35+BK36,AP35+BK36-CG36,$C36-SUM($CM36:DB36)))))</f>
        <v>0</v>
      </c>
      <c r="DD36" s="29">
        <f ca="1">IF(NOT(snowball),0,IF(AQ35&lt;=0,0,IF($C36&lt;=SUM($CM36:DC36),0,IF(CH36+$C36-SUM($CM36:DC36)&gt;AQ35+BL36,AQ35+BL36-CH36,$C36-SUM($CM36:DC36)))))</f>
        <v>0</v>
      </c>
      <c r="DE36" s="29">
        <f ca="1">IF(NOT(snowball),0,IF(AR35&lt;=0,0,IF($C36&lt;=SUM($CM36:DD36),0,IF(CI36+$C36-SUM($CM36:DD36)&gt;AR35+BM36,AR35+BM36-CI36,$C36-SUM($CM36:DD36)))))</f>
        <v>0</v>
      </c>
      <c r="DF36" s="29">
        <f ca="1">IF(NOT(snowball),0,IF(AS35&lt;=0,0,IF($C36&lt;=SUM($CM36:DE36),0,IF(CJ36+$C36-SUM($CM36:DE36)&gt;AS35+BN36,AS35+BN36-CJ36,$C36-SUM($CM36:DE36)))))</f>
        <v>0</v>
      </c>
    </row>
    <row r="37" spans="1:110" ht="11" customHeight="1">
      <c r="A37" s="30">
        <f t="shared" ca="1" si="67"/>
        <v>17</v>
      </c>
      <c r="B37" s="13">
        <f t="shared" ca="1" si="39"/>
        <v>41883</v>
      </c>
      <c r="C37" s="113">
        <f t="shared" ca="1" si="12"/>
        <v>575</v>
      </c>
      <c r="D37" s="81"/>
      <c r="E37" s="29">
        <f t="shared" ca="1" si="13"/>
        <v>0</v>
      </c>
      <c r="F37" s="29">
        <f t="shared" ca="1" si="14"/>
        <v>700</v>
      </c>
      <c r="G37" s="29">
        <f t="shared" ca="1" si="15"/>
        <v>350</v>
      </c>
      <c r="H37" s="29">
        <f t="shared" ca="1" si="16"/>
        <v>450</v>
      </c>
      <c r="I37" s="29">
        <f t="shared" ca="1" si="17"/>
        <v>300</v>
      </c>
      <c r="J37" s="29">
        <f t="shared" ca="1" si="18"/>
        <v>0</v>
      </c>
      <c r="K37" s="29">
        <f t="shared" ca="1" si="19"/>
        <v>0</v>
      </c>
      <c r="L37" s="29">
        <f t="shared" ca="1" si="20"/>
        <v>0</v>
      </c>
      <c r="M37" s="29">
        <f t="shared" ca="1" si="21"/>
        <v>0</v>
      </c>
      <c r="N37" s="29">
        <f t="shared" ca="1" si="22"/>
        <v>0</v>
      </c>
      <c r="O37" s="29">
        <f t="shared" ca="1" si="23"/>
        <v>0</v>
      </c>
      <c r="P37" s="29">
        <f t="shared" ca="1" si="24"/>
        <v>0</v>
      </c>
      <c r="Q37" s="29">
        <f t="shared" ca="1" si="25"/>
        <v>0</v>
      </c>
      <c r="R37" s="29">
        <f t="shared" ca="1" si="26"/>
        <v>0</v>
      </c>
      <c r="S37" s="29">
        <f t="shared" ca="1" si="27"/>
        <v>0</v>
      </c>
      <c r="T37" s="29">
        <f t="shared" ca="1" si="28"/>
        <v>0</v>
      </c>
      <c r="U37" s="29">
        <f t="shared" ca="1" si="29"/>
        <v>0</v>
      </c>
      <c r="V37" s="29">
        <f t="shared" ca="1" si="30"/>
        <v>0</v>
      </c>
      <c r="W37" s="29">
        <f t="shared" ca="1" si="31"/>
        <v>0</v>
      </c>
      <c r="X37" s="29">
        <f t="shared" ca="1" si="31"/>
        <v>0</v>
      </c>
      <c r="Y37" s="66"/>
      <c r="Z37" s="29">
        <f t="shared" ca="1" si="40"/>
        <v>0</v>
      </c>
      <c r="AA37" s="29">
        <f t="shared" ca="1" si="41"/>
        <v>3163.42</v>
      </c>
      <c r="AB37" s="29">
        <f t="shared" ca="1" si="42"/>
        <v>11019.38</v>
      </c>
      <c r="AC37" s="29">
        <f t="shared" ca="1" si="43"/>
        <v>15700.98</v>
      </c>
      <c r="AD37" s="29">
        <f t="shared" ca="1" si="44"/>
        <v>21216.79</v>
      </c>
      <c r="AE37" s="29">
        <f t="shared" ca="1" si="45"/>
        <v>0</v>
      </c>
      <c r="AF37" s="29">
        <f t="shared" ca="1" si="46"/>
        <v>0</v>
      </c>
      <c r="AG37" s="29">
        <f t="shared" ca="1" si="47"/>
        <v>0</v>
      </c>
      <c r="AH37" s="29">
        <f t="shared" ca="1" si="48"/>
        <v>0</v>
      </c>
      <c r="AI37" s="29">
        <f t="shared" ca="1" si="49"/>
        <v>0</v>
      </c>
      <c r="AJ37" s="29">
        <f t="shared" ca="1" si="50"/>
        <v>0</v>
      </c>
      <c r="AK37" s="29">
        <f t="shared" ca="1" si="51"/>
        <v>0</v>
      </c>
      <c r="AL37" s="29">
        <f t="shared" ca="1" si="52"/>
        <v>0</v>
      </c>
      <c r="AM37" s="29">
        <f t="shared" ca="1" si="53"/>
        <v>0</v>
      </c>
      <c r="AN37" s="29">
        <f t="shared" ca="1" si="54"/>
        <v>0</v>
      </c>
      <c r="AO37" s="29">
        <f t="shared" ca="1" si="55"/>
        <v>0</v>
      </c>
      <c r="AP37" s="29">
        <f t="shared" ca="1" si="56"/>
        <v>0</v>
      </c>
      <c r="AQ37" s="29">
        <f t="shared" ca="1" si="57"/>
        <v>0</v>
      </c>
      <c r="AR37" s="29">
        <f t="shared" ca="1" si="58"/>
        <v>0</v>
      </c>
      <c r="AS37" s="29">
        <f t="shared" ca="1" si="59"/>
        <v>0</v>
      </c>
      <c r="AT37" s="7"/>
      <c r="AU37" s="29">
        <f t="shared" ca="1" si="33"/>
        <v>0</v>
      </c>
      <c r="AV37" s="29">
        <f t="shared" ca="1" si="34"/>
        <v>42.98</v>
      </c>
      <c r="AW37" s="29">
        <f t="shared" ca="1" si="35"/>
        <v>47.18</v>
      </c>
      <c r="AX37" s="29">
        <f t="shared" ca="1" si="68"/>
        <v>67.02</v>
      </c>
      <c r="AY37" s="29">
        <f t="shared" ca="1" si="68"/>
        <v>71.48</v>
      </c>
      <c r="AZ37" s="29">
        <f t="shared" ca="1" si="68"/>
        <v>0</v>
      </c>
      <c r="BA37" s="29">
        <f t="shared" ca="1" si="68"/>
        <v>0</v>
      </c>
      <c r="BB37" s="29">
        <f t="shared" ca="1" si="68"/>
        <v>0</v>
      </c>
      <c r="BC37" s="29">
        <f t="shared" ca="1" si="68"/>
        <v>0</v>
      </c>
      <c r="BD37" s="29">
        <f t="shared" ca="1" si="68"/>
        <v>0</v>
      </c>
      <c r="BE37" s="29">
        <f t="shared" ca="1" si="68"/>
        <v>0</v>
      </c>
      <c r="BF37" s="29">
        <f t="shared" ca="1" si="68"/>
        <v>0</v>
      </c>
      <c r="BG37" s="29">
        <f t="shared" ca="1" si="68"/>
        <v>0</v>
      </c>
      <c r="BH37" s="29">
        <f t="shared" ca="1" si="68"/>
        <v>0</v>
      </c>
      <c r="BI37" s="29">
        <f t="shared" ca="1" si="68"/>
        <v>0</v>
      </c>
      <c r="BJ37" s="29">
        <f t="shared" ca="1" si="68"/>
        <v>0</v>
      </c>
      <c r="BK37" s="29">
        <f t="shared" ca="1" si="68"/>
        <v>0</v>
      </c>
      <c r="BL37" s="29">
        <f t="shared" ca="1" si="68"/>
        <v>0</v>
      </c>
      <c r="BM37" s="29">
        <f t="shared" ca="1" si="68"/>
        <v>0</v>
      </c>
      <c r="BN37" s="29">
        <f t="shared" ca="1" si="68"/>
        <v>0</v>
      </c>
      <c r="BO37" s="33">
        <f t="shared" ca="1" si="60"/>
        <v>228.66000000000003</v>
      </c>
      <c r="BP37" s="16"/>
      <c r="BQ37" s="29">
        <f t="shared" ca="1" si="61"/>
        <v>0</v>
      </c>
      <c r="BR37" s="29">
        <f t="shared" ca="1" si="62"/>
        <v>125</v>
      </c>
      <c r="BS37" s="29">
        <f t="shared" ca="1" si="63"/>
        <v>350</v>
      </c>
      <c r="BT37" s="29">
        <f t="shared" ca="1" si="64"/>
        <v>450</v>
      </c>
      <c r="BU37" s="29">
        <f t="shared" ca="1" si="65"/>
        <v>300</v>
      </c>
      <c r="BV37" s="29">
        <f t="shared" ref="BV37:BV100" ca="1" si="69">IF(AE36&gt;0,IF((AE36+AZ37)&lt;J$10,AE36+AZ37,J$10),0)</f>
        <v>0</v>
      </c>
      <c r="BW37" s="29">
        <f t="shared" ref="BW37:BW100" ca="1" si="70">IF(AF36&gt;0,IF((AF36+BA37)&lt;K$10,AF36+BA37,K$10),0)</f>
        <v>0</v>
      </c>
      <c r="BX37" s="29">
        <f t="shared" ref="BX37:BX100" ca="1" si="71">IF(AG36&gt;0,IF((AG36+BB37)&lt;L$10,AG36+BB37,L$10),0)</f>
        <v>0</v>
      </c>
      <c r="BY37" s="29">
        <f t="shared" ref="BY37:BY100" ca="1" si="72">IF(AH36&gt;0,IF((AH36+BC37)&lt;M$10,AH36+BC37,M$10),0)</f>
        <v>0</v>
      </c>
      <c r="BZ37" s="29">
        <f t="shared" ref="BZ37:BZ100" ca="1" si="73">IF(AI36&gt;0,IF((AI36+BD37)&lt;N$10,AI36+BD37,N$10),0)</f>
        <v>0</v>
      </c>
      <c r="CA37" s="29">
        <f t="shared" ref="CA37:CA100" ca="1" si="74">IF(AJ36&gt;0,IF((AJ36+BE37)&lt;O$10,AJ36+BE37,O$10),0)</f>
        <v>0</v>
      </c>
      <c r="CB37" s="29">
        <f t="shared" ref="CB37:CB100" ca="1" si="75">IF(AK36&gt;0,IF((AK36+BF37)&lt;P$10,AK36+BF37,P$10),0)</f>
        <v>0</v>
      </c>
      <c r="CC37" s="29">
        <f t="shared" ref="CC37:CC100" ca="1" si="76">IF(AL36&gt;0,IF((AL36+BG37)&lt;Q$10,AL36+BG37,Q$10),0)</f>
        <v>0</v>
      </c>
      <c r="CD37" s="29">
        <f t="shared" ref="CD37:CD100" ca="1" si="77">IF(AM36&gt;0,IF((AM36+BH37)&lt;R$10,AM36+BH37,R$10),0)</f>
        <v>0</v>
      </c>
      <c r="CE37" s="29">
        <f t="shared" ref="CE37:CE100" ca="1" si="78">IF(AN36&gt;0,IF((AN36+BI37)&lt;S$10,AN36+BI37,S$10),0)</f>
        <v>0</v>
      </c>
      <c r="CF37" s="29">
        <f t="shared" ref="CF37:CF100" ca="1" si="79">IF(AO36&gt;0,IF((AO36+BJ37)&lt;T$10,AO36+BJ37,T$10),0)</f>
        <v>0</v>
      </c>
      <c r="CG37" s="29">
        <f t="shared" ref="CG37:CG100" ca="1" si="80">IF(AP36&gt;0,IF((AP36+BK37)&lt;U$10,AP36+BK37,U$10),0)</f>
        <v>0</v>
      </c>
      <c r="CH37" s="29">
        <f t="shared" ref="CH37:CH100" ca="1" si="81">IF(AQ36&gt;0,IF((AQ36+BL37)&lt;V$10,AQ36+BL37,V$10),0)</f>
        <v>0</v>
      </c>
      <c r="CI37" s="29">
        <f t="shared" ref="CI37:CI100" ca="1" si="82">IF(AR36&gt;0,IF((AR36+BM37)&lt;W$10,AR36+BM37,W$10),0)</f>
        <v>0</v>
      </c>
      <c r="CJ37" s="29">
        <f t="shared" ref="CJ37:CJ100" ca="1" si="83">IF(AS36&gt;0,IF((AS36+BN37)&lt;X$10,AS36+BN37,X$10),0)</f>
        <v>0</v>
      </c>
      <c r="CK37" s="33">
        <f t="shared" ca="1" si="66"/>
        <v>1225</v>
      </c>
      <c r="CL37" s="33"/>
      <c r="CM37" s="78">
        <f t="shared" ca="1" si="38"/>
        <v>0</v>
      </c>
      <c r="CN37" s="29">
        <f ca="1">IF(NOT(snowball),0,IF(AA36&lt;=0,0,IF($C37&lt;=SUM($CM37:CM37),0,IF(BR37+$C37-SUM($CM37:CM37)&gt;AA36+AV37,AA36+AV37-BR37,$C37-SUM($CM37:CM37)))))</f>
        <v>575</v>
      </c>
      <c r="CO37" s="29">
        <f ca="1">IF(NOT(snowball),0,IF(AB36&lt;=0,0,IF($C37&lt;=SUM($CM37:CN37),0,IF(BS37+$C37-SUM($CM37:CN37)&gt;AB36+AW37,AB36+AW37-BS37,$C37-SUM($CM37:CN37)))))</f>
        <v>0</v>
      </c>
      <c r="CP37" s="29">
        <f ca="1">IF(NOT(snowball),0,IF(AC36&lt;=0,0,IF($C37&lt;=SUM($CM37:CO37),0,IF(BT37+$C37-SUM($CM37:CO37)&gt;AC36+AX37,AC36+AX37-BT37,$C37-SUM($CM37:CO37)))))</f>
        <v>0</v>
      </c>
      <c r="CQ37" s="29">
        <f ca="1">IF(NOT(snowball),0,IF(AD36&lt;=0,0,IF($C37&lt;=SUM($CM37:CP37),0,IF(BU37+$C37-SUM($CM37:CP37)&gt;AD36+AY37,AD36+AY37-BU37,$C37-SUM($CM37:CP37)))))</f>
        <v>0</v>
      </c>
      <c r="CR37" s="29">
        <f ca="1">IF(NOT(snowball),0,IF(AE36&lt;=0,0,IF($C37&lt;=SUM($CM37:CQ37),0,IF(BV37+$C37-SUM($CM37:CQ37)&gt;AE36+AZ37,AE36+AZ37-BV37,$C37-SUM($CM37:CQ37)))))</f>
        <v>0</v>
      </c>
      <c r="CS37" s="29">
        <f ca="1">IF(NOT(snowball),0,IF(AF36&lt;=0,0,IF($C37&lt;=SUM($CM37:CR37),0,IF(BW37+$C37-SUM($CM37:CR37)&gt;AF36+BA37,AF36+BA37-BW37,$C37-SUM($CM37:CR37)))))</f>
        <v>0</v>
      </c>
      <c r="CT37" s="29">
        <f ca="1">IF(NOT(snowball),0,IF(AG36&lt;=0,0,IF($C37&lt;=SUM($CM37:CS37),0,IF(BX37+$C37-SUM($CM37:CS37)&gt;AG36+BB37,AG36+BB37-BX37,$C37-SUM($CM37:CS37)))))</f>
        <v>0</v>
      </c>
      <c r="CU37" s="29">
        <f ca="1">IF(NOT(snowball),0,IF(AH36&lt;=0,0,IF($C37&lt;=SUM($CM37:CT37),0,IF(BY37+$C37-SUM($CM37:CT37)&gt;AH36+BC37,AH36+BC37-BY37,$C37-SUM($CM37:CT37)))))</f>
        <v>0</v>
      </c>
      <c r="CV37" s="29">
        <f ca="1">IF(NOT(snowball),0,IF(AI36&lt;=0,0,IF($C37&lt;=SUM($CM37:CU37),0,IF(BZ37+$C37-SUM($CM37:CU37)&gt;AI36+BD37,AI36+BD37-BZ37,$C37-SUM($CM37:CU37)))))</f>
        <v>0</v>
      </c>
      <c r="CW37" s="29">
        <f ca="1">IF(NOT(snowball),0,IF(AJ36&lt;=0,0,IF($C37&lt;=SUM($CM37:CV37),0,IF(CA37+$C37-SUM($CM37:CV37)&gt;AJ36+BE37,AJ36+BE37-CA37,$C37-SUM($CM37:CV37)))))</f>
        <v>0</v>
      </c>
      <c r="CX37" s="29">
        <f ca="1">IF(NOT(snowball),0,IF(AK36&lt;=0,0,IF($C37&lt;=SUM($CM37:CW37),0,IF(CB37+$C37-SUM($CM37:CW37)&gt;AK36+BF37,AK36+BF37-CB37,$C37-SUM($CM37:CW37)))))</f>
        <v>0</v>
      </c>
      <c r="CY37" s="29">
        <f ca="1">IF(NOT(snowball),0,IF(AL36&lt;=0,0,IF($C37&lt;=SUM($CM37:CX37),0,IF(CC37+$C37-SUM($CM37:CX37)&gt;AL36+BG37,AL36+BG37-CC37,$C37-SUM($CM37:CX37)))))</f>
        <v>0</v>
      </c>
      <c r="CZ37" s="29">
        <f ca="1">IF(NOT(snowball),0,IF(AM36&lt;=0,0,IF($C37&lt;=SUM($CM37:CY37),0,IF(CD37+$C37-SUM($CM37:CY37)&gt;AM36+BH37,AM36+BH37-CD37,$C37-SUM($CM37:CY37)))))</f>
        <v>0</v>
      </c>
      <c r="DA37" s="29">
        <f ca="1">IF(NOT(snowball),0,IF(AN36&lt;=0,0,IF($C37&lt;=SUM($CM37:CZ37),0,IF(CE37+$C37-SUM($CM37:CZ37)&gt;AN36+BI37,AN36+BI37-CE37,$C37-SUM($CM37:CZ37)))))</f>
        <v>0</v>
      </c>
      <c r="DB37" s="29">
        <f ca="1">IF(NOT(snowball),0,IF(AO36&lt;=0,0,IF($C37&lt;=SUM($CM37:DA37),0,IF(CF37+$C37-SUM($CM37:DA37)&gt;AO36+BJ37,AO36+BJ37-CF37,$C37-SUM($CM37:DA37)))))</f>
        <v>0</v>
      </c>
      <c r="DC37" s="29">
        <f ca="1">IF(NOT(snowball),0,IF(AP36&lt;=0,0,IF($C37&lt;=SUM($CM37:DB37),0,IF(CG37+$C37-SUM($CM37:DB37)&gt;AP36+BK37,AP36+BK37-CG37,$C37-SUM($CM37:DB37)))))</f>
        <v>0</v>
      </c>
      <c r="DD37" s="29">
        <f ca="1">IF(NOT(snowball),0,IF(AQ36&lt;=0,0,IF($C37&lt;=SUM($CM37:DC37),0,IF(CH37+$C37-SUM($CM37:DC37)&gt;AQ36+BL37,AQ36+BL37-CH37,$C37-SUM($CM37:DC37)))))</f>
        <v>0</v>
      </c>
      <c r="DE37" s="29">
        <f ca="1">IF(NOT(snowball),0,IF(AR36&lt;=0,0,IF($C37&lt;=SUM($CM37:DD37),0,IF(CI37+$C37-SUM($CM37:DD37)&gt;AR36+BM37,AR36+BM37-CI37,$C37-SUM($CM37:DD37)))))</f>
        <v>0</v>
      </c>
      <c r="DF37" s="29">
        <f ca="1">IF(NOT(snowball),0,IF(AS36&lt;=0,0,IF($C37&lt;=SUM($CM37:DE37),0,IF(CJ37+$C37-SUM($CM37:DE37)&gt;AS36+BN37,AS36+BN37-CJ37,$C37-SUM($CM37:DE37)))))</f>
        <v>0</v>
      </c>
    </row>
    <row r="38" spans="1:110" ht="11" customHeight="1">
      <c r="A38" s="30">
        <f t="shared" ca="1" si="67"/>
        <v>18</v>
      </c>
      <c r="B38" s="13">
        <f t="shared" ca="1" si="39"/>
        <v>41913</v>
      </c>
      <c r="C38" s="113">
        <f t="shared" ca="1" si="12"/>
        <v>575</v>
      </c>
      <c r="D38" s="81"/>
      <c r="E38" s="29">
        <f t="shared" ca="1" si="13"/>
        <v>0</v>
      </c>
      <c r="F38" s="29">
        <f t="shared" ca="1" si="14"/>
        <v>700</v>
      </c>
      <c r="G38" s="29">
        <f t="shared" ca="1" si="15"/>
        <v>350</v>
      </c>
      <c r="H38" s="29">
        <f t="shared" ca="1" si="16"/>
        <v>450</v>
      </c>
      <c r="I38" s="29">
        <f t="shared" ca="1" si="17"/>
        <v>300</v>
      </c>
      <c r="J38" s="29">
        <f t="shared" ca="1" si="18"/>
        <v>0</v>
      </c>
      <c r="K38" s="29">
        <f t="shared" ca="1" si="19"/>
        <v>0</v>
      </c>
      <c r="L38" s="29">
        <f t="shared" ca="1" si="20"/>
        <v>0</v>
      </c>
      <c r="M38" s="29">
        <f t="shared" ca="1" si="21"/>
        <v>0</v>
      </c>
      <c r="N38" s="29">
        <f t="shared" ca="1" si="22"/>
        <v>0</v>
      </c>
      <c r="O38" s="29">
        <f t="shared" ca="1" si="23"/>
        <v>0</v>
      </c>
      <c r="P38" s="29">
        <f t="shared" ca="1" si="24"/>
        <v>0</v>
      </c>
      <c r="Q38" s="29">
        <f t="shared" ca="1" si="25"/>
        <v>0</v>
      </c>
      <c r="R38" s="29">
        <f t="shared" ca="1" si="26"/>
        <v>0</v>
      </c>
      <c r="S38" s="29">
        <f t="shared" ca="1" si="27"/>
        <v>0</v>
      </c>
      <c r="T38" s="29">
        <f t="shared" ca="1" si="28"/>
        <v>0</v>
      </c>
      <c r="U38" s="29">
        <f t="shared" ca="1" si="29"/>
        <v>0</v>
      </c>
      <c r="V38" s="29">
        <f t="shared" ca="1" si="30"/>
        <v>0</v>
      </c>
      <c r="W38" s="29">
        <f t="shared" ca="1" si="31"/>
        <v>0</v>
      </c>
      <c r="X38" s="29">
        <f t="shared" ca="1" si="31"/>
        <v>0</v>
      </c>
      <c r="Y38" s="66"/>
      <c r="Z38" s="29">
        <f t="shared" ca="1" si="40"/>
        <v>0</v>
      </c>
      <c r="AA38" s="29">
        <f t="shared" ca="1" si="41"/>
        <v>2499.0100000000002</v>
      </c>
      <c r="AB38" s="29">
        <f t="shared" ca="1" si="42"/>
        <v>10715.29</v>
      </c>
      <c r="AC38" s="29">
        <f t="shared" ca="1" si="43"/>
        <v>15316.4</v>
      </c>
      <c r="AD38" s="29">
        <f t="shared" ca="1" si="44"/>
        <v>20987.51</v>
      </c>
      <c r="AE38" s="29">
        <f t="shared" ca="1" si="45"/>
        <v>0</v>
      </c>
      <c r="AF38" s="29">
        <f t="shared" ca="1" si="46"/>
        <v>0</v>
      </c>
      <c r="AG38" s="29">
        <f t="shared" ca="1" si="47"/>
        <v>0</v>
      </c>
      <c r="AH38" s="29">
        <f t="shared" ca="1" si="48"/>
        <v>0</v>
      </c>
      <c r="AI38" s="29">
        <f t="shared" ca="1" si="49"/>
        <v>0</v>
      </c>
      <c r="AJ38" s="29">
        <f t="shared" ca="1" si="50"/>
        <v>0</v>
      </c>
      <c r="AK38" s="29">
        <f t="shared" ca="1" si="51"/>
        <v>0</v>
      </c>
      <c r="AL38" s="29">
        <f t="shared" ca="1" si="52"/>
        <v>0</v>
      </c>
      <c r="AM38" s="29">
        <f t="shared" ca="1" si="53"/>
        <v>0</v>
      </c>
      <c r="AN38" s="29">
        <f t="shared" ca="1" si="54"/>
        <v>0</v>
      </c>
      <c r="AO38" s="29">
        <f t="shared" ca="1" si="55"/>
        <v>0</v>
      </c>
      <c r="AP38" s="29">
        <f t="shared" ca="1" si="56"/>
        <v>0</v>
      </c>
      <c r="AQ38" s="29">
        <f t="shared" ca="1" si="57"/>
        <v>0</v>
      </c>
      <c r="AR38" s="29">
        <f t="shared" ca="1" si="58"/>
        <v>0</v>
      </c>
      <c r="AS38" s="29">
        <f t="shared" ca="1" si="59"/>
        <v>0</v>
      </c>
      <c r="AT38" s="7"/>
      <c r="AU38" s="29">
        <f t="shared" ca="1" si="33"/>
        <v>0</v>
      </c>
      <c r="AV38" s="29">
        <f t="shared" ca="1" si="34"/>
        <v>35.590000000000003</v>
      </c>
      <c r="AW38" s="29">
        <f t="shared" ca="1" si="35"/>
        <v>45.91</v>
      </c>
      <c r="AX38" s="29">
        <f t="shared" ca="1" si="68"/>
        <v>65.42</v>
      </c>
      <c r="AY38" s="29">
        <f t="shared" ca="1" si="68"/>
        <v>70.72</v>
      </c>
      <c r="AZ38" s="29">
        <f t="shared" ca="1" si="68"/>
        <v>0</v>
      </c>
      <c r="BA38" s="29">
        <f t="shared" ca="1" si="68"/>
        <v>0</v>
      </c>
      <c r="BB38" s="29">
        <f t="shared" ca="1" si="68"/>
        <v>0</v>
      </c>
      <c r="BC38" s="29">
        <f t="shared" ca="1" si="68"/>
        <v>0</v>
      </c>
      <c r="BD38" s="29">
        <f t="shared" ca="1" si="68"/>
        <v>0</v>
      </c>
      <c r="BE38" s="29">
        <f t="shared" ca="1" si="68"/>
        <v>0</v>
      </c>
      <c r="BF38" s="29">
        <f t="shared" ca="1" si="68"/>
        <v>0</v>
      </c>
      <c r="BG38" s="29">
        <f t="shared" ca="1" si="68"/>
        <v>0</v>
      </c>
      <c r="BH38" s="29">
        <f t="shared" ca="1" si="68"/>
        <v>0</v>
      </c>
      <c r="BI38" s="29">
        <f t="shared" ca="1" si="68"/>
        <v>0</v>
      </c>
      <c r="BJ38" s="29">
        <f t="shared" ca="1" si="68"/>
        <v>0</v>
      </c>
      <c r="BK38" s="29">
        <f t="shared" ca="1" si="68"/>
        <v>0</v>
      </c>
      <c r="BL38" s="29">
        <f t="shared" ca="1" si="68"/>
        <v>0</v>
      </c>
      <c r="BM38" s="29">
        <f t="shared" ca="1" si="68"/>
        <v>0</v>
      </c>
      <c r="BN38" s="29">
        <f t="shared" ca="1" si="68"/>
        <v>0</v>
      </c>
      <c r="BO38" s="33">
        <f t="shared" ca="1" si="60"/>
        <v>217.64000000000001</v>
      </c>
      <c r="BP38" s="16"/>
      <c r="BQ38" s="29">
        <f t="shared" ca="1" si="61"/>
        <v>0</v>
      </c>
      <c r="BR38" s="29">
        <f t="shared" ca="1" si="62"/>
        <v>125</v>
      </c>
      <c r="BS38" s="29">
        <f t="shared" ca="1" si="63"/>
        <v>350</v>
      </c>
      <c r="BT38" s="29">
        <f t="shared" ca="1" si="64"/>
        <v>450</v>
      </c>
      <c r="BU38" s="29">
        <f t="shared" ca="1" si="65"/>
        <v>300</v>
      </c>
      <c r="BV38" s="29">
        <f t="shared" ca="1" si="69"/>
        <v>0</v>
      </c>
      <c r="BW38" s="29">
        <f t="shared" ca="1" si="70"/>
        <v>0</v>
      </c>
      <c r="BX38" s="29">
        <f t="shared" ca="1" si="71"/>
        <v>0</v>
      </c>
      <c r="BY38" s="29">
        <f t="shared" ca="1" si="72"/>
        <v>0</v>
      </c>
      <c r="BZ38" s="29">
        <f t="shared" ca="1" si="73"/>
        <v>0</v>
      </c>
      <c r="CA38" s="29">
        <f t="shared" ca="1" si="74"/>
        <v>0</v>
      </c>
      <c r="CB38" s="29">
        <f t="shared" ca="1" si="75"/>
        <v>0</v>
      </c>
      <c r="CC38" s="29">
        <f t="shared" ca="1" si="76"/>
        <v>0</v>
      </c>
      <c r="CD38" s="29">
        <f t="shared" ca="1" si="77"/>
        <v>0</v>
      </c>
      <c r="CE38" s="29">
        <f t="shared" ca="1" si="78"/>
        <v>0</v>
      </c>
      <c r="CF38" s="29">
        <f t="shared" ca="1" si="79"/>
        <v>0</v>
      </c>
      <c r="CG38" s="29">
        <f t="shared" ca="1" si="80"/>
        <v>0</v>
      </c>
      <c r="CH38" s="29">
        <f t="shared" ca="1" si="81"/>
        <v>0</v>
      </c>
      <c r="CI38" s="29">
        <f t="shared" ca="1" si="82"/>
        <v>0</v>
      </c>
      <c r="CJ38" s="29">
        <f t="shared" ca="1" si="83"/>
        <v>0</v>
      </c>
      <c r="CK38" s="33">
        <f t="shared" ca="1" si="66"/>
        <v>1225</v>
      </c>
      <c r="CL38" s="33"/>
      <c r="CM38" s="78">
        <f t="shared" ca="1" si="38"/>
        <v>0</v>
      </c>
      <c r="CN38" s="29">
        <f ca="1">IF(NOT(snowball),0,IF(AA37&lt;=0,0,IF($C38&lt;=SUM($CM38:CM38),0,IF(BR38+$C38-SUM($CM38:CM38)&gt;AA37+AV38,AA37+AV38-BR38,$C38-SUM($CM38:CM38)))))</f>
        <v>575</v>
      </c>
      <c r="CO38" s="29">
        <f ca="1">IF(NOT(snowball),0,IF(AB37&lt;=0,0,IF($C38&lt;=SUM($CM38:CN38),0,IF(BS38+$C38-SUM($CM38:CN38)&gt;AB37+AW38,AB37+AW38-BS38,$C38-SUM($CM38:CN38)))))</f>
        <v>0</v>
      </c>
      <c r="CP38" s="29">
        <f ca="1">IF(NOT(snowball),0,IF(AC37&lt;=0,0,IF($C38&lt;=SUM($CM38:CO38),0,IF(BT38+$C38-SUM($CM38:CO38)&gt;AC37+AX38,AC37+AX38-BT38,$C38-SUM($CM38:CO38)))))</f>
        <v>0</v>
      </c>
      <c r="CQ38" s="29">
        <f ca="1">IF(NOT(snowball),0,IF(AD37&lt;=0,0,IF($C38&lt;=SUM($CM38:CP38),0,IF(BU38+$C38-SUM($CM38:CP38)&gt;AD37+AY38,AD37+AY38-BU38,$C38-SUM($CM38:CP38)))))</f>
        <v>0</v>
      </c>
      <c r="CR38" s="29">
        <f ca="1">IF(NOT(snowball),0,IF(AE37&lt;=0,0,IF($C38&lt;=SUM($CM38:CQ38),0,IF(BV38+$C38-SUM($CM38:CQ38)&gt;AE37+AZ38,AE37+AZ38-BV38,$C38-SUM($CM38:CQ38)))))</f>
        <v>0</v>
      </c>
      <c r="CS38" s="29">
        <f ca="1">IF(NOT(snowball),0,IF(AF37&lt;=0,0,IF($C38&lt;=SUM($CM38:CR38),0,IF(BW38+$C38-SUM($CM38:CR38)&gt;AF37+BA38,AF37+BA38-BW38,$C38-SUM($CM38:CR38)))))</f>
        <v>0</v>
      </c>
      <c r="CT38" s="29">
        <f ca="1">IF(NOT(snowball),0,IF(AG37&lt;=0,0,IF($C38&lt;=SUM($CM38:CS38),0,IF(BX38+$C38-SUM($CM38:CS38)&gt;AG37+BB38,AG37+BB38-BX38,$C38-SUM($CM38:CS38)))))</f>
        <v>0</v>
      </c>
      <c r="CU38" s="29">
        <f ca="1">IF(NOT(snowball),0,IF(AH37&lt;=0,0,IF($C38&lt;=SUM($CM38:CT38),0,IF(BY38+$C38-SUM($CM38:CT38)&gt;AH37+BC38,AH37+BC38-BY38,$C38-SUM($CM38:CT38)))))</f>
        <v>0</v>
      </c>
      <c r="CV38" s="29">
        <f ca="1">IF(NOT(snowball),0,IF(AI37&lt;=0,0,IF($C38&lt;=SUM($CM38:CU38),0,IF(BZ38+$C38-SUM($CM38:CU38)&gt;AI37+BD38,AI37+BD38-BZ38,$C38-SUM($CM38:CU38)))))</f>
        <v>0</v>
      </c>
      <c r="CW38" s="29">
        <f ca="1">IF(NOT(snowball),0,IF(AJ37&lt;=0,0,IF($C38&lt;=SUM($CM38:CV38),0,IF(CA38+$C38-SUM($CM38:CV38)&gt;AJ37+BE38,AJ37+BE38-CA38,$C38-SUM($CM38:CV38)))))</f>
        <v>0</v>
      </c>
      <c r="CX38" s="29">
        <f ca="1">IF(NOT(snowball),0,IF(AK37&lt;=0,0,IF($C38&lt;=SUM($CM38:CW38),0,IF(CB38+$C38-SUM($CM38:CW38)&gt;AK37+BF38,AK37+BF38-CB38,$C38-SUM($CM38:CW38)))))</f>
        <v>0</v>
      </c>
      <c r="CY38" s="29">
        <f ca="1">IF(NOT(snowball),0,IF(AL37&lt;=0,0,IF($C38&lt;=SUM($CM38:CX38),0,IF(CC38+$C38-SUM($CM38:CX38)&gt;AL37+BG38,AL37+BG38-CC38,$C38-SUM($CM38:CX38)))))</f>
        <v>0</v>
      </c>
      <c r="CZ38" s="29">
        <f ca="1">IF(NOT(snowball),0,IF(AM37&lt;=0,0,IF($C38&lt;=SUM($CM38:CY38),0,IF(CD38+$C38-SUM($CM38:CY38)&gt;AM37+BH38,AM37+BH38-CD38,$C38-SUM($CM38:CY38)))))</f>
        <v>0</v>
      </c>
      <c r="DA38" s="29">
        <f ca="1">IF(NOT(snowball),0,IF(AN37&lt;=0,0,IF($C38&lt;=SUM($CM38:CZ38),0,IF(CE38+$C38-SUM($CM38:CZ38)&gt;AN37+BI38,AN37+BI38-CE38,$C38-SUM($CM38:CZ38)))))</f>
        <v>0</v>
      </c>
      <c r="DB38" s="29">
        <f ca="1">IF(NOT(snowball),0,IF(AO37&lt;=0,0,IF($C38&lt;=SUM($CM38:DA38),0,IF(CF38+$C38-SUM($CM38:DA38)&gt;AO37+BJ38,AO37+BJ38-CF38,$C38-SUM($CM38:DA38)))))</f>
        <v>0</v>
      </c>
      <c r="DC38" s="29">
        <f ca="1">IF(NOT(snowball),0,IF(AP37&lt;=0,0,IF($C38&lt;=SUM($CM38:DB38),0,IF(CG38+$C38-SUM($CM38:DB38)&gt;AP37+BK38,AP37+BK38-CG38,$C38-SUM($CM38:DB38)))))</f>
        <v>0</v>
      </c>
      <c r="DD38" s="29">
        <f ca="1">IF(NOT(snowball),0,IF(AQ37&lt;=0,0,IF($C38&lt;=SUM($CM38:DC38),0,IF(CH38+$C38-SUM($CM38:DC38)&gt;AQ37+BL38,AQ37+BL38-CH38,$C38-SUM($CM38:DC38)))))</f>
        <v>0</v>
      </c>
      <c r="DE38" s="29">
        <f ca="1">IF(NOT(snowball),0,IF(AR37&lt;=0,0,IF($C38&lt;=SUM($CM38:DD38),0,IF(CI38+$C38-SUM($CM38:DD38)&gt;AR37+BM38,AR37+BM38-CI38,$C38-SUM($CM38:DD38)))))</f>
        <v>0</v>
      </c>
      <c r="DF38" s="29">
        <f ca="1">IF(NOT(snowball),0,IF(AS37&lt;=0,0,IF($C38&lt;=SUM($CM38:DE38),0,IF(CJ38+$C38-SUM($CM38:DE38)&gt;AS37+BN38,AS37+BN38-CJ38,$C38-SUM($CM38:DE38)))))</f>
        <v>0</v>
      </c>
    </row>
    <row r="39" spans="1:110" ht="11" customHeight="1">
      <c r="A39" s="30">
        <f t="shared" ca="1" si="67"/>
        <v>19</v>
      </c>
      <c r="B39" s="13">
        <f t="shared" ca="1" si="39"/>
        <v>41944</v>
      </c>
      <c r="C39" s="113">
        <f t="shared" ca="1" si="12"/>
        <v>575</v>
      </c>
      <c r="D39" s="81"/>
      <c r="E39" s="29">
        <f t="shared" ca="1" si="13"/>
        <v>0</v>
      </c>
      <c r="F39" s="29">
        <f t="shared" ca="1" si="14"/>
        <v>700</v>
      </c>
      <c r="G39" s="29">
        <f t="shared" ca="1" si="15"/>
        <v>350</v>
      </c>
      <c r="H39" s="29">
        <f t="shared" ca="1" si="16"/>
        <v>450</v>
      </c>
      <c r="I39" s="29">
        <f t="shared" ca="1" si="17"/>
        <v>300</v>
      </c>
      <c r="J39" s="29">
        <f t="shared" ca="1" si="18"/>
        <v>0</v>
      </c>
      <c r="K39" s="29">
        <f t="shared" ca="1" si="19"/>
        <v>0</v>
      </c>
      <c r="L39" s="29">
        <f t="shared" ca="1" si="20"/>
        <v>0</v>
      </c>
      <c r="M39" s="29">
        <f t="shared" ca="1" si="21"/>
        <v>0</v>
      </c>
      <c r="N39" s="29">
        <f t="shared" ca="1" si="22"/>
        <v>0</v>
      </c>
      <c r="O39" s="29">
        <f t="shared" ca="1" si="23"/>
        <v>0</v>
      </c>
      <c r="P39" s="29">
        <f t="shared" ca="1" si="24"/>
        <v>0</v>
      </c>
      <c r="Q39" s="29">
        <f t="shared" ca="1" si="25"/>
        <v>0</v>
      </c>
      <c r="R39" s="29">
        <f t="shared" ca="1" si="26"/>
        <v>0</v>
      </c>
      <c r="S39" s="29">
        <f t="shared" ca="1" si="27"/>
        <v>0</v>
      </c>
      <c r="T39" s="29">
        <f t="shared" ca="1" si="28"/>
        <v>0</v>
      </c>
      <c r="U39" s="29">
        <f t="shared" ca="1" si="29"/>
        <v>0</v>
      </c>
      <c r="V39" s="29">
        <f t="shared" ca="1" si="30"/>
        <v>0</v>
      </c>
      <c r="W39" s="29">
        <f t="shared" ca="1" si="31"/>
        <v>0</v>
      </c>
      <c r="X39" s="29">
        <f t="shared" ca="1" si="31"/>
        <v>0</v>
      </c>
      <c r="Y39" s="66"/>
      <c r="Z39" s="29">
        <f t="shared" ca="1" si="40"/>
        <v>0</v>
      </c>
      <c r="AA39" s="29">
        <f t="shared" ca="1" si="41"/>
        <v>1827.12</v>
      </c>
      <c r="AB39" s="29">
        <f t="shared" ca="1" si="42"/>
        <v>10409.94</v>
      </c>
      <c r="AC39" s="29">
        <f t="shared" ca="1" si="43"/>
        <v>14930.22</v>
      </c>
      <c r="AD39" s="29">
        <f t="shared" ca="1" si="44"/>
        <v>20757.47</v>
      </c>
      <c r="AE39" s="29">
        <f t="shared" ca="1" si="45"/>
        <v>0</v>
      </c>
      <c r="AF39" s="29">
        <f t="shared" ca="1" si="46"/>
        <v>0</v>
      </c>
      <c r="AG39" s="29">
        <f t="shared" ca="1" si="47"/>
        <v>0</v>
      </c>
      <c r="AH39" s="29">
        <f t="shared" ca="1" si="48"/>
        <v>0</v>
      </c>
      <c r="AI39" s="29">
        <f t="shared" ca="1" si="49"/>
        <v>0</v>
      </c>
      <c r="AJ39" s="29">
        <f t="shared" ca="1" si="50"/>
        <v>0</v>
      </c>
      <c r="AK39" s="29">
        <f t="shared" ca="1" si="51"/>
        <v>0</v>
      </c>
      <c r="AL39" s="29">
        <f t="shared" ca="1" si="52"/>
        <v>0</v>
      </c>
      <c r="AM39" s="29">
        <f t="shared" ca="1" si="53"/>
        <v>0</v>
      </c>
      <c r="AN39" s="29">
        <f t="shared" ca="1" si="54"/>
        <v>0</v>
      </c>
      <c r="AO39" s="29">
        <f t="shared" ca="1" si="55"/>
        <v>0</v>
      </c>
      <c r="AP39" s="29">
        <f t="shared" ca="1" si="56"/>
        <v>0</v>
      </c>
      <c r="AQ39" s="29">
        <f t="shared" ca="1" si="57"/>
        <v>0</v>
      </c>
      <c r="AR39" s="29">
        <f t="shared" ca="1" si="58"/>
        <v>0</v>
      </c>
      <c r="AS39" s="29">
        <f t="shared" ca="1" si="59"/>
        <v>0</v>
      </c>
      <c r="AT39" s="7"/>
      <c r="AU39" s="29">
        <f t="shared" ca="1" si="33"/>
        <v>0</v>
      </c>
      <c r="AV39" s="29">
        <f t="shared" ca="1" si="34"/>
        <v>28.11</v>
      </c>
      <c r="AW39" s="29">
        <f t="shared" ca="1" si="35"/>
        <v>44.65</v>
      </c>
      <c r="AX39" s="29">
        <f t="shared" ca="1" si="68"/>
        <v>63.82</v>
      </c>
      <c r="AY39" s="29">
        <f t="shared" ca="1" si="68"/>
        <v>69.959999999999994</v>
      </c>
      <c r="AZ39" s="29">
        <f t="shared" ca="1" si="68"/>
        <v>0</v>
      </c>
      <c r="BA39" s="29">
        <f t="shared" ca="1" si="68"/>
        <v>0</v>
      </c>
      <c r="BB39" s="29">
        <f t="shared" ca="1" si="68"/>
        <v>0</v>
      </c>
      <c r="BC39" s="29">
        <f t="shared" ca="1" si="68"/>
        <v>0</v>
      </c>
      <c r="BD39" s="29">
        <f t="shared" ca="1" si="68"/>
        <v>0</v>
      </c>
      <c r="BE39" s="29">
        <f t="shared" ca="1" si="68"/>
        <v>0</v>
      </c>
      <c r="BF39" s="29">
        <f t="shared" ca="1" si="68"/>
        <v>0</v>
      </c>
      <c r="BG39" s="29">
        <f t="shared" ca="1" si="68"/>
        <v>0</v>
      </c>
      <c r="BH39" s="29">
        <f t="shared" ca="1" si="68"/>
        <v>0</v>
      </c>
      <c r="BI39" s="29">
        <f t="shared" ca="1" si="68"/>
        <v>0</v>
      </c>
      <c r="BJ39" s="29">
        <f t="shared" ca="1" si="68"/>
        <v>0</v>
      </c>
      <c r="BK39" s="29">
        <f t="shared" ca="1" si="68"/>
        <v>0</v>
      </c>
      <c r="BL39" s="29">
        <f t="shared" ca="1" si="68"/>
        <v>0</v>
      </c>
      <c r="BM39" s="29">
        <f t="shared" ca="1" si="68"/>
        <v>0</v>
      </c>
      <c r="BN39" s="29">
        <f t="shared" ca="1" si="68"/>
        <v>0</v>
      </c>
      <c r="BO39" s="33">
        <f t="shared" ca="1" si="60"/>
        <v>206.53999999999996</v>
      </c>
      <c r="BP39" s="16"/>
      <c r="BQ39" s="29">
        <f t="shared" ca="1" si="61"/>
        <v>0</v>
      </c>
      <c r="BR39" s="29">
        <f t="shared" ca="1" si="62"/>
        <v>125</v>
      </c>
      <c r="BS39" s="29">
        <f t="shared" ca="1" si="63"/>
        <v>350</v>
      </c>
      <c r="BT39" s="29">
        <f t="shared" ca="1" si="64"/>
        <v>450</v>
      </c>
      <c r="BU39" s="29">
        <f t="shared" ca="1" si="65"/>
        <v>300</v>
      </c>
      <c r="BV39" s="29">
        <f t="shared" ca="1" si="69"/>
        <v>0</v>
      </c>
      <c r="BW39" s="29">
        <f t="shared" ca="1" si="70"/>
        <v>0</v>
      </c>
      <c r="BX39" s="29">
        <f t="shared" ca="1" si="71"/>
        <v>0</v>
      </c>
      <c r="BY39" s="29">
        <f t="shared" ca="1" si="72"/>
        <v>0</v>
      </c>
      <c r="BZ39" s="29">
        <f t="shared" ca="1" si="73"/>
        <v>0</v>
      </c>
      <c r="CA39" s="29">
        <f t="shared" ca="1" si="74"/>
        <v>0</v>
      </c>
      <c r="CB39" s="29">
        <f t="shared" ca="1" si="75"/>
        <v>0</v>
      </c>
      <c r="CC39" s="29">
        <f t="shared" ca="1" si="76"/>
        <v>0</v>
      </c>
      <c r="CD39" s="29">
        <f t="shared" ca="1" si="77"/>
        <v>0</v>
      </c>
      <c r="CE39" s="29">
        <f t="shared" ca="1" si="78"/>
        <v>0</v>
      </c>
      <c r="CF39" s="29">
        <f t="shared" ca="1" si="79"/>
        <v>0</v>
      </c>
      <c r="CG39" s="29">
        <f t="shared" ca="1" si="80"/>
        <v>0</v>
      </c>
      <c r="CH39" s="29">
        <f t="shared" ca="1" si="81"/>
        <v>0</v>
      </c>
      <c r="CI39" s="29">
        <f t="shared" ca="1" si="82"/>
        <v>0</v>
      </c>
      <c r="CJ39" s="29">
        <f t="shared" ca="1" si="83"/>
        <v>0</v>
      </c>
      <c r="CK39" s="33">
        <f t="shared" ca="1" si="66"/>
        <v>1225</v>
      </c>
      <c r="CL39" s="33"/>
      <c r="CM39" s="78">
        <f t="shared" ca="1" si="38"/>
        <v>0</v>
      </c>
      <c r="CN39" s="29">
        <f ca="1">IF(NOT(snowball),0,IF(AA38&lt;=0,0,IF($C39&lt;=SUM($CM39:CM39),0,IF(BR39+$C39-SUM($CM39:CM39)&gt;AA38+AV39,AA38+AV39-BR39,$C39-SUM($CM39:CM39)))))</f>
        <v>575</v>
      </c>
      <c r="CO39" s="29">
        <f ca="1">IF(NOT(snowball),0,IF(AB38&lt;=0,0,IF($C39&lt;=SUM($CM39:CN39),0,IF(BS39+$C39-SUM($CM39:CN39)&gt;AB38+AW39,AB38+AW39-BS39,$C39-SUM($CM39:CN39)))))</f>
        <v>0</v>
      </c>
      <c r="CP39" s="29">
        <f ca="1">IF(NOT(snowball),0,IF(AC38&lt;=0,0,IF($C39&lt;=SUM($CM39:CO39),0,IF(BT39+$C39-SUM($CM39:CO39)&gt;AC38+AX39,AC38+AX39-BT39,$C39-SUM($CM39:CO39)))))</f>
        <v>0</v>
      </c>
      <c r="CQ39" s="29">
        <f ca="1">IF(NOT(snowball),0,IF(AD38&lt;=0,0,IF($C39&lt;=SUM($CM39:CP39),0,IF(BU39+$C39-SUM($CM39:CP39)&gt;AD38+AY39,AD38+AY39-BU39,$C39-SUM($CM39:CP39)))))</f>
        <v>0</v>
      </c>
      <c r="CR39" s="29">
        <f ca="1">IF(NOT(snowball),0,IF(AE38&lt;=0,0,IF($C39&lt;=SUM($CM39:CQ39),0,IF(BV39+$C39-SUM($CM39:CQ39)&gt;AE38+AZ39,AE38+AZ39-BV39,$C39-SUM($CM39:CQ39)))))</f>
        <v>0</v>
      </c>
      <c r="CS39" s="29">
        <f ca="1">IF(NOT(snowball),0,IF(AF38&lt;=0,0,IF($C39&lt;=SUM($CM39:CR39),0,IF(BW39+$C39-SUM($CM39:CR39)&gt;AF38+BA39,AF38+BA39-BW39,$C39-SUM($CM39:CR39)))))</f>
        <v>0</v>
      </c>
      <c r="CT39" s="29">
        <f ca="1">IF(NOT(snowball),0,IF(AG38&lt;=0,0,IF($C39&lt;=SUM($CM39:CS39),0,IF(BX39+$C39-SUM($CM39:CS39)&gt;AG38+BB39,AG38+BB39-BX39,$C39-SUM($CM39:CS39)))))</f>
        <v>0</v>
      </c>
      <c r="CU39" s="29">
        <f ca="1">IF(NOT(snowball),0,IF(AH38&lt;=0,0,IF($C39&lt;=SUM($CM39:CT39),0,IF(BY39+$C39-SUM($CM39:CT39)&gt;AH38+BC39,AH38+BC39-BY39,$C39-SUM($CM39:CT39)))))</f>
        <v>0</v>
      </c>
      <c r="CV39" s="29">
        <f ca="1">IF(NOT(snowball),0,IF(AI38&lt;=0,0,IF($C39&lt;=SUM($CM39:CU39),0,IF(BZ39+$C39-SUM($CM39:CU39)&gt;AI38+BD39,AI38+BD39-BZ39,$C39-SUM($CM39:CU39)))))</f>
        <v>0</v>
      </c>
      <c r="CW39" s="29">
        <f ca="1">IF(NOT(snowball),0,IF(AJ38&lt;=0,0,IF($C39&lt;=SUM($CM39:CV39),0,IF(CA39+$C39-SUM($CM39:CV39)&gt;AJ38+BE39,AJ38+BE39-CA39,$C39-SUM($CM39:CV39)))))</f>
        <v>0</v>
      </c>
      <c r="CX39" s="29">
        <f ca="1">IF(NOT(snowball),0,IF(AK38&lt;=0,0,IF($C39&lt;=SUM($CM39:CW39),0,IF(CB39+$C39-SUM($CM39:CW39)&gt;AK38+BF39,AK38+BF39-CB39,$C39-SUM($CM39:CW39)))))</f>
        <v>0</v>
      </c>
      <c r="CY39" s="29">
        <f ca="1">IF(NOT(snowball),0,IF(AL38&lt;=0,0,IF($C39&lt;=SUM($CM39:CX39),0,IF(CC39+$C39-SUM($CM39:CX39)&gt;AL38+BG39,AL38+BG39-CC39,$C39-SUM($CM39:CX39)))))</f>
        <v>0</v>
      </c>
      <c r="CZ39" s="29">
        <f ca="1">IF(NOT(snowball),0,IF(AM38&lt;=0,0,IF($C39&lt;=SUM($CM39:CY39),0,IF(CD39+$C39-SUM($CM39:CY39)&gt;AM38+BH39,AM38+BH39-CD39,$C39-SUM($CM39:CY39)))))</f>
        <v>0</v>
      </c>
      <c r="DA39" s="29">
        <f ca="1">IF(NOT(snowball),0,IF(AN38&lt;=0,0,IF($C39&lt;=SUM($CM39:CZ39),0,IF(CE39+$C39-SUM($CM39:CZ39)&gt;AN38+BI39,AN38+BI39-CE39,$C39-SUM($CM39:CZ39)))))</f>
        <v>0</v>
      </c>
      <c r="DB39" s="29">
        <f ca="1">IF(NOT(snowball),0,IF(AO38&lt;=0,0,IF($C39&lt;=SUM($CM39:DA39),0,IF(CF39+$C39-SUM($CM39:DA39)&gt;AO38+BJ39,AO38+BJ39-CF39,$C39-SUM($CM39:DA39)))))</f>
        <v>0</v>
      </c>
      <c r="DC39" s="29">
        <f ca="1">IF(NOT(snowball),0,IF(AP38&lt;=0,0,IF($C39&lt;=SUM($CM39:DB39),0,IF(CG39+$C39-SUM($CM39:DB39)&gt;AP38+BK39,AP38+BK39-CG39,$C39-SUM($CM39:DB39)))))</f>
        <v>0</v>
      </c>
      <c r="DD39" s="29">
        <f ca="1">IF(NOT(snowball),0,IF(AQ38&lt;=0,0,IF($C39&lt;=SUM($CM39:DC39),0,IF(CH39+$C39-SUM($CM39:DC39)&gt;AQ38+BL39,AQ38+BL39-CH39,$C39-SUM($CM39:DC39)))))</f>
        <v>0</v>
      </c>
      <c r="DE39" s="29">
        <f ca="1">IF(NOT(snowball),0,IF(AR38&lt;=0,0,IF($C39&lt;=SUM($CM39:DD39),0,IF(CI39+$C39-SUM($CM39:DD39)&gt;AR38+BM39,AR38+BM39-CI39,$C39-SUM($CM39:DD39)))))</f>
        <v>0</v>
      </c>
      <c r="DF39" s="29">
        <f ca="1">IF(NOT(snowball),0,IF(AS38&lt;=0,0,IF($C39&lt;=SUM($CM39:DE39),0,IF(CJ39+$C39-SUM($CM39:DE39)&gt;AS38+BN39,AS38+BN39-CJ39,$C39-SUM($CM39:DE39)))))</f>
        <v>0</v>
      </c>
    </row>
    <row r="40" spans="1:110" ht="11" customHeight="1">
      <c r="A40" s="30">
        <f t="shared" ca="1" si="67"/>
        <v>20</v>
      </c>
      <c r="B40" s="13">
        <f t="shared" ca="1" si="39"/>
        <v>41974</v>
      </c>
      <c r="C40" s="113">
        <f t="shared" ca="1" si="12"/>
        <v>575</v>
      </c>
      <c r="D40" s="81"/>
      <c r="E40" s="29">
        <f t="shared" ca="1" si="13"/>
        <v>0</v>
      </c>
      <c r="F40" s="29">
        <f t="shared" ca="1" si="14"/>
        <v>700</v>
      </c>
      <c r="G40" s="29">
        <f t="shared" ca="1" si="15"/>
        <v>350</v>
      </c>
      <c r="H40" s="29">
        <f t="shared" ca="1" si="16"/>
        <v>450</v>
      </c>
      <c r="I40" s="29">
        <f t="shared" ca="1" si="17"/>
        <v>300</v>
      </c>
      <c r="J40" s="29">
        <f t="shared" ca="1" si="18"/>
        <v>0</v>
      </c>
      <c r="K40" s="29">
        <f t="shared" ca="1" si="19"/>
        <v>0</v>
      </c>
      <c r="L40" s="29">
        <f t="shared" ca="1" si="20"/>
        <v>0</v>
      </c>
      <c r="M40" s="29">
        <f t="shared" ca="1" si="21"/>
        <v>0</v>
      </c>
      <c r="N40" s="29">
        <f t="shared" ca="1" si="22"/>
        <v>0</v>
      </c>
      <c r="O40" s="29">
        <f t="shared" ca="1" si="23"/>
        <v>0</v>
      </c>
      <c r="P40" s="29">
        <f t="shared" ca="1" si="24"/>
        <v>0</v>
      </c>
      <c r="Q40" s="29">
        <f t="shared" ca="1" si="25"/>
        <v>0</v>
      </c>
      <c r="R40" s="29">
        <f t="shared" ca="1" si="26"/>
        <v>0</v>
      </c>
      <c r="S40" s="29">
        <f t="shared" ca="1" si="27"/>
        <v>0</v>
      </c>
      <c r="T40" s="29">
        <f t="shared" ca="1" si="28"/>
        <v>0</v>
      </c>
      <c r="U40" s="29">
        <f t="shared" ca="1" si="29"/>
        <v>0</v>
      </c>
      <c r="V40" s="29">
        <f t="shared" ca="1" si="30"/>
        <v>0</v>
      </c>
      <c r="W40" s="29">
        <f t="shared" ca="1" si="31"/>
        <v>0</v>
      </c>
      <c r="X40" s="29">
        <f t="shared" ca="1" si="31"/>
        <v>0</v>
      </c>
      <c r="Y40" s="66"/>
      <c r="Z40" s="29">
        <f t="shared" ca="1" si="40"/>
        <v>0</v>
      </c>
      <c r="AA40" s="29">
        <f t="shared" ca="1" si="41"/>
        <v>1147.68</v>
      </c>
      <c r="AB40" s="29">
        <f t="shared" ca="1" si="42"/>
        <v>10103.31</v>
      </c>
      <c r="AC40" s="29">
        <f t="shared" ca="1" si="43"/>
        <v>14542.43</v>
      </c>
      <c r="AD40" s="29">
        <f t="shared" ca="1" si="44"/>
        <v>20526.66</v>
      </c>
      <c r="AE40" s="29">
        <f t="shared" ca="1" si="45"/>
        <v>0</v>
      </c>
      <c r="AF40" s="29">
        <f t="shared" ca="1" si="46"/>
        <v>0</v>
      </c>
      <c r="AG40" s="29">
        <f t="shared" ca="1" si="47"/>
        <v>0</v>
      </c>
      <c r="AH40" s="29">
        <f t="shared" ca="1" si="48"/>
        <v>0</v>
      </c>
      <c r="AI40" s="29">
        <f t="shared" ca="1" si="49"/>
        <v>0</v>
      </c>
      <c r="AJ40" s="29">
        <f t="shared" ca="1" si="50"/>
        <v>0</v>
      </c>
      <c r="AK40" s="29">
        <f t="shared" ca="1" si="51"/>
        <v>0</v>
      </c>
      <c r="AL40" s="29">
        <f t="shared" ca="1" si="52"/>
        <v>0</v>
      </c>
      <c r="AM40" s="29">
        <f t="shared" ca="1" si="53"/>
        <v>0</v>
      </c>
      <c r="AN40" s="29">
        <f t="shared" ca="1" si="54"/>
        <v>0</v>
      </c>
      <c r="AO40" s="29">
        <f t="shared" ca="1" si="55"/>
        <v>0</v>
      </c>
      <c r="AP40" s="29">
        <f t="shared" ca="1" si="56"/>
        <v>0</v>
      </c>
      <c r="AQ40" s="29">
        <f t="shared" ca="1" si="57"/>
        <v>0</v>
      </c>
      <c r="AR40" s="29">
        <f t="shared" ca="1" si="58"/>
        <v>0</v>
      </c>
      <c r="AS40" s="29">
        <f t="shared" ca="1" si="59"/>
        <v>0</v>
      </c>
      <c r="AT40" s="7"/>
      <c r="AU40" s="29">
        <f t="shared" ca="1" si="33"/>
        <v>0</v>
      </c>
      <c r="AV40" s="29">
        <f t="shared" ca="1" si="34"/>
        <v>20.56</v>
      </c>
      <c r="AW40" s="29">
        <f t="shared" ca="1" si="35"/>
        <v>43.37</v>
      </c>
      <c r="AX40" s="29">
        <f t="shared" ca="1" si="68"/>
        <v>62.21</v>
      </c>
      <c r="AY40" s="29">
        <f t="shared" ca="1" si="68"/>
        <v>69.19</v>
      </c>
      <c r="AZ40" s="29">
        <f t="shared" ca="1" si="68"/>
        <v>0</v>
      </c>
      <c r="BA40" s="29">
        <f t="shared" ca="1" si="68"/>
        <v>0</v>
      </c>
      <c r="BB40" s="29">
        <f t="shared" ca="1" si="68"/>
        <v>0</v>
      </c>
      <c r="BC40" s="29">
        <f t="shared" ca="1" si="68"/>
        <v>0</v>
      </c>
      <c r="BD40" s="29">
        <f t="shared" ca="1" si="68"/>
        <v>0</v>
      </c>
      <c r="BE40" s="29">
        <f t="shared" ca="1" si="68"/>
        <v>0</v>
      </c>
      <c r="BF40" s="29">
        <f t="shared" ca="1" si="68"/>
        <v>0</v>
      </c>
      <c r="BG40" s="29">
        <f t="shared" ca="1" si="68"/>
        <v>0</v>
      </c>
      <c r="BH40" s="29">
        <f t="shared" ca="1" si="68"/>
        <v>0</v>
      </c>
      <c r="BI40" s="29">
        <f t="shared" ca="1" si="68"/>
        <v>0</v>
      </c>
      <c r="BJ40" s="29">
        <f t="shared" ca="1" si="68"/>
        <v>0</v>
      </c>
      <c r="BK40" s="29">
        <f t="shared" ca="1" si="68"/>
        <v>0</v>
      </c>
      <c r="BL40" s="29">
        <f t="shared" ca="1" si="68"/>
        <v>0</v>
      </c>
      <c r="BM40" s="29">
        <f t="shared" ca="1" si="68"/>
        <v>0</v>
      </c>
      <c r="BN40" s="29">
        <f t="shared" ca="1" si="68"/>
        <v>0</v>
      </c>
      <c r="BO40" s="33">
        <f t="shared" ca="1" si="60"/>
        <v>195.32999999999998</v>
      </c>
      <c r="BP40" s="16"/>
      <c r="BQ40" s="29">
        <f t="shared" ca="1" si="61"/>
        <v>0</v>
      </c>
      <c r="BR40" s="29">
        <f t="shared" ca="1" si="62"/>
        <v>125</v>
      </c>
      <c r="BS40" s="29">
        <f t="shared" ca="1" si="63"/>
        <v>350</v>
      </c>
      <c r="BT40" s="29">
        <f t="shared" ca="1" si="64"/>
        <v>450</v>
      </c>
      <c r="BU40" s="29">
        <f t="shared" ca="1" si="65"/>
        <v>300</v>
      </c>
      <c r="BV40" s="29">
        <f t="shared" ca="1" si="69"/>
        <v>0</v>
      </c>
      <c r="BW40" s="29">
        <f t="shared" ca="1" si="70"/>
        <v>0</v>
      </c>
      <c r="BX40" s="29">
        <f t="shared" ca="1" si="71"/>
        <v>0</v>
      </c>
      <c r="BY40" s="29">
        <f t="shared" ca="1" si="72"/>
        <v>0</v>
      </c>
      <c r="BZ40" s="29">
        <f t="shared" ca="1" si="73"/>
        <v>0</v>
      </c>
      <c r="CA40" s="29">
        <f t="shared" ca="1" si="74"/>
        <v>0</v>
      </c>
      <c r="CB40" s="29">
        <f t="shared" ca="1" si="75"/>
        <v>0</v>
      </c>
      <c r="CC40" s="29">
        <f t="shared" ca="1" si="76"/>
        <v>0</v>
      </c>
      <c r="CD40" s="29">
        <f t="shared" ca="1" si="77"/>
        <v>0</v>
      </c>
      <c r="CE40" s="29">
        <f t="shared" ca="1" si="78"/>
        <v>0</v>
      </c>
      <c r="CF40" s="29">
        <f t="shared" ca="1" si="79"/>
        <v>0</v>
      </c>
      <c r="CG40" s="29">
        <f t="shared" ca="1" si="80"/>
        <v>0</v>
      </c>
      <c r="CH40" s="29">
        <f t="shared" ca="1" si="81"/>
        <v>0</v>
      </c>
      <c r="CI40" s="29">
        <f t="shared" ca="1" si="82"/>
        <v>0</v>
      </c>
      <c r="CJ40" s="29">
        <f t="shared" ca="1" si="83"/>
        <v>0</v>
      </c>
      <c r="CK40" s="33">
        <f t="shared" ca="1" si="66"/>
        <v>1225</v>
      </c>
      <c r="CL40" s="33"/>
      <c r="CM40" s="78">
        <f t="shared" ca="1" si="38"/>
        <v>0</v>
      </c>
      <c r="CN40" s="29">
        <f ca="1">IF(NOT(snowball),0,IF(AA39&lt;=0,0,IF($C40&lt;=SUM($CM40:CM40),0,IF(BR40+$C40-SUM($CM40:CM40)&gt;AA39+AV40,AA39+AV40-BR40,$C40-SUM($CM40:CM40)))))</f>
        <v>575</v>
      </c>
      <c r="CO40" s="29">
        <f ca="1">IF(NOT(snowball),0,IF(AB39&lt;=0,0,IF($C40&lt;=SUM($CM40:CN40),0,IF(BS40+$C40-SUM($CM40:CN40)&gt;AB39+AW40,AB39+AW40-BS40,$C40-SUM($CM40:CN40)))))</f>
        <v>0</v>
      </c>
      <c r="CP40" s="29">
        <f ca="1">IF(NOT(snowball),0,IF(AC39&lt;=0,0,IF($C40&lt;=SUM($CM40:CO40),0,IF(BT40+$C40-SUM($CM40:CO40)&gt;AC39+AX40,AC39+AX40-BT40,$C40-SUM($CM40:CO40)))))</f>
        <v>0</v>
      </c>
      <c r="CQ40" s="29">
        <f ca="1">IF(NOT(snowball),0,IF(AD39&lt;=0,0,IF($C40&lt;=SUM($CM40:CP40),0,IF(BU40+$C40-SUM($CM40:CP40)&gt;AD39+AY40,AD39+AY40-BU40,$C40-SUM($CM40:CP40)))))</f>
        <v>0</v>
      </c>
      <c r="CR40" s="29">
        <f ca="1">IF(NOT(snowball),0,IF(AE39&lt;=0,0,IF($C40&lt;=SUM($CM40:CQ40),0,IF(BV40+$C40-SUM($CM40:CQ40)&gt;AE39+AZ40,AE39+AZ40-BV40,$C40-SUM($CM40:CQ40)))))</f>
        <v>0</v>
      </c>
      <c r="CS40" s="29">
        <f ca="1">IF(NOT(snowball),0,IF(AF39&lt;=0,0,IF($C40&lt;=SUM($CM40:CR40),0,IF(BW40+$C40-SUM($CM40:CR40)&gt;AF39+BA40,AF39+BA40-BW40,$C40-SUM($CM40:CR40)))))</f>
        <v>0</v>
      </c>
      <c r="CT40" s="29">
        <f ca="1">IF(NOT(snowball),0,IF(AG39&lt;=0,0,IF($C40&lt;=SUM($CM40:CS40),0,IF(BX40+$C40-SUM($CM40:CS40)&gt;AG39+BB40,AG39+BB40-BX40,$C40-SUM($CM40:CS40)))))</f>
        <v>0</v>
      </c>
      <c r="CU40" s="29">
        <f ca="1">IF(NOT(snowball),0,IF(AH39&lt;=0,0,IF($C40&lt;=SUM($CM40:CT40),0,IF(BY40+$C40-SUM($CM40:CT40)&gt;AH39+BC40,AH39+BC40-BY40,$C40-SUM($CM40:CT40)))))</f>
        <v>0</v>
      </c>
      <c r="CV40" s="29">
        <f ca="1">IF(NOT(snowball),0,IF(AI39&lt;=0,0,IF($C40&lt;=SUM($CM40:CU40),0,IF(BZ40+$C40-SUM($CM40:CU40)&gt;AI39+BD40,AI39+BD40-BZ40,$C40-SUM($CM40:CU40)))))</f>
        <v>0</v>
      </c>
      <c r="CW40" s="29">
        <f ca="1">IF(NOT(snowball),0,IF(AJ39&lt;=0,0,IF($C40&lt;=SUM($CM40:CV40),0,IF(CA40+$C40-SUM($CM40:CV40)&gt;AJ39+BE40,AJ39+BE40-CA40,$C40-SUM($CM40:CV40)))))</f>
        <v>0</v>
      </c>
      <c r="CX40" s="29">
        <f ca="1">IF(NOT(snowball),0,IF(AK39&lt;=0,0,IF($C40&lt;=SUM($CM40:CW40),0,IF(CB40+$C40-SUM($CM40:CW40)&gt;AK39+BF40,AK39+BF40-CB40,$C40-SUM($CM40:CW40)))))</f>
        <v>0</v>
      </c>
      <c r="CY40" s="29">
        <f ca="1">IF(NOT(snowball),0,IF(AL39&lt;=0,0,IF($C40&lt;=SUM($CM40:CX40),0,IF(CC40+$C40-SUM($CM40:CX40)&gt;AL39+BG40,AL39+BG40-CC40,$C40-SUM($CM40:CX40)))))</f>
        <v>0</v>
      </c>
      <c r="CZ40" s="29">
        <f ca="1">IF(NOT(snowball),0,IF(AM39&lt;=0,0,IF($C40&lt;=SUM($CM40:CY40),0,IF(CD40+$C40-SUM($CM40:CY40)&gt;AM39+BH40,AM39+BH40-CD40,$C40-SUM($CM40:CY40)))))</f>
        <v>0</v>
      </c>
      <c r="DA40" s="29">
        <f ca="1">IF(NOT(snowball),0,IF(AN39&lt;=0,0,IF($C40&lt;=SUM($CM40:CZ40),0,IF(CE40+$C40-SUM($CM40:CZ40)&gt;AN39+BI40,AN39+BI40-CE40,$C40-SUM($CM40:CZ40)))))</f>
        <v>0</v>
      </c>
      <c r="DB40" s="29">
        <f ca="1">IF(NOT(snowball),0,IF(AO39&lt;=0,0,IF($C40&lt;=SUM($CM40:DA40),0,IF(CF40+$C40-SUM($CM40:DA40)&gt;AO39+BJ40,AO39+BJ40-CF40,$C40-SUM($CM40:DA40)))))</f>
        <v>0</v>
      </c>
      <c r="DC40" s="29">
        <f ca="1">IF(NOT(snowball),0,IF(AP39&lt;=0,0,IF($C40&lt;=SUM($CM40:DB40),0,IF(CG40+$C40-SUM($CM40:DB40)&gt;AP39+BK40,AP39+BK40-CG40,$C40-SUM($CM40:DB40)))))</f>
        <v>0</v>
      </c>
      <c r="DD40" s="29">
        <f ca="1">IF(NOT(snowball),0,IF(AQ39&lt;=0,0,IF($C40&lt;=SUM($CM40:DC40),0,IF(CH40+$C40-SUM($CM40:DC40)&gt;AQ39+BL40,AQ39+BL40-CH40,$C40-SUM($CM40:DC40)))))</f>
        <v>0</v>
      </c>
      <c r="DE40" s="29">
        <f ca="1">IF(NOT(snowball),0,IF(AR39&lt;=0,0,IF($C40&lt;=SUM($CM40:DD40),0,IF(CI40+$C40-SUM($CM40:DD40)&gt;AR39+BM40,AR39+BM40-CI40,$C40-SUM($CM40:DD40)))))</f>
        <v>0</v>
      </c>
      <c r="DF40" s="29">
        <f ca="1">IF(NOT(snowball),0,IF(AS39&lt;=0,0,IF($C40&lt;=SUM($CM40:DE40),0,IF(CJ40+$C40-SUM($CM40:DE40)&gt;AS39+BN40,AS39+BN40-CJ40,$C40-SUM($CM40:DE40)))))</f>
        <v>0</v>
      </c>
    </row>
    <row r="41" spans="1:110" ht="11" customHeight="1">
      <c r="A41" s="30">
        <f t="shared" ca="1" si="67"/>
        <v>21</v>
      </c>
      <c r="B41" s="13">
        <f t="shared" ca="1" si="39"/>
        <v>42005</v>
      </c>
      <c r="C41" s="113">
        <f t="shared" ca="1" si="12"/>
        <v>575</v>
      </c>
      <c r="D41" s="81"/>
      <c r="E41" s="29">
        <f t="shared" ca="1" si="13"/>
        <v>0</v>
      </c>
      <c r="F41" s="29">
        <f t="shared" ca="1" si="14"/>
        <v>700</v>
      </c>
      <c r="G41" s="29">
        <f t="shared" ca="1" si="15"/>
        <v>350</v>
      </c>
      <c r="H41" s="29">
        <f t="shared" ca="1" si="16"/>
        <v>450</v>
      </c>
      <c r="I41" s="29">
        <f t="shared" ca="1" si="17"/>
        <v>300</v>
      </c>
      <c r="J41" s="29">
        <f t="shared" ca="1" si="18"/>
        <v>0</v>
      </c>
      <c r="K41" s="29">
        <f t="shared" ca="1" si="19"/>
        <v>0</v>
      </c>
      <c r="L41" s="29">
        <f t="shared" ca="1" si="20"/>
        <v>0</v>
      </c>
      <c r="M41" s="29">
        <f t="shared" ca="1" si="21"/>
        <v>0</v>
      </c>
      <c r="N41" s="29">
        <f t="shared" ca="1" si="22"/>
        <v>0</v>
      </c>
      <c r="O41" s="29">
        <f t="shared" ca="1" si="23"/>
        <v>0</v>
      </c>
      <c r="P41" s="29">
        <f t="shared" ca="1" si="24"/>
        <v>0</v>
      </c>
      <c r="Q41" s="29">
        <f t="shared" ca="1" si="25"/>
        <v>0</v>
      </c>
      <c r="R41" s="29">
        <f t="shared" ca="1" si="26"/>
        <v>0</v>
      </c>
      <c r="S41" s="29">
        <f t="shared" ca="1" si="27"/>
        <v>0</v>
      </c>
      <c r="T41" s="29">
        <f t="shared" ca="1" si="28"/>
        <v>0</v>
      </c>
      <c r="U41" s="29">
        <f t="shared" ca="1" si="29"/>
        <v>0</v>
      </c>
      <c r="V41" s="29">
        <f t="shared" ca="1" si="30"/>
        <v>0</v>
      </c>
      <c r="W41" s="29">
        <f t="shared" ca="1" si="31"/>
        <v>0</v>
      </c>
      <c r="X41" s="29">
        <f t="shared" ca="1" si="31"/>
        <v>0</v>
      </c>
      <c r="Y41" s="66"/>
      <c r="Z41" s="29">
        <f t="shared" ca="1" si="40"/>
        <v>0</v>
      </c>
      <c r="AA41" s="29">
        <f t="shared" ca="1" si="41"/>
        <v>460.59</v>
      </c>
      <c r="AB41" s="29">
        <f t="shared" ca="1" si="42"/>
        <v>9795.41</v>
      </c>
      <c r="AC41" s="29">
        <f t="shared" ca="1" si="43"/>
        <v>14153.02</v>
      </c>
      <c r="AD41" s="29">
        <f t="shared" ca="1" si="44"/>
        <v>20295.080000000002</v>
      </c>
      <c r="AE41" s="29">
        <f t="shared" ca="1" si="45"/>
        <v>0</v>
      </c>
      <c r="AF41" s="29">
        <f t="shared" ca="1" si="46"/>
        <v>0</v>
      </c>
      <c r="AG41" s="29">
        <f t="shared" ca="1" si="47"/>
        <v>0</v>
      </c>
      <c r="AH41" s="29">
        <f t="shared" ca="1" si="48"/>
        <v>0</v>
      </c>
      <c r="AI41" s="29">
        <f t="shared" ca="1" si="49"/>
        <v>0</v>
      </c>
      <c r="AJ41" s="29">
        <f t="shared" ca="1" si="50"/>
        <v>0</v>
      </c>
      <c r="AK41" s="29">
        <f t="shared" ca="1" si="51"/>
        <v>0</v>
      </c>
      <c r="AL41" s="29">
        <f t="shared" ca="1" si="52"/>
        <v>0</v>
      </c>
      <c r="AM41" s="29">
        <f t="shared" ca="1" si="53"/>
        <v>0</v>
      </c>
      <c r="AN41" s="29">
        <f t="shared" ca="1" si="54"/>
        <v>0</v>
      </c>
      <c r="AO41" s="29">
        <f t="shared" ca="1" si="55"/>
        <v>0</v>
      </c>
      <c r="AP41" s="29">
        <f t="shared" ca="1" si="56"/>
        <v>0</v>
      </c>
      <c r="AQ41" s="29">
        <f t="shared" ca="1" si="57"/>
        <v>0</v>
      </c>
      <c r="AR41" s="29">
        <f t="shared" ca="1" si="58"/>
        <v>0</v>
      </c>
      <c r="AS41" s="29">
        <f t="shared" ca="1" si="59"/>
        <v>0</v>
      </c>
      <c r="AT41" s="7"/>
      <c r="AU41" s="29">
        <f t="shared" ca="1" si="33"/>
        <v>0</v>
      </c>
      <c r="AV41" s="29">
        <f t="shared" ca="1" si="34"/>
        <v>12.91</v>
      </c>
      <c r="AW41" s="29">
        <f t="shared" ca="1" si="35"/>
        <v>42.1</v>
      </c>
      <c r="AX41" s="29">
        <f t="shared" ca="1" si="68"/>
        <v>60.59</v>
      </c>
      <c r="AY41" s="29">
        <f t="shared" ca="1" si="68"/>
        <v>68.42</v>
      </c>
      <c r="AZ41" s="29">
        <f t="shared" ca="1" si="68"/>
        <v>0</v>
      </c>
      <c r="BA41" s="29">
        <f t="shared" ca="1" si="68"/>
        <v>0</v>
      </c>
      <c r="BB41" s="29">
        <f t="shared" ca="1" si="68"/>
        <v>0</v>
      </c>
      <c r="BC41" s="29">
        <f t="shared" ca="1" si="68"/>
        <v>0</v>
      </c>
      <c r="BD41" s="29">
        <f t="shared" ca="1" si="68"/>
        <v>0</v>
      </c>
      <c r="BE41" s="29">
        <f t="shared" ca="1" si="68"/>
        <v>0</v>
      </c>
      <c r="BF41" s="29">
        <f t="shared" ca="1" si="68"/>
        <v>0</v>
      </c>
      <c r="BG41" s="29">
        <f t="shared" ca="1" si="68"/>
        <v>0</v>
      </c>
      <c r="BH41" s="29">
        <f t="shared" ca="1" si="68"/>
        <v>0</v>
      </c>
      <c r="BI41" s="29">
        <f t="shared" ca="1" si="68"/>
        <v>0</v>
      </c>
      <c r="BJ41" s="29">
        <f t="shared" ca="1" si="68"/>
        <v>0</v>
      </c>
      <c r="BK41" s="29">
        <f t="shared" ca="1" si="68"/>
        <v>0</v>
      </c>
      <c r="BL41" s="29">
        <f t="shared" ca="1" si="68"/>
        <v>0</v>
      </c>
      <c r="BM41" s="29">
        <f t="shared" ca="1" si="68"/>
        <v>0</v>
      </c>
      <c r="BN41" s="29">
        <f t="shared" ca="1" si="68"/>
        <v>0</v>
      </c>
      <c r="BO41" s="33">
        <f t="shared" ca="1" si="60"/>
        <v>184.02</v>
      </c>
      <c r="BP41" s="16"/>
      <c r="BQ41" s="29">
        <f t="shared" ca="1" si="61"/>
        <v>0</v>
      </c>
      <c r="BR41" s="29">
        <f t="shared" ca="1" si="62"/>
        <v>125</v>
      </c>
      <c r="BS41" s="29">
        <f t="shared" ca="1" si="63"/>
        <v>350</v>
      </c>
      <c r="BT41" s="29">
        <f t="shared" ca="1" si="64"/>
        <v>450</v>
      </c>
      <c r="BU41" s="29">
        <f t="shared" ca="1" si="65"/>
        <v>300</v>
      </c>
      <c r="BV41" s="29">
        <f t="shared" ca="1" si="69"/>
        <v>0</v>
      </c>
      <c r="BW41" s="29">
        <f t="shared" ca="1" si="70"/>
        <v>0</v>
      </c>
      <c r="BX41" s="29">
        <f t="shared" ca="1" si="71"/>
        <v>0</v>
      </c>
      <c r="BY41" s="29">
        <f t="shared" ca="1" si="72"/>
        <v>0</v>
      </c>
      <c r="BZ41" s="29">
        <f t="shared" ca="1" si="73"/>
        <v>0</v>
      </c>
      <c r="CA41" s="29">
        <f t="shared" ca="1" si="74"/>
        <v>0</v>
      </c>
      <c r="CB41" s="29">
        <f t="shared" ca="1" si="75"/>
        <v>0</v>
      </c>
      <c r="CC41" s="29">
        <f t="shared" ca="1" si="76"/>
        <v>0</v>
      </c>
      <c r="CD41" s="29">
        <f t="shared" ca="1" si="77"/>
        <v>0</v>
      </c>
      <c r="CE41" s="29">
        <f t="shared" ca="1" si="78"/>
        <v>0</v>
      </c>
      <c r="CF41" s="29">
        <f t="shared" ca="1" si="79"/>
        <v>0</v>
      </c>
      <c r="CG41" s="29">
        <f t="shared" ca="1" si="80"/>
        <v>0</v>
      </c>
      <c r="CH41" s="29">
        <f t="shared" ca="1" si="81"/>
        <v>0</v>
      </c>
      <c r="CI41" s="29">
        <f t="shared" ca="1" si="82"/>
        <v>0</v>
      </c>
      <c r="CJ41" s="29">
        <f t="shared" ca="1" si="83"/>
        <v>0</v>
      </c>
      <c r="CK41" s="33">
        <f t="shared" ca="1" si="66"/>
        <v>1225</v>
      </c>
      <c r="CL41" s="33"/>
      <c r="CM41" s="78">
        <f t="shared" ca="1" si="38"/>
        <v>0</v>
      </c>
      <c r="CN41" s="29">
        <f ca="1">IF(NOT(snowball),0,IF(AA40&lt;=0,0,IF($C41&lt;=SUM($CM41:CM41),0,IF(BR41+$C41-SUM($CM41:CM41)&gt;AA40+AV41,AA40+AV41-BR41,$C41-SUM($CM41:CM41)))))</f>
        <v>575</v>
      </c>
      <c r="CO41" s="29">
        <f ca="1">IF(NOT(snowball),0,IF(AB40&lt;=0,0,IF($C41&lt;=SUM($CM41:CN41),0,IF(BS41+$C41-SUM($CM41:CN41)&gt;AB40+AW41,AB40+AW41-BS41,$C41-SUM($CM41:CN41)))))</f>
        <v>0</v>
      </c>
      <c r="CP41" s="29">
        <f ca="1">IF(NOT(snowball),0,IF(AC40&lt;=0,0,IF($C41&lt;=SUM($CM41:CO41),0,IF(BT41+$C41-SUM($CM41:CO41)&gt;AC40+AX41,AC40+AX41-BT41,$C41-SUM($CM41:CO41)))))</f>
        <v>0</v>
      </c>
      <c r="CQ41" s="29">
        <f ca="1">IF(NOT(snowball),0,IF(AD40&lt;=0,0,IF($C41&lt;=SUM($CM41:CP41),0,IF(BU41+$C41-SUM($CM41:CP41)&gt;AD40+AY41,AD40+AY41-BU41,$C41-SUM($CM41:CP41)))))</f>
        <v>0</v>
      </c>
      <c r="CR41" s="29">
        <f ca="1">IF(NOT(snowball),0,IF(AE40&lt;=0,0,IF($C41&lt;=SUM($CM41:CQ41),0,IF(BV41+$C41-SUM($CM41:CQ41)&gt;AE40+AZ41,AE40+AZ41-BV41,$C41-SUM($CM41:CQ41)))))</f>
        <v>0</v>
      </c>
      <c r="CS41" s="29">
        <f ca="1">IF(NOT(snowball),0,IF(AF40&lt;=0,0,IF($C41&lt;=SUM($CM41:CR41),0,IF(BW41+$C41-SUM($CM41:CR41)&gt;AF40+BA41,AF40+BA41-BW41,$C41-SUM($CM41:CR41)))))</f>
        <v>0</v>
      </c>
      <c r="CT41" s="29">
        <f ca="1">IF(NOT(snowball),0,IF(AG40&lt;=0,0,IF($C41&lt;=SUM($CM41:CS41),0,IF(BX41+$C41-SUM($CM41:CS41)&gt;AG40+BB41,AG40+BB41-BX41,$C41-SUM($CM41:CS41)))))</f>
        <v>0</v>
      </c>
      <c r="CU41" s="29">
        <f ca="1">IF(NOT(snowball),0,IF(AH40&lt;=0,0,IF($C41&lt;=SUM($CM41:CT41),0,IF(BY41+$C41-SUM($CM41:CT41)&gt;AH40+BC41,AH40+BC41-BY41,$C41-SUM($CM41:CT41)))))</f>
        <v>0</v>
      </c>
      <c r="CV41" s="29">
        <f ca="1">IF(NOT(snowball),0,IF(AI40&lt;=0,0,IF($C41&lt;=SUM($CM41:CU41),0,IF(BZ41+$C41-SUM($CM41:CU41)&gt;AI40+BD41,AI40+BD41-BZ41,$C41-SUM($CM41:CU41)))))</f>
        <v>0</v>
      </c>
      <c r="CW41" s="29">
        <f ca="1">IF(NOT(snowball),0,IF(AJ40&lt;=0,0,IF($C41&lt;=SUM($CM41:CV41),0,IF(CA41+$C41-SUM($CM41:CV41)&gt;AJ40+BE41,AJ40+BE41-CA41,$C41-SUM($CM41:CV41)))))</f>
        <v>0</v>
      </c>
      <c r="CX41" s="29">
        <f ca="1">IF(NOT(snowball),0,IF(AK40&lt;=0,0,IF($C41&lt;=SUM($CM41:CW41),0,IF(CB41+$C41-SUM($CM41:CW41)&gt;AK40+BF41,AK40+BF41-CB41,$C41-SUM($CM41:CW41)))))</f>
        <v>0</v>
      </c>
      <c r="CY41" s="29">
        <f ca="1">IF(NOT(snowball),0,IF(AL40&lt;=0,0,IF($C41&lt;=SUM($CM41:CX41),0,IF(CC41+$C41-SUM($CM41:CX41)&gt;AL40+BG41,AL40+BG41-CC41,$C41-SUM($CM41:CX41)))))</f>
        <v>0</v>
      </c>
      <c r="CZ41" s="29">
        <f ca="1">IF(NOT(snowball),0,IF(AM40&lt;=0,0,IF($C41&lt;=SUM($CM41:CY41),0,IF(CD41+$C41-SUM($CM41:CY41)&gt;AM40+BH41,AM40+BH41-CD41,$C41-SUM($CM41:CY41)))))</f>
        <v>0</v>
      </c>
      <c r="DA41" s="29">
        <f ca="1">IF(NOT(snowball),0,IF(AN40&lt;=0,0,IF($C41&lt;=SUM($CM41:CZ41),0,IF(CE41+$C41-SUM($CM41:CZ41)&gt;AN40+BI41,AN40+BI41-CE41,$C41-SUM($CM41:CZ41)))))</f>
        <v>0</v>
      </c>
      <c r="DB41" s="29">
        <f ca="1">IF(NOT(snowball),0,IF(AO40&lt;=0,0,IF($C41&lt;=SUM($CM41:DA41),0,IF(CF41+$C41-SUM($CM41:DA41)&gt;AO40+BJ41,AO40+BJ41-CF41,$C41-SUM($CM41:DA41)))))</f>
        <v>0</v>
      </c>
      <c r="DC41" s="29">
        <f ca="1">IF(NOT(snowball),0,IF(AP40&lt;=0,0,IF($C41&lt;=SUM($CM41:DB41),0,IF(CG41+$C41-SUM($CM41:DB41)&gt;AP40+BK41,AP40+BK41-CG41,$C41-SUM($CM41:DB41)))))</f>
        <v>0</v>
      </c>
      <c r="DD41" s="29">
        <f ca="1">IF(NOT(snowball),0,IF(AQ40&lt;=0,0,IF($C41&lt;=SUM($CM41:DC41),0,IF(CH41+$C41-SUM($CM41:DC41)&gt;AQ40+BL41,AQ40+BL41-CH41,$C41-SUM($CM41:DC41)))))</f>
        <v>0</v>
      </c>
      <c r="DE41" s="29">
        <f ca="1">IF(NOT(snowball),0,IF(AR40&lt;=0,0,IF($C41&lt;=SUM($CM41:DD41),0,IF(CI41+$C41-SUM($CM41:DD41)&gt;AR40+BM41,AR40+BM41-CI41,$C41-SUM($CM41:DD41)))))</f>
        <v>0</v>
      </c>
      <c r="DF41" s="29">
        <f ca="1">IF(NOT(snowball),0,IF(AS40&lt;=0,0,IF($C41&lt;=SUM($CM41:DE41),0,IF(CJ41+$C41-SUM($CM41:DE41)&gt;AS40+BN41,AS40+BN41-CJ41,$C41-SUM($CM41:DE41)))))</f>
        <v>0</v>
      </c>
    </row>
    <row r="42" spans="1:110" ht="11" customHeight="1">
      <c r="A42" s="30">
        <f t="shared" ca="1" si="67"/>
        <v>22</v>
      </c>
      <c r="B42" s="13">
        <f t="shared" ca="1" si="39"/>
        <v>42036</v>
      </c>
      <c r="C42" s="113">
        <f t="shared" ca="1" si="12"/>
        <v>575</v>
      </c>
      <c r="D42" s="81"/>
      <c r="E42" s="29">
        <f t="shared" ca="1" si="13"/>
        <v>0</v>
      </c>
      <c r="F42" s="29">
        <f t="shared" ca="1" si="14"/>
        <v>465.77</v>
      </c>
      <c r="G42" s="29">
        <f t="shared" ca="1" si="15"/>
        <v>584.23</v>
      </c>
      <c r="H42" s="29">
        <f t="shared" ca="1" si="16"/>
        <v>450</v>
      </c>
      <c r="I42" s="29">
        <f t="shared" ca="1" si="17"/>
        <v>300</v>
      </c>
      <c r="J42" s="29">
        <f t="shared" ca="1" si="18"/>
        <v>0</v>
      </c>
      <c r="K42" s="29">
        <f t="shared" ca="1" si="19"/>
        <v>0</v>
      </c>
      <c r="L42" s="29">
        <f t="shared" ca="1" si="20"/>
        <v>0</v>
      </c>
      <c r="M42" s="29">
        <f t="shared" ca="1" si="21"/>
        <v>0</v>
      </c>
      <c r="N42" s="29">
        <f t="shared" ca="1" si="22"/>
        <v>0</v>
      </c>
      <c r="O42" s="29">
        <f t="shared" ca="1" si="23"/>
        <v>0</v>
      </c>
      <c r="P42" s="29">
        <f t="shared" ca="1" si="24"/>
        <v>0</v>
      </c>
      <c r="Q42" s="29">
        <f t="shared" ca="1" si="25"/>
        <v>0</v>
      </c>
      <c r="R42" s="29">
        <f t="shared" ca="1" si="26"/>
        <v>0</v>
      </c>
      <c r="S42" s="29">
        <f t="shared" ca="1" si="27"/>
        <v>0</v>
      </c>
      <c r="T42" s="29">
        <f t="shared" ca="1" si="28"/>
        <v>0</v>
      </c>
      <c r="U42" s="29">
        <f t="shared" ca="1" si="29"/>
        <v>0</v>
      </c>
      <c r="V42" s="29">
        <f t="shared" ca="1" si="30"/>
        <v>0</v>
      </c>
      <c r="W42" s="29">
        <f t="shared" ca="1" si="31"/>
        <v>0</v>
      </c>
      <c r="X42" s="29">
        <f t="shared" ca="1" si="31"/>
        <v>0</v>
      </c>
      <c r="Y42" s="66"/>
      <c r="Z42" s="29">
        <f t="shared" ca="1" si="40"/>
        <v>0</v>
      </c>
      <c r="AA42" s="29">
        <f t="shared" ca="1" si="41"/>
        <v>0</v>
      </c>
      <c r="AB42" s="29">
        <f t="shared" ca="1" si="42"/>
        <v>9251.99</v>
      </c>
      <c r="AC42" s="29">
        <f t="shared" ca="1" si="43"/>
        <v>13761.99</v>
      </c>
      <c r="AD42" s="29">
        <f t="shared" ca="1" si="44"/>
        <v>20062.73</v>
      </c>
      <c r="AE42" s="29">
        <f t="shared" ca="1" si="45"/>
        <v>0</v>
      </c>
      <c r="AF42" s="29">
        <f t="shared" ca="1" si="46"/>
        <v>0</v>
      </c>
      <c r="AG42" s="29">
        <f t="shared" ca="1" si="47"/>
        <v>0</v>
      </c>
      <c r="AH42" s="29">
        <f t="shared" ca="1" si="48"/>
        <v>0</v>
      </c>
      <c r="AI42" s="29">
        <f t="shared" ca="1" si="49"/>
        <v>0</v>
      </c>
      <c r="AJ42" s="29">
        <f t="shared" ca="1" si="50"/>
        <v>0</v>
      </c>
      <c r="AK42" s="29">
        <f t="shared" ca="1" si="51"/>
        <v>0</v>
      </c>
      <c r="AL42" s="29">
        <f t="shared" ca="1" si="52"/>
        <v>0</v>
      </c>
      <c r="AM42" s="29">
        <f t="shared" ca="1" si="53"/>
        <v>0</v>
      </c>
      <c r="AN42" s="29">
        <f t="shared" ca="1" si="54"/>
        <v>0</v>
      </c>
      <c r="AO42" s="29">
        <f t="shared" ca="1" si="55"/>
        <v>0</v>
      </c>
      <c r="AP42" s="29">
        <f t="shared" ca="1" si="56"/>
        <v>0</v>
      </c>
      <c r="AQ42" s="29">
        <f t="shared" ca="1" si="57"/>
        <v>0</v>
      </c>
      <c r="AR42" s="29">
        <f t="shared" ca="1" si="58"/>
        <v>0</v>
      </c>
      <c r="AS42" s="29">
        <f t="shared" ca="1" si="59"/>
        <v>0</v>
      </c>
      <c r="AT42" s="7"/>
      <c r="AU42" s="29">
        <f t="shared" ca="1" si="33"/>
        <v>0</v>
      </c>
      <c r="AV42" s="29">
        <f t="shared" ca="1" si="34"/>
        <v>5.18</v>
      </c>
      <c r="AW42" s="29">
        <f t="shared" ca="1" si="35"/>
        <v>40.81</v>
      </c>
      <c r="AX42" s="29">
        <f t="shared" ca="1" si="68"/>
        <v>58.97</v>
      </c>
      <c r="AY42" s="29">
        <f t="shared" ca="1" si="68"/>
        <v>67.650000000000006</v>
      </c>
      <c r="AZ42" s="29">
        <f t="shared" ca="1" si="68"/>
        <v>0</v>
      </c>
      <c r="BA42" s="29">
        <f t="shared" ca="1" si="68"/>
        <v>0</v>
      </c>
      <c r="BB42" s="29">
        <f t="shared" ca="1" si="68"/>
        <v>0</v>
      </c>
      <c r="BC42" s="29">
        <f t="shared" ca="1" si="68"/>
        <v>0</v>
      </c>
      <c r="BD42" s="29">
        <f t="shared" ca="1" si="68"/>
        <v>0</v>
      </c>
      <c r="BE42" s="29">
        <f t="shared" ca="1" si="68"/>
        <v>0</v>
      </c>
      <c r="BF42" s="29">
        <f t="shared" ca="1" si="68"/>
        <v>0</v>
      </c>
      <c r="BG42" s="29">
        <f t="shared" ca="1" si="68"/>
        <v>0</v>
      </c>
      <c r="BH42" s="29">
        <f t="shared" ca="1" si="68"/>
        <v>0</v>
      </c>
      <c r="BI42" s="29">
        <f t="shared" ca="1" si="68"/>
        <v>0</v>
      </c>
      <c r="BJ42" s="29">
        <f t="shared" ca="1" si="68"/>
        <v>0</v>
      </c>
      <c r="BK42" s="29">
        <f t="shared" ca="1" si="68"/>
        <v>0</v>
      </c>
      <c r="BL42" s="29">
        <f t="shared" ca="1" si="68"/>
        <v>0</v>
      </c>
      <c r="BM42" s="29">
        <f t="shared" ca="1" si="68"/>
        <v>0</v>
      </c>
      <c r="BN42" s="29">
        <f t="shared" ca="1" si="68"/>
        <v>0</v>
      </c>
      <c r="BO42" s="33">
        <f t="shared" ca="1" si="60"/>
        <v>172.61</v>
      </c>
      <c r="BP42" s="16"/>
      <c r="BQ42" s="29">
        <f t="shared" ca="1" si="61"/>
        <v>0</v>
      </c>
      <c r="BR42" s="29">
        <f t="shared" ca="1" si="62"/>
        <v>125</v>
      </c>
      <c r="BS42" s="29">
        <f t="shared" ca="1" si="63"/>
        <v>350</v>
      </c>
      <c r="BT42" s="29">
        <f t="shared" ca="1" si="64"/>
        <v>450</v>
      </c>
      <c r="BU42" s="29">
        <f t="shared" ca="1" si="65"/>
        <v>300</v>
      </c>
      <c r="BV42" s="29">
        <f t="shared" ca="1" si="69"/>
        <v>0</v>
      </c>
      <c r="BW42" s="29">
        <f t="shared" ca="1" si="70"/>
        <v>0</v>
      </c>
      <c r="BX42" s="29">
        <f t="shared" ca="1" si="71"/>
        <v>0</v>
      </c>
      <c r="BY42" s="29">
        <f t="shared" ca="1" si="72"/>
        <v>0</v>
      </c>
      <c r="BZ42" s="29">
        <f t="shared" ca="1" si="73"/>
        <v>0</v>
      </c>
      <c r="CA42" s="29">
        <f t="shared" ca="1" si="74"/>
        <v>0</v>
      </c>
      <c r="CB42" s="29">
        <f t="shared" ca="1" si="75"/>
        <v>0</v>
      </c>
      <c r="CC42" s="29">
        <f t="shared" ca="1" si="76"/>
        <v>0</v>
      </c>
      <c r="CD42" s="29">
        <f t="shared" ca="1" si="77"/>
        <v>0</v>
      </c>
      <c r="CE42" s="29">
        <f t="shared" ca="1" si="78"/>
        <v>0</v>
      </c>
      <c r="CF42" s="29">
        <f t="shared" ca="1" si="79"/>
        <v>0</v>
      </c>
      <c r="CG42" s="29">
        <f t="shared" ca="1" si="80"/>
        <v>0</v>
      </c>
      <c r="CH42" s="29">
        <f t="shared" ca="1" si="81"/>
        <v>0</v>
      </c>
      <c r="CI42" s="29">
        <f t="shared" ca="1" si="82"/>
        <v>0</v>
      </c>
      <c r="CJ42" s="29">
        <f t="shared" ca="1" si="83"/>
        <v>0</v>
      </c>
      <c r="CK42" s="33">
        <f t="shared" ca="1" si="66"/>
        <v>1225</v>
      </c>
      <c r="CL42" s="33"/>
      <c r="CM42" s="78">
        <f t="shared" ca="1" si="38"/>
        <v>0</v>
      </c>
      <c r="CN42" s="29">
        <f ca="1">IF(NOT(snowball),0,IF(AA41&lt;=0,0,IF($C42&lt;=SUM($CM42:CM42),0,IF(BR42+$C42-SUM($CM42:CM42)&gt;AA41+AV42,AA41+AV42-BR42,$C42-SUM($CM42:CM42)))))</f>
        <v>340.77</v>
      </c>
      <c r="CO42" s="29">
        <f ca="1">IF(NOT(snowball),0,IF(AB41&lt;=0,0,IF($C42&lt;=SUM($CM42:CN42),0,IF(BS42+$C42-SUM($CM42:CN42)&gt;AB41+AW42,AB41+AW42-BS42,$C42-SUM($CM42:CN42)))))</f>
        <v>234.23000000000002</v>
      </c>
      <c r="CP42" s="29">
        <f ca="1">IF(NOT(snowball),0,IF(AC41&lt;=0,0,IF($C42&lt;=SUM($CM42:CO42),0,IF(BT42+$C42-SUM($CM42:CO42)&gt;AC41+AX42,AC41+AX42-BT42,$C42-SUM($CM42:CO42)))))</f>
        <v>0</v>
      </c>
      <c r="CQ42" s="29">
        <f ca="1">IF(NOT(snowball),0,IF(AD41&lt;=0,0,IF($C42&lt;=SUM($CM42:CP42),0,IF(BU42+$C42-SUM($CM42:CP42)&gt;AD41+AY42,AD41+AY42-BU42,$C42-SUM($CM42:CP42)))))</f>
        <v>0</v>
      </c>
      <c r="CR42" s="29">
        <f ca="1">IF(NOT(snowball),0,IF(AE41&lt;=0,0,IF($C42&lt;=SUM($CM42:CQ42),0,IF(BV42+$C42-SUM($CM42:CQ42)&gt;AE41+AZ42,AE41+AZ42-BV42,$C42-SUM($CM42:CQ42)))))</f>
        <v>0</v>
      </c>
      <c r="CS42" s="29">
        <f ca="1">IF(NOT(snowball),0,IF(AF41&lt;=0,0,IF($C42&lt;=SUM($CM42:CR42),0,IF(BW42+$C42-SUM($CM42:CR42)&gt;AF41+BA42,AF41+BA42-BW42,$C42-SUM($CM42:CR42)))))</f>
        <v>0</v>
      </c>
      <c r="CT42" s="29">
        <f ca="1">IF(NOT(snowball),0,IF(AG41&lt;=0,0,IF($C42&lt;=SUM($CM42:CS42),0,IF(BX42+$C42-SUM($CM42:CS42)&gt;AG41+BB42,AG41+BB42-BX42,$C42-SUM($CM42:CS42)))))</f>
        <v>0</v>
      </c>
      <c r="CU42" s="29">
        <f ca="1">IF(NOT(snowball),0,IF(AH41&lt;=0,0,IF($C42&lt;=SUM($CM42:CT42),0,IF(BY42+$C42-SUM($CM42:CT42)&gt;AH41+BC42,AH41+BC42-BY42,$C42-SUM($CM42:CT42)))))</f>
        <v>0</v>
      </c>
      <c r="CV42" s="29">
        <f ca="1">IF(NOT(snowball),0,IF(AI41&lt;=0,0,IF($C42&lt;=SUM($CM42:CU42),0,IF(BZ42+$C42-SUM($CM42:CU42)&gt;AI41+BD42,AI41+BD42-BZ42,$C42-SUM($CM42:CU42)))))</f>
        <v>0</v>
      </c>
      <c r="CW42" s="29">
        <f ca="1">IF(NOT(snowball),0,IF(AJ41&lt;=0,0,IF($C42&lt;=SUM($CM42:CV42),0,IF(CA42+$C42-SUM($CM42:CV42)&gt;AJ41+BE42,AJ41+BE42-CA42,$C42-SUM($CM42:CV42)))))</f>
        <v>0</v>
      </c>
      <c r="CX42" s="29">
        <f ca="1">IF(NOT(snowball),0,IF(AK41&lt;=0,0,IF($C42&lt;=SUM($CM42:CW42),0,IF(CB42+$C42-SUM($CM42:CW42)&gt;AK41+BF42,AK41+BF42-CB42,$C42-SUM($CM42:CW42)))))</f>
        <v>0</v>
      </c>
      <c r="CY42" s="29">
        <f ca="1">IF(NOT(snowball),0,IF(AL41&lt;=0,0,IF($C42&lt;=SUM($CM42:CX42),0,IF(CC42+$C42-SUM($CM42:CX42)&gt;AL41+BG42,AL41+BG42-CC42,$C42-SUM($CM42:CX42)))))</f>
        <v>0</v>
      </c>
      <c r="CZ42" s="29">
        <f ca="1">IF(NOT(snowball),0,IF(AM41&lt;=0,0,IF($C42&lt;=SUM($CM42:CY42),0,IF(CD42+$C42-SUM($CM42:CY42)&gt;AM41+BH42,AM41+BH42-CD42,$C42-SUM($CM42:CY42)))))</f>
        <v>0</v>
      </c>
      <c r="DA42" s="29">
        <f ca="1">IF(NOT(snowball),0,IF(AN41&lt;=0,0,IF($C42&lt;=SUM($CM42:CZ42),0,IF(CE42+$C42-SUM($CM42:CZ42)&gt;AN41+BI42,AN41+BI42-CE42,$C42-SUM($CM42:CZ42)))))</f>
        <v>0</v>
      </c>
      <c r="DB42" s="29">
        <f ca="1">IF(NOT(snowball),0,IF(AO41&lt;=0,0,IF($C42&lt;=SUM($CM42:DA42),0,IF(CF42+$C42-SUM($CM42:DA42)&gt;AO41+BJ42,AO41+BJ42-CF42,$C42-SUM($CM42:DA42)))))</f>
        <v>0</v>
      </c>
      <c r="DC42" s="29">
        <f ca="1">IF(NOT(snowball),0,IF(AP41&lt;=0,0,IF($C42&lt;=SUM($CM42:DB42),0,IF(CG42+$C42-SUM($CM42:DB42)&gt;AP41+BK42,AP41+BK42-CG42,$C42-SUM($CM42:DB42)))))</f>
        <v>0</v>
      </c>
      <c r="DD42" s="29">
        <f ca="1">IF(NOT(snowball),0,IF(AQ41&lt;=0,0,IF($C42&lt;=SUM($CM42:DC42),0,IF(CH42+$C42-SUM($CM42:DC42)&gt;AQ41+BL42,AQ41+BL42-CH42,$C42-SUM($CM42:DC42)))))</f>
        <v>0</v>
      </c>
      <c r="DE42" s="29">
        <f ca="1">IF(NOT(snowball),0,IF(AR41&lt;=0,0,IF($C42&lt;=SUM($CM42:DD42),0,IF(CI42+$C42-SUM($CM42:DD42)&gt;AR41+BM42,AR41+BM42-CI42,$C42-SUM($CM42:DD42)))))</f>
        <v>0</v>
      </c>
      <c r="DF42" s="29">
        <f ca="1">IF(NOT(snowball),0,IF(AS41&lt;=0,0,IF($C42&lt;=SUM($CM42:DE42),0,IF(CJ42+$C42-SUM($CM42:DE42)&gt;AS41+BN42,AS41+BN42-CJ42,$C42-SUM($CM42:DE42)))))</f>
        <v>0</v>
      </c>
    </row>
    <row r="43" spans="1:110" ht="11" customHeight="1">
      <c r="A43" s="30">
        <f t="shared" ca="1" si="67"/>
        <v>23</v>
      </c>
      <c r="B43" s="13">
        <f t="shared" ca="1" si="39"/>
        <v>42064</v>
      </c>
      <c r="C43" s="113">
        <f t="shared" ca="1" si="12"/>
        <v>700</v>
      </c>
      <c r="D43" s="81"/>
      <c r="E43" s="29">
        <f t="shared" ca="1" si="13"/>
        <v>0</v>
      </c>
      <c r="F43" s="29">
        <f t="shared" ca="1" si="14"/>
        <v>0</v>
      </c>
      <c r="G43" s="29">
        <f t="shared" ca="1" si="15"/>
        <v>1050</v>
      </c>
      <c r="H43" s="29">
        <f t="shared" ca="1" si="16"/>
        <v>450</v>
      </c>
      <c r="I43" s="29">
        <f t="shared" ca="1" si="17"/>
        <v>300</v>
      </c>
      <c r="J43" s="29">
        <f t="shared" ca="1" si="18"/>
        <v>0</v>
      </c>
      <c r="K43" s="29">
        <f t="shared" ca="1" si="19"/>
        <v>0</v>
      </c>
      <c r="L43" s="29">
        <f t="shared" ca="1" si="20"/>
        <v>0</v>
      </c>
      <c r="M43" s="29">
        <f t="shared" ca="1" si="21"/>
        <v>0</v>
      </c>
      <c r="N43" s="29">
        <f t="shared" ca="1" si="22"/>
        <v>0</v>
      </c>
      <c r="O43" s="29">
        <f t="shared" ca="1" si="23"/>
        <v>0</v>
      </c>
      <c r="P43" s="29">
        <f t="shared" ca="1" si="24"/>
        <v>0</v>
      </c>
      <c r="Q43" s="29">
        <f t="shared" ca="1" si="25"/>
        <v>0</v>
      </c>
      <c r="R43" s="29">
        <f t="shared" ca="1" si="26"/>
        <v>0</v>
      </c>
      <c r="S43" s="29">
        <f t="shared" ca="1" si="27"/>
        <v>0</v>
      </c>
      <c r="T43" s="29">
        <f t="shared" ca="1" si="28"/>
        <v>0</v>
      </c>
      <c r="U43" s="29">
        <f t="shared" ca="1" si="29"/>
        <v>0</v>
      </c>
      <c r="V43" s="29">
        <f t="shared" ca="1" si="30"/>
        <v>0</v>
      </c>
      <c r="W43" s="29">
        <f t="shared" ca="1" si="31"/>
        <v>0</v>
      </c>
      <c r="X43" s="29">
        <f t="shared" ca="1" si="31"/>
        <v>0</v>
      </c>
      <c r="Y43" s="66"/>
      <c r="Z43" s="29">
        <f t="shared" ca="1" si="40"/>
        <v>0</v>
      </c>
      <c r="AA43" s="29">
        <f t="shared" ca="1" si="41"/>
        <v>0</v>
      </c>
      <c r="AB43" s="29">
        <f t="shared" ca="1" si="42"/>
        <v>8240.5400000000009</v>
      </c>
      <c r="AC43" s="29">
        <f t="shared" ca="1" si="43"/>
        <v>13369.33</v>
      </c>
      <c r="AD43" s="29">
        <f t="shared" ca="1" si="44"/>
        <v>19829.61</v>
      </c>
      <c r="AE43" s="29">
        <f t="shared" ca="1" si="45"/>
        <v>0</v>
      </c>
      <c r="AF43" s="29">
        <f t="shared" ca="1" si="46"/>
        <v>0</v>
      </c>
      <c r="AG43" s="29">
        <f t="shared" ca="1" si="47"/>
        <v>0</v>
      </c>
      <c r="AH43" s="29">
        <f t="shared" ca="1" si="48"/>
        <v>0</v>
      </c>
      <c r="AI43" s="29">
        <f t="shared" ca="1" si="49"/>
        <v>0</v>
      </c>
      <c r="AJ43" s="29">
        <f t="shared" ca="1" si="50"/>
        <v>0</v>
      </c>
      <c r="AK43" s="29">
        <f t="shared" ca="1" si="51"/>
        <v>0</v>
      </c>
      <c r="AL43" s="29">
        <f t="shared" ca="1" si="52"/>
        <v>0</v>
      </c>
      <c r="AM43" s="29">
        <f t="shared" ca="1" si="53"/>
        <v>0</v>
      </c>
      <c r="AN43" s="29">
        <f t="shared" ca="1" si="54"/>
        <v>0</v>
      </c>
      <c r="AO43" s="29">
        <f t="shared" ca="1" si="55"/>
        <v>0</v>
      </c>
      <c r="AP43" s="29">
        <f t="shared" ca="1" si="56"/>
        <v>0</v>
      </c>
      <c r="AQ43" s="29">
        <f t="shared" ca="1" si="57"/>
        <v>0</v>
      </c>
      <c r="AR43" s="29">
        <f t="shared" ca="1" si="58"/>
        <v>0</v>
      </c>
      <c r="AS43" s="29">
        <f t="shared" ca="1" si="59"/>
        <v>0</v>
      </c>
      <c r="AT43" s="7"/>
      <c r="AU43" s="29">
        <f t="shared" ca="1" si="33"/>
        <v>0</v>
      </c>
      <c r="AV43" s="29">
        <f t="shared" ca="1" si="34"/>
        <v>0</v>
      </c>
      <c r="AW43" s="29">
        <f t="shared" ca="1" si="35"/>
        <v>38.549999999999997</v>
      </c>
      <c r="AX43" s="29">
        <f t="shared" ca="1" si="68"/>
        <v>57.34</v>
      </c>
      <c r="AY43" s="29">
        <f t="shared" ca="1" si="68"/>
        <v>66.88</v>
      </c>
      <c r="AZ43" s="29">
        <f t="shared" ca="1" si="68"/>
        <v>0</v>
      </c>
      <c r="BA43" s="29">
        <f t="shared" ca="1" si="68"/>
        <v>0</v>
      </c>
      <c r="BB43" s="29">
        <f t="shared" ca="1" si="68"/>
        <v>0</v>
      </c>
      <c r="BC43" s="29">
        <f t="shared" ca="1" si="68"/>
        <v>0</v>
      </c>
      <c r="BD43" s="29">
        <f t="shared" ca="1" si="68"/>
        <v>0</v>
      </c>
      <c r="BE43" s="29">
        <f t="shared" ca="1" si="68"/>
        <v>0</v>
      </c>
      <c r="BF43" s="29">
        <f t="shared" ca="1" si="68"/>
        <v>0</v>
      </c>
      <c r="BG43" s="29">
        <f t="shared" ca="1" si="68"/>
        <v>0</v>
      </c>
      <c r="BH43" s="29">
        <f t="shared" ca="1" si="68"/>
        <v>0</v>
      </c>
      <c r="BI43" s="29">
        <f t="shared" ca="1" si="68"/>
        <v>0</v>
      </c>
      <c r="BJ43" s="29">
        <f t="shared" ca="1" si="68"/>
        <v>0</v>
      </c>
      <c r="BK43" s="29">
        <f t="shared" ca="1" si="68"/>
        <v>0</v>
      </c>
      <c r="BL43" s="29">
        <f t="shared" ca="1" si="68"/>
        <v>0</v>
      </c>
      <c r="BM43" s="29">
        <f t="shared" ca="1" si="68"/>
        <v>0</v>
      </c>
      <c r="BN43" s="29">
        <f t="shared" ca="1" si="68"/>
        <v>0</v>
      </c>
      <c r="BO43" s="33">
        <f t="shared" ca="1" si="60"/>
        <v>162.76999999999998</v>
      </c>
      <c r="BP43" s="16"/>
      <c r="BQ43" s="29">
        <f t="shared" ca="1" si="61"/>
        <v>0</v>
      </c>
      <c r="BR43" s="29">
        <f t="shared" ca="1" si="62"/>
        <v>0</v>
      </c>
      <c r="BS43" s="29">
        <f t="shared" ca="1" si="63"/>
        <v>350</v>
      </c>
      <c r="BT43" s="29">
        <f t="shared" ca="1" si="64"/>
        <v>450</v>
      </c>
      <c r="BU43" s="29">
        <f t="shared" ca="1" si="65"/>
        <v>300</v>
      </c>
      <c r="BV43" s="29">
        <f t="shared" ca="1" si="69"/>
        <v>0</v>
      </c>
      <c r="BW43" s="29">
        <f t="shared" ca="1" si="70"/>
        <v>0</v>
      </c>
      <c r="BX43" s="29">
        <f t="shared" ca="1" si="71"/>
        <v>0</v>
      </c>
      <c r="BY43" s="29">
        <f t="shared" ca="1" si="72"/>
        <v>0</v>
      </c>
      <c r="BZ43" s="29">
        <f t="shared" ca="1" si="73"/>
        <v>0</v>
      </c>
      <c r="CA43" s="29">
        <f t="shared" ca="1" si="74"/>
        <v>0</v>
      </c>
      <c r="CB43" s="29">
        <f t="shared" ca="1" si="75"/>
        <v>0</v>
      </c>
      <c r="CC43" s="29">
        <f t="shared" ca="1" si="76"/>
        <v>0</v>
      </c>
      <c r="CD43" s="29">
        <f t="shared" ca="1" si="77"/>
        <v>0</v>
      </c>
      <c r="CE43" s="29">
        <f t="shared" ca="1" si="78"/>
        <v>0</v>
      </c>
      <c r="CF43" s="29">
        <f t="shared" ca="1" si="79"/>
        <v>0</v>
      </c>
      <c r="CG43" s="29">
        <f t="shared" ca="1" si="80"/>
        <v>0</v>
      </c>
      <c r="CH43" s="29">
        <f t="shared" ca="1" si="81"/>
        <v>0</v>
      </c>
      <c r="CI43" s="29">
        <f t="shared" ca="1" si="82"/>
        <v>0</v>
      </c>
      <c r="CJ43" s="29">
        <f t="shared" ca="1" si="83"/>
        <v>0</v>
      </c>
      <c r="CK43" s="33">
        <f t="shared" ca="1" si="66"/>
        <v>1100</v>
      </c>
      <c r="CL43" s="33"/>
      <c r="CM43" s="78">
        <f t="shared" ca="1" si="38"/>
        <v>0</v>
      </c>
      <c r="CN43" s="29">
        <f ca="1">IF(NOT(snowball),0,IF(AA42&lt;=0,0,IF($C43&lt;=SUM($CM43:CM43),0,IF(BR43+$C43-SUM($CM43:CM43)&gt;AA42+AV43,AA42+AV43-BR43,$C43-SUM($CM43:CM43)))))</f>
        <v>0</v>
      </c>
      <c r="CO43" s="29">
        <f ca="1">IF(NOT(snowball),0,IF(AB42&lt;=0,0,IF($C43&lt;=SUM($CM43:CN43),0,IF(BS43+$C43-SUM($CM43:CN43)&gt;AB42+AW43,AB42+AW43-BS43,$C43-SUM($CM43:CN43)))))</f>
        <v>700</v>
      </c>
      <c r="CP43" s="29">
        <f ca="1">IF(NOT(snowball),0,IF(AC42&lt;=0,0,IF($C43&lt;=SUM($CM43:CO43),0,IF(BT43+$C43-SUM($CM43:CO43)&gt;AC42+AX43,AC42+AX43-BT43,$C43-SUM($CM43:CO43)))))</f>
        <v>0</v>
      </c>
      <c r="CQ43" s="29">
        <f ca="1">IF(NOT(snowball),0,IF(AD42&lt;=0,0,IF($C43&lt;=SUM($CM43:CP43),0,IF(BU43+$C43-SUM($CM43:CP43)&gt;AD42+AY43,AD42+AY43-BU43,$C43-SUM($CM43:CP43)))))</f>
        <v>0</v>
      </c>
      <c r="CR43" s="29">
        <f ca="1">IF(NOT(snowball),0,IF(AE42&lt;=0,0,IF($C43&lt;=SUM($CM43:CQ43),0,IF(BV43+$C43-SUM($CM43:CQ43)&gt;AE42+AZ43,AE42+AZ43-BV43,$C43-SUM($CM43:CQ43)))))</f>
        <v>0</v>
      </c>
      <c r="CS43" s="29">
        <f ca="1">IF(NOT(snowball),0,IF(AF42&lt;=0,0,IF($C43&lt;=SUM($CM43:CR43),0,IF(BW43+$C43-SUM($CM43:CR43)&gt;AF42+BA43,AF42+BA43-BW43,$C43-SUM($CM43:CR43)))))</f>
        <v>0</v>
      </c>
      <c r="CT43" s="29">
        <f ca="1">IF(NOT(snowball),0,IF(AG42&lt;=0,0,IF($C43&lt;=SUM($CM43:CS43),0,IF(BX43+$C43-SUM($CM43:CS43)&gt;AG42+BB43,AG42+BB43-BX43,$C43-SUM($CM43:CS43)))))</f>
        <v>0</v>
      </c>
      <c r="CU43" s="29">
        <f ca="1">IF(NOT(snowball),0,IF(AH42&lt;=0,0,IF($C43&lt;=SUM($CM43:CT43),0,IF(BY43+$C43-SUM($CM43:CT43)&gt;AH42+BC43,AH42+BC43-BY43,$C43-SUM($CM43:CT43)))))</f>
        <v>0</v>
      </c>
      <c r="CV43" s="29">
        <f ca="1">IF(NOT(snowball),0,IF(AI42&lt;=0,0,IF($C43&lt;=SUM($CM43:CU43),0,IF(BZ43+$C43-SUM($CM43:CU43)&gt;AI42+BD43,AI42+BD43-BZ43,$C43-SUM($CM43:CU43)))))</f>
        <v>0</v>
      </c>
      <c r="CW43" s="29">
        <f ca="1">IF(NOT(snowball),0,IF(AJ42&lt;=0,0,IF($C43&lt;=SUM($CM43:CV43),0,IF(CA43+$C43-SUM($CM43:CV43)&gt;AJ42+BE43,AJ42+BE43-CA43,$C43-SUM($CM43:CV43)))))</f>
        <v>0</v>
      </c>
      <c r="CX43" s="29">
        <f ca="1">IF(NOT(snowball),0,IF(AK42&lt;=0,0,IF($C43&lt;=SUM($CM43:CW43),0,IF(CB43+$C43-SUM($CM43:CW43)&gt;AK42+BF43,AK42+BF43-CB43,$C43-SUM($CM43:CW43)))))</f>
        <v>0</v>
      </c>
      <c r="CY43" s="29">
        <f ca="1">IF(NOT(snowball),0,IF(AL42&lt;=0,0,IF($C43&lt;=SUM($CM43:CX43),0,IF(CC43+$C43-SUM($CM43:CX43)&gt;AL42+BG43,AL42+BG43-CC43,$C43-SUM($CM43:CX43)))))</f>
        <v>0</v>
      </c>
      <c r="CZ43" s="29">
        <f ca="1">IF(NOT(snowball),0,IF(AM42&lt;=0,0,IF($C43&lt;=SUM($CM43:CY43),0,IF(CD43+$C43-SUM($CM43:CY43)&gt;AM42+BH43,AM42+BH43-CD43,$C43-SUM($CM43:CY43)))))</f>
        <v>0</v>
      </c>
      <c r="DA43" s="29">
        <f ca="1">IF(NOT(snowball),0,IF(AN42&lt;=0,0,IF($C43&lt;=SUM($CM43:CZ43),0,IF(CE43+$C43-SUM($CM43:CZ43)&gt;AN42+BI43,AN42+BI43-CE43,$C43-SUM($CM43:CZ43)))))</f>
        <v>0</v>
      </c>
      <c r="DB43" s="29">
        <f ca="1">IF(NOT(snowball),0,IF(AO42&lt;=0,0,IF($C43&lt;=SUM($CM43:DA43),0,IF(CF43+$C43-SUM($CM43:DA43)&gt;AO42+BJ43,AO42+BJ43-CF43,$C43-SUM($CM43:DA43)))))</f>
        <v>0</v>
      </c>
      <c r="DC43" s="29">
        <f ca="1">IF(NOT(snowball),0,IF(AP42&lt;=0,0,IF($C43&lt;=SUM($CM43:DB43),0,IF(CG43+$C43-SUM($CM43:DB43)&gt;AP42+BK43,AP42+BK43-CG43,$C43-SUM($CM43:DB43)))))</f>
        <v>0</v>
      </c>
      <c r="DD43" s="29">
        <f ca="1">IF(NOT(snowball),0,IF(AQ42&lt;=0,0,IF($C43&lt;=SUM($CM43:DC43),0,IF(CH43+$C43-SUM($CM43:DC43)&gt;AQ42+BL43,AQ42+BL43-CH43,$C43-SUM($CM43:DC43)))))</f>
        <v>0</v>
      </c>
      <c r="DE43" s="29">
        <f ca="1">IF(NOT(snowball),0,IF(AR42&lt;=0,0,IF($C43&lt;=SUM($CM43:DD43),0,IF(CI43+$C43-SUM($CM43:DD43)&gt;AR42+BM43,AR42+BM43-CI43,$C43-SUM($CM43:DD43)))))</f>
        <v>0</v>
      </c>
      <c r="DF43" s="29">
        <f ca="1">IF(NOT(snowball),0,IF(AS42&lt;=0,0,IF($C43&lt;=SUM($CM43:DE43),0,IF(CJ43+$C43-SUM($CM43:DE43)&gt;AS42+BN43,AS42+BN43-CJ43,$C43-SUM($CM43:DE43)))))</f>
        <v>0</v>
      </c>
    </row>
    <row r="44" spans="1:110" ht="11" customHeight="1">
      <c r="A44" s="30">
        <f t="shared" ca="1" si="67"/>
        <v>24</v>
      </c>
      <c r="B44" s="13">
        <f t="shared" ca="1" si="39"/>
        <v>42095</v>
      </c>
      <c r="C44" s="113">
        <f t="shared" ca="1" si="12"/>
        <v>700</v>
      </c>
      <c r="D44" s="81"/>
      <c r="E44" s="29">
        <f t="shared" ca="1" si="13"/>
        <v>0</v>
      </c>
      <c r="F44" s="29">
        <f t="shared" ca="1" si="14"/>
        <v>0</v>
      </c>
      <c r="G44" s="29">
        <f t="shared" ca="1" si="15"/>
        <v>1050</v>
      </c>
      <c r="H44" s="29">
        <f t="shared" ca="1" si="16"/>
        <v>450</v>
      </c>
      <c r="I44" s="29">
        <f t="shared" ca="1" si="17"/>
        <v>300</v>
      </c>
      <c r="J44" s="29">
        <f t="shared" ca="1" si="18"/>
        <v>0</v>
      </c>
      <c r="K44" s="29">
        <f t="shared" ca="1" si="19"/>
        <v>0</v>
      </c>
      <c r="L44" s="29">
        <f t="shared" ca="1" si="20"/>
        <v>0</v>
      </c>
      <c r="M44" s="29">
        <f t="shared" ca="1" si="21"/>
        <v>0</v>
      </c>
      <c r="N44" s="29">
        <f t="shared" ca="1" si="22"/>
        <v>0</v>
      </c>
      <c r="O44" s="29">
        <f t="shared" ca="1" si="23"/>
        <v>0</v>
      </c>
      <c r="P44" s="29">
        <f t="shared" ca="1" si="24"/>
        <v>0</v>
      </c>
      <c r="Q44" s="29">
        <f t="shared" ca="1" si="25"/>
        <v>0</v>
      </c>
      <c r="R44" s="29">
        <f t="shared" ca="1" si="26"/>
        <v>0</v>
      </c>
      <c r="S44" s="29">
        <f t="shared" ca="1" si="27"/>
        <v>0</v>
      </c>
      <c r="T44" s="29">
        <f t="shared" ca="1" si="28"/>
        <v>0</v>
      </c>
      <c r="U44" s="29">
        <f t="shared" ca="1" si="29"/>
        <v>0</v>
      </c>
      <c r="V44" s="29">
        <f t="shared" ca="1" si="30"/>
        <v>0</v>
      </c>
      <c r="W44" s="29">
        <f t="shared" ca="1" si="31"/>
        <v>0</v>
      </c>
      <c r="X44" s="29">
        <f t="shared" ca="1" si="31"/>
        <v>0</v>
      </c>
      <c r="Y44" s="66"/>
      <c r="Z44" s="29">
        <f t="shared" ca="1" si="40"/>
        <v>0</v>
      </c>
      <c r="AA44" s="29">
        <f t="shared" ca="1" si="41"/>
        <v>0</v>
      </c>
      <c r="AB44" s="29">
        <f t="shared" ca="1" si="42"/>
        <v>7224.88</v>
      </c>
      <c r="AC44" s="29">
        <f t="shared" ca="1" si="43"/>
        <v>12975.04</v>
      </c>
      <c r="AD44" s="29">
        <f t="shared" ca="1" si="44"/>
        <v>19595.71</v>
      </c>
      <c r="AE44" s="29">
        <f t="shared" ca="1" si="45"/>
        <v>0</v>
      </c>
      <c r="AF44" s="29">
        <f t="shared" ca="1" si="46"/>
        <v>0</v>
      </c>
      <c r="AG44" s="29">
        <f t="shared" ca="1" si="47"/>
        <v>0</v>
      </c>
      <c r="AH44" s="29">
        <f t="shared" ca="1" si="48"/>
        <v>0</v>
      </c>
      <c r="AI44" s="29">
        <f t="shared" ca="1" si="49"/>
        <v>0</v>
      </c>
      <c r="AJ44" s="29">
        <f t="shared" ca="1" si="50"/>
        <v>0</v>
      </c>
      <c r="AK44" s="29">
        <f t="shared" ca="1" si="51"/>
        <v>0</v>
      </c>
      <c r="AL44" s="29">
        <f t="shared" ca="1" si="52"/>
        <v>0</v>
      </c>
      <c r="AM44" s="29">
        <f t="shared" ca="1" si="53"/>
        <v>0</v>
      </c>
      <c r="AN44" s="29">
        <f t="shared" ca="1" si="54"/>
        <v>0</v>
      </c>
      <c r="AO44" s="29">
        <f t="shared" ca="1" si="55"/>
        <v>0</v>
      </c>
      <c r="AP44" s="29">
        <f t="shared" ca="1" si="56"/>
        <v>0</v>
      </c>
      <c r="AQ44" s="29">
        <f t="shared" ca="1" si="57"/>
        <v>0</v>
      </c>
      <c r="AR44" s="29">
        <f t="shared" ca="1" si="58"/>
        <v>0</v>
      </c>
      <c r="AS44" s="29">
        <f t="shared" ca="1" si="59"/>
        <v>0</v>
      </c>
      <c r="AT44" s="7"/>
      <c r="AU44" s="29">
        <f t="shared" ca="1" si="33"/>
        <v>0</v>
      </c>
      <c r="AV44" s="29">
        <f t="shared" ca="1" si="34"/>
        <v>0</v>
      </c>
      <c r="AW44" s="29">
        <f t="shared" ca="1" si="35"/>
        <v>34.340000000000003</v>
      </c>
      <c r="AX44" s="29">
        <f t="shared" ca="1" si="68"/>
        <v>55.71</v>
      </c>
      <c r="AY44" s="29">
        <f t="shared" ca="1" si="68"/>
        <v>66.099999999999994</v>
      </c>
      <c r="AZ44" s="29">
        <f t="shared" ca="1" si="68"/>
        <v>0</v>
      </c>
      <c r="BA44" s="29">
        <f t="shared" ca="1" si="68"/>
        <v>0</v>
      </c>
      <c r="BB44" s="29">
        <f t="shared" ca="1" si="68"/>
        <v>0</v>
      </c>
      <c r="BC44" s="29">
        <f t="shared" ca="1" si="68"/>
        <v>0</v>
      </c>
      <c r="BD44" s="29">
        <f t="shared" ca="1" si="68"/>
        <v>0</v>
      </c>
      <c r="BE44" s="29">
        <f t="shared" ca="1" si="68"/>
        <v>0</v>
      </c>
      <c r="BF44" s="29">
        <f t="shared" ca="1" si="68"/>
        <v>0</v>
      </c>
      <c r="BG44" s="29">
        <f t="shared" ca="1" si="68"/>
        <v>0</v>
      </c>
      <c r="BH44" s="29">
        <f t="shared" ca="1" si="68"/>
        <v>0</v>
      </c>
      <c r="BI44" s="29">
        <f t="shared" ca="1" si="68"/>
        <v>0</v>
      </c>
      <c r="BJ44" s="29">
        <f t="shared" ca="1" si="68"/>
        <v>0</v>
      </c>
      <c r="BK44" s="29">
        <f t="shared" ca="1" si="68"/>
        <v>0</v>
      </c>
      <c r="BL44" s="29">
        <f t="shared" ca="1" si="68"/>
        <v>0</v>
      </c>
      <c r="BM44" s="29">
        <f t="shared" ca="1" si="68"/>
        <v>0</v>
      </c>
      <c r="BN44" s="29">
        <f t="shared" ca="1" si="68"/>
        <v>0</v>
      </c>
      <c r="BO44" s="33">
        <f t="shared" ca="1" si="60"/>
        <v>156.15</v>
      </c>
      <c r="BP44" s="16"/>
      <c r="BQ44" s="29">
        <f t="shared" ca="1" si="61"/>
        <v>0</v>
      </c>
      <c r="BR44" s="29">
        <f t="shared" ca="1" si="62"/>
        <v>0</v>
      </c>
      <c r="BS44" s="29">
        <f t="shared" ca="1" si="63"/>
        <v>350</v>
      </c>
      <c r="BT44" s="29">
        <f t="shared" ca="1" si="64"/>
        <v>450</v>
      </c>
      <c r="BU44" s="29">
        <f t="shared" ca="1" si="65"/>
        <v>300</v>
      </c>
      <c r="BV44" s="29">
        <f t="shared" ca="1" si="69"/>
        <v>0</v>
      </c>
      <c r="BW44" s="29">
        <f t="shared" ca="1" si="70"/>
        <v>0</v>
      </c>
      <c r="BX44" s="29">
        <f t="shared" ca="1" si="71"/>
        <v>0</v>
      </c>
      <c r="BY44" s="29">
        <f t="shared" ca="1" si="72"/>
        <v>0</v>
      </c>
      <c r="BZ44" s="29">
        <f t="shared" ca="1" si="73"/>
        <v>0</v>
      </c>
      <c r="CA44" s="29">
        <f t="shared" ca="1" si="74"/>
        <v>0</v>
      </c>
      <c r="CB44" s="29">
        <f t="shared" ca="1" si="75"/>
        <v>0</v>
      </c>
      <c r="CC44" s="29">
        <f t="shared" ca="1" si="76"/>
        <v>0</v>
      </c>
      <c r="CD44" s="29">
        <f t="shared" ca="1" si="77"/>
        <v>0</v>
      </c>
      <c r="CE44" s="29">
        <f t="shared" ca="1" si="78"/>
        <v>0</v>
      </c>
      <c r="CF44" s="29">
        <f t="shared" ca="1" si="79"/>
        <v>0</v>
      </c>
      <c r="CG44" s="29">
        <f t="shared" ca="1" si="80"/>
        <v>0</v>
      </c>
      <c r="CH44" s="29">
        <f t="shared" ca="1" si="81"/>
        <v>0</v>
      </c>
      <c r="CI44" s="29">
        <f t="shared" ca="1" si="82"/>
        <v>0</v>
      </c>
      <c r="CJ44" s="29">
        <f t="shared" ca="1" si="83"/>
        <v>0</v>
      </c>
      <c r="CK44" s="33">
        <f t="shared" ca="1" si="66"/>
        <v>1100</v>
      </c>
      <c r="CL44" s="33"/>
      <c r="CM44" s="78">
        <f t="shared" ca="1" si="38"/>
        <v>0</v>
      </c>
      <c r="CN44" s="29">
        <f ca="1">IF(NOT(snowball),0,IF(AA43&lt;=0,0,IF($C44&lt;=SUM($CM44:CM44),0,IF(BR44+$C44-SUM($CM44:CM44)&gt;AA43+AV44,AA43+AV44-BR44,$C44-SUM($CM44:CM44)))))</f>
        <v>0</v>
      </c>
      <c r="CO44" s="29">
        <f ca="1">IF(NOT(snowball),0,IF(AB43&lt;=0,0,IF($C44&lt;=SUM($CM44:CN44),0,IF(BS44+$C44-SUM($CM44:CN44)&gt;AB43+AW44,AB43+AW44-BS44,$C44-SUM($CM44:CN44)))))</f>
        <v>700</v>
      </c>
      <c r="CP44" s="29">
        <f ca="1">IF(NOT(snowball),0,IF(AC43&lt;=0,0,IF($C44&lt;=SUM($CM44:CO44),0,IF(BT44+$C44-SUM($CM44:CO44)&gt;AC43+AX44,AC43+AX44-BT44,$C44-SUM($CM44:CO44)))))</f>
        <v>0</v>
      </c>
      <c r="CQ44" s="29">
        <f ca="1">IF(NOT(snowball),0,IF(AD43&lt;=0,0,IF($C44&lt;=SUM($CM44:CP44),0,IF(BU44+$C44-SUM($CM44:CP44)&gt;AD43+AY44,AD43+AY44-BU44,$C44-SUM($CM44:CP44)))))</f>
        <v>0</v>
      </c>
      <c r="CR44" s="29">
        <f ca="1">IF(NOT(snowball),0,IF(AE43&lt;=0,0,IF($C44&lt;=SUM($CM44:CQ44),0,IF(BV44+$C44-SUM($CM44:CQ44)&gt;AE43+AZ44,AE43+AZ44-BV44,$C44-SUM($CM44:CQ44)))))</f>
        <v>0</v>
      </c>
      <c r="CS44" s="29">
        <f ca="1">IF(NOT(snowball),0,IF(AF43&lt;=0,0,IF($C44&lt;=SUM($CM44:CR44),0,IF(BW44+$C44-SUM($CM44:CR44)&gt;AF43+BA44,AF43+BA44-BW44,$C44-SUM($CM44:CR44)))))</f>
        <v>0</v>
      </c>
      <c r="CT44" s="29">
        <f ca="1">IF(NOT(snowball),0,IF(AG43&lt;=0,0,IF($C44&lt;=SUM($CM44:CS44),0,IF(BX44+$C44-SUM($CM44:CS44)&gt;AG43+BB44,AG43+BB44-BX44,$C44-SUM($CM44:CS44)))))</f>
        <v>0</v>
      </c>
      <c r="CU44" s="29">
        <f ca="1">IF(NOT(snowball),0,IF(AH43&lt;=0,0,IF($C44&lt;=SUM($CM44:CT44),0,IF(BY44+$C44-SUM($CM44:CT44)&gt;AH43+BC44,AH43+BC44-BY44,$C44-SUM($CM44:CT44)))))</f>
        <v>0</v>
      </c>
      <c r="CV44" s="29">
        <f ca="1">IF(NOT(snowball),0,IF(AI43&lt;=0,0,IF($C44&lt;=SUM($CM44:CU44),0,IF(BZ44+$C44-SUM($CM44:CU44)&gt;AI43+BD44,AI43+BD44-BZ44,$C44-SUM($CM44:CU44)))))</f>
        <v>0</v>
      </c>
      <c r="CW44" s="29">
        <f ca="1">IF(NOT(snowball),0,IF(AJ43&lt;=0,0,IF($C44&lt;=SUM($CM44:CV44),0,IF(CA44+$C44-SUM($CM44:CV44)&gt;AJ43+BE44,AJ43+BE44-CA44,$C44-SUM($CM44:CV44)))))</f>
        <v>0</v>
      </c>
      <c r="CX44" s="29">
        <f ca="1">IF(NOT(snowball),0,IF(AK43&lt;=0,0,IF($C44&lt;=SUM($CM44:CW44),0,IF(CB44+$C44-SUM($CM44:CW44)&gt;AK43+BF44,AK43+BF44-CB44,$C44-SUM($CM44:CW44)))))</f>
        <v>0</v>
      </c>
      <c r="CY44" s="29">
        <f ca="1">IF(NOT(snowball),0,IF(AL43&lt;=0,0,IF($C44&lt;=SUM($CM44:CX44),0,IF(CC44+$C44-SUM($CM44:CX44)&gt;AL43+BG44,AL43+BG44-CC44,$C44-SUM($CM44:CX44)))))</f>
        <v>0</v>
      </c>
      <c r="CZ44" s="29">
        <f ca="1">IF(NOT(snowball),0,IF(AM43&lt;=0,0,IF($C44&lt;=SUM($CM44:CY44),0,IF(CD44+$C44-SUM($CM44:CY44)&gt;AM43+BH44,AM43+BH44-CD44,$C44-SUM($CM44:CY44)))))</f>
        <v>0</v>
      </c>
      <c r="DA44" s="29">
        <f ca="1">IF(NOT(snowball),0,IF(AN43&lt;=0,0,IF($C44&lt;=SUM($CM44:CZ44),0,IF(CE44+$C44-SUM($CM44:CZ44)&gt;AN43+BI44,AN43+BI44-CE44,$C44-SUM($CM44:CZ44)))))</f>
        <v>0</v>
      </c>
      <c r="DB44" s="29">
        <f ca="1">IF(NOT(snowball),0,IF(AO43&lt;=0,0,IF($C44&lt;=SUM($CM44:DA44),0,IF(CF44+$C44-SUM($CM44:DA44)&gt;AO43+BJ44,AO43+BJ44-CF44,$C44-SUM($CM44:DA44)))))</f>
        <v>0</v>
      </c>
      <c r="DC44" s="29">
        <f ca="1">IF(NOT(snowball),0,IF(AP43&lt;=0,0,IF($C44&lt;=SUM($CM44:DB44),0,IF(CG44+$C44-SUM($CM44:DB44)&gt;AP43+BK44,AP43+BK44-CG44,$C44-SUM($CM44:DB44)))))</f>
        <v>0</v>
      </c>
      <c r="DD44" s="29">
        <f ca="1">IF(NOT(snowball),0,IF(AQ43&lt;=0,0,IF($C44&lt;=SUM($CM44:DC44),0,IF(CH44+$C44-SUM($CM44:DC44)&gt;AQ43+BL44,AQ43+BL44-CH44,$C44-SUM($CM44:DC44)))))</f>
        <v>0</v>
      </c>
      <c r="DE44" s="29">
        <f ca="1">IF(NOT(snowball),0,IF(AR43&lt;=0,0,IF($C44&lt;=SUM($CM44:DD44),0,IF(CI44+$C44-SUM($CM44:DD44)&gt;AR43+BM44,AR43+BM44-CI44,$C44-SUM($CM44:DD44)))))</f>
        <v>0</v>
      </c>
      <c r="DF44" s="29">
        <f ca="1">IF(NOT(snowball),0,IF(AS43&lt;=0,0,IF($C44&lt;=SUM($CM44:DE44),0,IF(CJ44+$C44-SUM($CM44:DE44)&gt;AS43+BN44,AS43+BN44-CJ44,$C44-SUM($CM44:DE44)))))</f>
        <v>0</v>
      </c>
    </row>
    <row r="45" spans="1:110" ht="11" customHeight="1">
      <c r="A45" s="30">
        <f t="shared" ca="1" si="67"/>
        <v>25</v>
      </c>
      <c r="B45" s="13">
        <f t="shared" ca="1" si="39"/>
        <v>42125</v>
      </c>
      <c r="C45" s="113">
        <f t="shared" ca="1" si="12"/>
        <v>700</v>
      </c>
      <c r="D45" s="81"/>
      <c r="E45" s="29">
        <f t="shared" ca="1" si="13"/>
        <v>0</v>
      </c>
      <c r="F45" s="29">
        <f t="shared" ca="1" si="14"/>
        <v>0</v>
      </c>
      <c r="G45" s="29">
        <f t="shared" ca="1" si="15"/>
        <v>1050</v>
      </c>
      <c r="H45" s="29">
        <f t="shared" ca="1" si="16"/>
        <v>450</v>
      </c>
      <c r="I45" s="29">
        <f t="shared" ca="1" si="17"/>
        <v>300</v>
      </c>
      <c r="J45" s="29">
        <f t="shared" ca="1" si="18"/>
        <v>0</v>
      </c>
      <c r="K45" s="29">
        <f t="shared" ca="1" si="19"/>
        <v>0</v>
      </c>
      <c r="L45" s="29">
        <f t="shared" ca="1" si="20"/>
        <v>0</v>
      </c>
      <c r="M45" s="29">
        <f t="shared" ca="1" si="21"/>
        <v>0</v>
      </c>
      <c r="N45" s="29">
        <f t="shared" ca="1" si="22"/>
        <v>0</v>
      </c>
      <c r="O45" s="29">
        <f t="shared" ca="1" si="23"/>
        <v>0</v>
      </c>
      <c r="P45" s="29">
        <f t="shared" ca="1" si="24"/>
        <v>0</v>
      </c>
      <c r="Q45" s="29">
        <f t="shared" ca="1" si="25"/>
        <v>0</v>
      </c>
      <c r="R45" s="29">
        <f t="shared" ca="1" si="26"/>
        <v>0</v>
      </c>
      <c r="S45" s="29">
        <f t="shared" ca="1" si="27"/>
        <v>0</v>
      </c>
      <c r="T45" s="29">
        <f t="shared" ca="1" si="28"/>
        <v>0</v>
      </c>
      <c r="U45" s="29">
        <f t="shared" ca="1" si="29"/>
        <v>0</v>
      </c>
      <c r="V45" s="29">
        <f t="shared" ca="1" si="30"/>
        <v>0</v>
      </c>
      <c r="W45" s="29">
        <f t="shared" ca="1" si="31"/>
        <v>0</v>
      </c>
      <c r="X45" s="29">
        <f t="shared" ca="1" si="31"/>
        <v>0</v>
      </c>
      <c r="Y45" s="66"/>
      <c r="Z45" s="29">
        <f t="shared" ca="1" si="40"/>
        <v>0</v>
      </c>
      <c r="AA45" s="29">
        <f t="shared" ca="1" si="41"/>
        <v>0</v>
      </c>
      <c r="AB45" s="29">
        <f t="shared" ca="1" si="42"/>
        <v>6204.98</v>
      </c>
      <c r="AC45" s="29">
        <f t="shared" ca="1" si="43"/>
        <v>12579.1</v>
      </c>
      <c r="AD45" s="29">
        <f t="shared" ca="1" si="44"/>
        <v>19361.03</v>
      </c>
      <c r="AE45" s="29">
        <f t="shared" ca="1" si="45"/>
        <v>0</v>
      </c>
      <c r="AF45" s="29">
        <f t="shared" ca="1" si="46"/>
        <v>0</v>
      </c>
      <c r="AG45" s="29">
        <f t="shared" ca="1" si="47"/>
        <v>0</v>
      </c>
      <c r="AH45" s="29">
        <f t="shared" ca="1" si="48"/>
        <v>0</v>
      </c>
      <c r="AI45" s="29">
        <f t="shared" ca="1" si="49"/>
        <v>0</v>
      </c>
      <c r="AJ45" s="29">
        <f t="shared" ca="1" si="50"/>
        <v>0</v>
      </c>
      <c r="AK45" s="29">
        <f t="shared" ca="1" si="51"/>
        <v>0</v>
      </c>
      <c r="AL45" s="29">
        <f t="shared" ca="1" si="52"/>
        <v>0</v>
      </c>
      <c r="AM45" s="29">
        <f t="shared" ca="1" si="53"/>
        <v>0</v>
      </c>
      <c r="AN45" s="29">
        <f t="shared" ca="1" si="54"/>
        <v>0</v>
      </c>
      <c r="AO45" s="29">
        <f t="shared" ca="1" si="55"/>
        <v>0</v>
      </c>
      <c r="AP45" s="29">
        <f t="shared" ca="1" si="56"/>
        <v>0</v>
      </c>
      <c r="AQ45" s="29">
        <f t="shared" ca="1" si="57"/>
        <v>0</v>
      </c>
      <c r="AR45" s="29">
        <f t="shared" ca="1" si="58"/>
        <v>0</v>
      </c>
      <c r="AS45" s="29">
        <f t="shared" ca="1" si="59"/>
        <v>0</v>
      </c>
      <c r="AT45" s="7"/>
      <c r="AU45" s="29">
        <f t="shared" ref="AU45:AU55" ca="1" si="84">ROUND(Z44*E$9/12,2)</f>
        <v>0</v>
      </c>
      <c r="AV45" s="29">
        <f t="shared" ref="AV45:AV74" ca="1" si="85">ROUND(AA44*F$9/12,2)</f>
        <v>0</v>
      </c>
      <c r="AW45" s="29">
        <f t="shared" ref="AW45:AW74" ca="1" si="86">ROUND(AB44*G$9/12,2)</f>
        <v>30.1</v>
      </c>
      <c r="AX45" s="29">
        <f t="shared" ca="1" si="68"/>
        <v>54.06</v>
      </c>
      <c r="AY45" s="29">
        <f t="shared" ca="1" si="68"/>
        <v>65.319999999999993</v>
      </c>
      <c r="AZ45" s="29">
        <f t="shared" ca="1" si="68"/>
        <v>0</v>
      </c>
      <c r="BA45" s="29">
        <f t="shared" ca="1" si="68"/>
        <v>0</v>
      </c>
      <c r="BB45" s="29">
        <f t="shared" ca="1" si="68"/>
        <v>0</v>
      </c>
      <c r="BC45" s="29">
        <f t="shared" ca="1" si="68"/>
        <v>0</v>
      </c>
      <c r="BD45" s="29">
        <f t="shared" ca="1" si="68"/>
        <v>0</v>
      </c>
      <c r="BE45" s="29">
        <f t="shared" ca="1" si="68"/>
        <v>0</v>
      </c>
      <c r="BF45" s="29">
        <f t="shared" ca="1" si="68"/>
        <v>0</v>
      </c>
      <c r="BG45" s="29">
        <f t="shared" ca="1" si="68"/>
        <v>0</v>
      </c>
      <c r="BH45" s="29">
        <f t="shared" ca="1" si="68"/>
        <v>0</v>
      </c>
      <c r="BI45" s="29">
        <f t="shared" ca="1" si="68"/>
        <v>0</v>
      </c>
      <c r="BJ45" s="29">
        <f t="shared" ca="1" si="68"/>
        <v>0</v>
      </c>
      <c r="BK45" s="29">
        <f t="shared" ca="1" si="68"/>
        <v>0</v>
      </c>
      <c r="BL45" s="29">
        <f t="shared" ca="1" si="68"/>
        <v>0</v>
      </c>
      <c r="BM45" s="29">
        <f t="shared" ca="1" si="68"/>
        <v>0</v>
      </c>
      <c r="BN45" s="29">
        <f t="shared" ca="1" si="68"/>
        <v>0</v>
      </c>
      <c r="BO45" s="33">
        <f t="shared" ca="1" si="60"/>
        <v>149.47999999999999</v>
      </c>
      <c r="BP45" s="16"/>
      <c r="BQ45" s="29">
        <f t="shared" ca="1" si="61"/>
        <v>0</v>
      </c>
      <c r="BR45" s="29">
        <f t="shared" ca="1" si="62"/>
        <v>0</v>
      </c>
      <c r="BS45" s="29">
        <f t="shared" ca="1" si="63"/>
        <v>350</v>
      </c>
      <c r="BT45" s="29">
        <f t="shared" ca="1" si="64"/>
        <v>450</v>
      </c>
      <c r="BU45" s="29">
        <f t="shared" ca="1" si="65"/>
        <v>300</v>
      </c>
      <c r="BV45" s="29">
        <f t="shared" ca="1" si="69"/>
        <v>0</v>
      </c>
      <c r="BW45" s="29">
        <f t="shared" ca="1" si="70"/>
        <v>0</v>
      </c>
      <c r="BX45" s="29">
        <f t="shared" ca="1" si="71"/>
        <v>0</v>
      </c>
      <c r="BY45" s="29">
        <f t="shared" ca="1" si="72"/>
        <v>0</v>
      </c>
      <c r="BZ45" s="29">
        <f t="shared" ca="1" si="73"/>
        <v>0</v>
      </c>
      <c r="CA45" s="29">
        <f t="shared" ca="1" si="74"/>
        <v>0</v>
      </c>
      <c r="CB45" s="29">
        <f t="shared" ca="1" si="75"/>
        <v>0</v>
      </c>
      <c r="CC45" s="29">
        <f t="shared" ca="1" si="76"/>
        <v>0</v>
      </c>
      <c r="CD45" s="29">
        <f t="shared" ca="1" si="77"/>
        <v>0</v>
      </c>
      <c r="CE45" s="29">
        <f t="shared" ca="1" si="78"/>
        <v>0</v>
      </c>
      <c r="CF45" s="29">
        <f t="shared" ca="1" si="79"/>
        <v>0</v>
      </c>
      <c r="CG45" s="29">
        <f t="shared" ca="1" si="80"/>
        <v>0</v>
      </c>
      <c r="CH45" s="29">
        <f t="shared" ca="1" si="81"/>
        <v>0</v>
      </c>
      <c r="CI45" s="29">
        <f t="shared" ca="1" si="82"/>
        <v>0</v>
      </c>
      <c r="CJ45" s="29">
        <f t="shared" ca="1" si="83"/>
        <v>0</v>
      </c>
      <c r="CK45" s="33">
        <f t="shared" ca="1" si="66"/>
        <v>1100</v>
      </c>
      <c r="CL45" s="33"/>
      <c r="CM45" s="78">
        <f t="shared" ca="1" si="38"/>
        <v>0</v>
      </c>
      <c r="CN45" s="29">
        <f ca="1">IF(NOT(snowball),0,IF(AA44&lt;=0,0,IF($C45&lt;=SUM($CM45:CM45),0,IF(BR45+$C45-SUM($CM45:CM45)&gt;AA44+AV45,AA44+AV45-BR45,$C45-SUM($CM45:CM45)))))</f>
        <v>0</v>
      </c>
      <c r="CO45" s="29">
        <f ca="1">IF(NOT(snowball),0,IF(AB44&lt;=0,0,IF($C45&lt;=SUM($CM45:CN45),0,IF(BS45+$C45-SUM($CM45:CN45)&gt;AB44+AW45,AB44+AW45-BS45,$C45-SUM($CM45:CN45)))))</f>
        <v>700</v>
      </c>
      <c r="CP45" s="29">
        <f ca="1">IF(NOT(snowball),0,IF(AC44&lt;=0,0,IF($C45&lt;=SUM($CM45:CO45),0,IF(BT45+$C45-SUM($CM45:CO45)&gt;AC44+AX45,AC44+AX45-BT45,$C45-SUM($CM45:CO45)))))</f>
        <v>0</v>
      </c>
      <c r="CQ45" s="29">
        <f ca="1">IF(NOT(snowball),0,IF(AD44&lt;=0,0,IF($C45&lt;=SUM($CM45:CP45),0,IF(BU45+$C45-SUM($CM45:CP45)&gt;AD44+AY45,AD44+AY45-BU45,$C45-SUM($CM45:CP45)))))</f>
        <v>0</v>
      </c>
      <c r="CR45" s="29">
        <f ca="1">IF(NOT(snowball),0,IF(AE44&lt;=0,0,IF($C45&lt;=SUM($CM45:CQ45),0,IF(BV45+$C45-SUM($CM45:CQ45)&gt;AE44+AZ45,AE44+AZ45-BV45,$C45-SUM($CM45:CQ45)))))</f>
        <v>0</v>
      </c>
      <c r="CS45" s="29">
        <f ca="1">IF(NOT(snowball),0,IF(AF44&lt;=0,0,IF($C45&lt;=SUM($CM45:CR45),0,IF(BW45+$C45-SUM($CM45:CR45)&gt;AF44+BA45,AF44+BA45-BW45,$C45-SUM($CM45:CR45)))))</f>
        <v>0</v>
      </c>
      <c r="CT45" s="29">
        <f ca="1">IF(NOT(snowball),0,IF(AG44&lt;=0,0,IF($C45&lt;=SUM($CM45:CS45),0,IF(BX45+$C45-SUM($CM45:CS45)&gt;AG44+BB45,AG44+BB45-BX45,$C45-SUM($CM45:CS45)))))</f>
        <v>0</v>
      </c>
      <c r="CU45" s="29">
        <f ca="1">IF(NOT(snowball),0,IF(AH44&lt;=0,0,IF($C45&lt;=SUM($CM45:CT45),0,IF(BY45+$C45-SUM($CM45:CT45)&gt;AH44+BC45,AH44+BC45-BY45,$C45-SUM($CM45:CT45)))))</f>
        <v>0</v>
      </c>
      <c r="CV45" s="29">
        <f ca="1">IF(NOT(snowball),0,IF(AI44&lt;=0,0,IF($C45&lt;=SUM($CM45:CU45),0,IF(BZ45+$C45-SUM($CM45:CU45)&gt;AI44+BD45,AI44+BD45-BZ45,$C45-SUM($CM45:CU45)))))</f>
        <v>0</v>
      </c>
      <c r="CW45" s="29">
        <f ca="1">IF(NOT(snowball),0,IF(AJ44&lt;=0,0,IF($C45&lt;=SUM($CM45:CV45),0,IF(CA45+$C45-SUM($CM45:CV45)&gt;AJ44+BE45,AJ44+BE45-CA45,$C45-SUM($CM45:CV45)))))</f>
        <v>0</v>
      </c>
      <c r="CX45" s="29">
        <f ca="1">IF(NOT(snowball),0,IF(AK44&lt;=0,0,IF($C45&lt;=SUM($CM45:CW45),0,IF(CB45+$C45-SUM($CM45:CW45)&gt;AK44+BF45,AK44+BF45-CB45,$C45-SUM($CM45:CW45)))))</f>
        <v>0</v>
      </c>
      <c r="CY45" s="29">
        <f ca="1">IF(NOT(snowball),0,IF(AL44&lt;=0,0,IF($C45&lt;=SUM($CM45:CX45),0,IF(CC45+$C45-SUM($CM45:CX45)&gt;AL44+BG45,AL44+BG45-CC45,$C45-SUM($CM45:CX45)))))</f>
        <v>0</v>
      </c>
      <c r="CZ45" s="29">
        <f ca="1">IF(NOT(snowball),0,IF(AM44&lt;=0,0,IF($C45&lt;=SUM($CM45:CY45),0,IF(CD45+$C45-SUM($CM45:CY45)&gt;AM44+BH45,AM44+BH45-CD45,$C45-SUM($CM45:CY45)))))</f>
        <v>0</v>
      </c>
      <c r="DA45" s="29">
        <f ca="1">IF(NOT(snowball),0,IF(AN44&lt;=0,0,IF($C45&lt;=SUM($CM45:CZ45),0,IF(CE45+$C45-SUM($CM45:CZ45)&gt;AN44+BI45,AN44+BI45-CE45,$C45-SUM($CM45:CZ45)))))</f>
        <v>0</v>
      </c>
      <c r="DB45" s="29">
        <f ca="1">IF(NOT(snowball),0,IF(AO44&lt;=0,0,IF($C45&lt;=SUM($CM45:DA45),0,IF(CF45+$C45-SUM($CM45:DA45)&gt;AO44+BJ45,AO44+BJ45-CF45,$C45-SUM($CM45:DA45)))))</f>
        <v>0</v>
      </c>
      <c r="DC45" s="29">
        <f ca="1">IF(NOT(snowball),0,IF(AP44&lt;=0,0,IF($C45&lt;=SUM($CM45:DB45),0,IF(CG45+$C45-SUM($CM45:DB45)&gt;AP44+BK45,AP44+BK45-CG45,$C45-SUM($CM45:DB45)))))</f>
        <v>0</v>
      </c>
      <c r="DD45" s="29">
        <f ca="1">IF(NOT(snowball),0,IF(AQ44&lt;=0,0,IF($C45&lt;=SUM($CM45:DC45),0,IF(CH45+$C45-SUM($CM45:DC45)&gt;AQ44+BL45,AQ44+BL45-CH45,$C45-SUM($CM45:DC45)))))</f>
        <v>0</v>
      </c>
      <c r="DE45" s="29">
        <f ca="1">IF(NOT(snowball),0,IF(AR44&lt;=0,0,IF($C45&lt;=SUM($CM45:DD45),0,IF(CI45+$C45-SUM($CM45:DD45)&gt;AR44+BM45,AR44+BM45-CI45,$C45-SUM($CM45:DD45)))))</f>
        <v>0</v>
      </c>
      <c r="DF45" s="29">
        <f ca="1">IF(NOT(snowball),0,IF(AS44&lt;=0,0,IF($C45&lt;=SUM($CM45:DE45),0,IF(CJ45+$C45-SUM($CM45:DE45)&gt;AS44+BN45,AS44+BN45-CJ45,$C45-SUM($CM45:DE45)))))</f>
        <v>0</v>
      </c>
    </row>
    <row r="46" spans="1:110" ht="11" customHeight="1">
      <c r="A46" s="30">
        <f t="shared" ca="1" si="67"/>
        <v>26</v>
      </c>
      <c r="B46" s="13">
        <f t="shared" ca="1" si="39"/>
        <v>42156</v>
      </c>
      <c r="C46" s="113">
        <f t="shared" ca="1" si="12"/>
        <v>700</v>
      </c>
      <c r="D46" s="81"/>
      <c r="E46" s="29">
        <f t="shared" ca="1" si="13"/>
        <v>0</v>
      </c>
      <c r="F46" s="29">
        <f t="shared" ca="1" si="14"/>
        <v>0</v>
      </c>
      <c r="G46" s="29">
        <f t="shared" ca="1" si="15"/>
        <v>1050</v>
      </c>
      <c r="H46" s="29">
        <f t="shared" ca="1" si="16"/>
        <v>450</v>
      </c>
      <c r="I46" s="29">
        <f t="shared" ca="1" si="17"/>
        <v>300</v>
      </c>
      <c r="J46" s="29">
        <f t="shared" ca="1" si="18"/>
        <v>0</v>
      </c>
      <c r="K46" s="29">
        <f t="shared" ca="1" si="19"/>
        <v>0</v>
      </c>
      <c r="L46" s="29">
        <f t="shared" ca="1" si="20"/>
        <v>0</v>
      </c>
      <c r="M46" s="29">
        <f t="shared" ca="1" si="21"/>
        <v>0</v>
      </c>
      <c r="N46" s="29">
        <f t="shared" ca="1" si="22"/>
        <v>0</v>
      </c>
      <c r="O46" s="29">
        <f t="shared" ca="1" si="23"/>
        <v>0</v>
      </c>
      <c r="P46" s="29">
        <f t="shared" ca="1" si="24"/>
        <v>0</v>
      </c>
      <c r="Q46" s="29">
        <f t="shared" ca="1" si="25"/>
        <v>0</v>
      </c>
      <c r="R46" s="29">
        <f t="shared" ca="1" si="26"/>
        <v>0</v>
      </c>
      <c r="S46" s="29">
        <f t="shared" ca="1" si="27"/>
        <v>0</v>
      </c>
      <c r="T46" s="29">
        <f t="shared" ca="1" si="28"/>
        <v>0</v>
      </c>
      <c r="U46" s="29">
        <f t="shared" ca="1" si="29"/>
        <v>0</v>
      </c>
      <c r="V46" s="29">
        <f t="shared" ca="1" si="30"/>
        <v>0</v>
      </c>
      <c r="W46" s="29">
        <f t="shared" ca="1" si="31"/>
        <v>0</v>
      </c>
      <c r="X46" s="29">
        <f t="shared" ca="1" si="31"/>
        <v>0</v>
      </c>
      <c r="Y46" s="66"/>
      <c r="Z46" s="29">
        <f t="shared" ca="1" si="40"/>
        <v>0</v>
      </c>
      <c r="AA46" s="29">
        <f t="shared" ca="1" si="41"/>
        <v>0</v>
      </c>
      <c r="AB46" s="29">
        <f t="shared" ca="1" si="42"/>
        <v>5180.83</v>
      </c>
      <c r="AC46" s="29">
        <f t="shared" ca="1" si="43"/>
        <v>12181.51</v>
      </c>
      <c r="AD46" s="29">
        <f t="shared" ca="1" si="44"/>
        <v>19125.57</v>
      </c>
      <c r="AE46" s="29">
        <f t="shared" ca="1" si="45"/>
        <v>0</v>
      </c>
      <c r="AF46" s="29">
        <f t="shared" ca="1" si="46"/>
        <v>0</v>
      </c>
      <c r="AG46" s="29">
        <f t="shared" ca="1" si="47"/>
        <v>0</v>
      </c>
      <c r="AH46" s="29">
        <f t="shared" ca="1" si="48"/>
        <v>0</v>
      </c>
      <c r="AI46" s="29">
        <f t="shared" ca="1" si="49"/>
        <v>0</v>
      </c>
      <c r="AJ46" s="29">
        <f t="shared" ca="1" si="50"/>
        <v>0</v>
      </c>
      <c r="AK46" s="29">
        <f t="shared" ca="1" si="51"/>
        <v>0</v>
      </c>
      <c r="AL46" s="29">
        <f t="shared" ca="1" si="52"/>
        <v>0</v>
      </c>
      <c r="AM46" s="29">
        <f t="shared" ca="1" si="53"/>
        <v>0</v>
      </c>
      <c r="AN46" s="29">
        <f t="shared" ca="1" si="54"/>
        <v>0</v>
      </c>
      <c r="AO46" s="29">
        <f t="shared" ca="1" si="55"/>
        <v>0</v>
      </c>
      <c r="AP46" s="29">
        <f t="shared" ca="1" si="56"/>
        <v>0</v>
      </c>
      <c r="AQ46" s="29">
        <f t="shared" ca="1" si="57"/>
        <v>0</v>
      </c>
      <c r="AR46" s="29">
        <f t="shared" ca="1" si="58"/>
        <v>0</v>
      </c>
      <c r="AS46" s="29">
        <f t="shared" ca="1" si="59"/>
        <v>0</v>
      </c>
      <c r="AT46" s="7"/>
      <c r="AU46" s="29">
        <f t="shared" ca="1" si="84"/>
        <v>0</v>
      </c>
      <c r="AV46" s="29">
        <f t="shared" ca="1" si="85"/>
        <v>0</v>
      </c>
      <c r="AW46" s="29">
        <f t="shared" ca="1" si="86"/>
        <v>25.85</v>
      </c>
      <c r="AX46" s="29">
        <f t="shared" ca="1" si="68"/>
        <v>52.41</v>
      </c>
      <c r="AY46" s="29">
        <f t="shared" ca="1" si="68"/>
        <v>64.540000000000006</v>
      </c>
      <c r="AZ46" s="29">
        <f t="shared" ca="1" si="68"/>
        <v>0</v>
      </c>
      <c r="BA46" s="29">
        <f t="shared" ca="1" si="68"/>
        <v>0</v>
      </c>
      <c r="BB46" s="29">
        <f t="shared" ca="1" si="68"/>
        <v>0</v>
      </c>
      <c r="BC46" s="29">
        <f t="shared" ca="1" si="68"/>
        <v>0</v>
      </c>
      <c r="BD46" s="29">
        <f t="shared" ca="1" si="68"/>
        <v>0</v>
      </c>
      <c r="BE46" s="29">
        <f t="shared" ca="1" si="68"/>
        <v>0</v>
      </c>
      <c r="BF46" s="29">
        <f t="shared" ca="1" si="68"/>
        <v>0</v>
      </c>
      <c r="BG46" s="29">
        <f t="shared" ca="1" si="68"/>
        <v>0</v>
      </c>
      <c r="BH46" s="29">
        <f t="shared" ca="1" si="68"/>
        <v>0</v>
      </c>
      <c r="BI46" s="29">
        <f t="shared" ca="1" si="68"/>
        <v>0</v>
      </c>
      <c r="BJ46" s="29">
        <f t="shared" ca="1" si="68"/>
        <v>0</v>
      </c>
      <c r="BK46" s="29">
        <f t="shared" ca="1" si="68"/>
        <v>0</v>
      </c>
      <c r="BL46" s="29">
        <f t="shared" ca="1" si="68"/>
        <v>0</v>
      </c>
      <c r="BM46" s="29">
        <f t="shared" ca="1" si="68"/>
        <v>0</v>
      </c>
      <c r="BN46" s="29">
        <f t="shared" ca="1" si="68"/>
        <v>0</v>
      </c>
      <c r="BO46" s="33">
        <f t="shared" ca="1" si="60"/>
        <v>142.80000000000001</v>
      </c>
      <c r="BP46" s="16"/>
      <c r="BQ46" s="29">
        <f t="shared" ca="1" si="61"/>
        <v>0</v>
      </c>
      <c r="BR46" s="29">
        <f t="shared" ca="1" si="62"/>
        <v>0</v>
      </c>
      <c r="BS46" s="29">
        <f t="shared" ca="1" si="63"/>
        <v>350</v>
      </c>
      <c r="BT46" s="29">
        <f t="shared" ca="1" si="64"/>
        <v>450</v>
      </c>
      <c r="BU46" s="29">
        <f t="shared" ca="1" si="65"/>
        <v>300</v>
      </c>
      <c r="BV46" s="29">
        <f t="shared" ca="1" si="69"/>
        <v>0</v>
      </c>
      <c r="BW46" s="29">
        <f t="shared" ca="1" si="70"/>
        <v>0</v>
      </c>
      <c r="BX46" s="29">
        <f t="shared" ca="1" si="71"/>
        <v>0</v>
      </c>
      <c r="BY46" s="29">
        <f t="shared" ca="1" si="72"/>
        <v>0</v>
      </c>
      <c r="BZ46" s="29">
        <f t="shared" ca="1" si="73"/>
        <v>0</v>
      </c>
      <c r="CA46" s="29">
        <f t="shared" ca="1" si="74"/>
        <v>0</v>
      </c>
      <c r="CB46" s="29">
        <f t="shared" ca="1" si="75"/>
        <v>0</v>
      </c>
      <c r="CC46" s="29">
        <f t="shared" ca="1" si="76"/>
        <v>0</v>
      </c>
      <c r="CD46" s="29">
        <f t="shared" ca="1" si="77"/>
        <v>0</v>
      </c>
      <c r="CE46" s="29">
        <f t="shared" ca="1" si="78"/>
        <v>0</v>
      </c>
      <c r="CF46" s="29">
        <f t="shared" ca="1" si="79"/>
        <v>0</v>
      </c>
      <c r="CG46" s="29">
        <f t="shared" ca="1" si="80"/>
        <v>0</v>
      </c>
      <c r="CH46" s="29">
        <f t="shared" ca="1" si="81"/>
        <v>0</v>
      </c>
      <c r="CI46" s="29">
        <f t="shared" ca="1" si="82"/>
        <v>0</v>
      </c>
      <c r="CJ46" s="29">
        <f t="shared" ca="1" si="83"/>
        <v>0</v>
      </c>
      <c r="CK46" s="33">
        <f t="shared" ca="1" si="66"/>
        <v>1100</v>
      </c>
      <c r="CL46" s="33"/>
      <c r="CM46" s="78">
        <f t="shared" ca="1" si="38"/>
        <v>0</v>
      </c>
      <c r="CN46" s="29">
        <f ca="1">IF(NOT(snowball),0,IF(AA45&lt;=0,0,IF($C46&lt;=SUM($CM46:CM46),0,IF(BR46+$C46-SUM($CM46:CM46)&gt;AA45+AV46,AA45+AV46-BR46,$C46-SUM($CM46:CM46)))))</f>
        <v>0</v>
      </c>
      <c r="CO46" s="29">
        <f ca="1">IF(NOT(snowball),0,IF(AB45&lt;=0,0,IF($C46&lt;=SUM($CM46:CN46),0,IF(BS46+$C46-SUM($CM46:CN46)&gt;AB45+AW46,AB45+AW46-BS46,$C46-SUM($CM46:CN46)))))</f>
        <v>700</v>
      </c>
      <c r="CP46" s="29">
        <f ca="1">IF(NOT(snowball),0,IF(AC45&lt;=0,0,IF($C46&lt;=SUM($CM46:CO46),0,IF(BT46+$C46-SUM($CM46:CO46)&gt;AC45+AX46,AC45+AX46-BT46,$C46-SUM($CM46:CO46)))))</f>
        <v>0</v>
      </c>
      <c r="CQ46" s="29">
        <f ca="1">IF(NOT(snowball),0,IF(AD45&lt;=0,0,IF($C46&lt;=SUM($CM46:CP46),0,IF(BU46+$C46-SUM($CM46:CP46)&gt;AD45+AY46,AD45+AY46-BU46,$C46-SUM($CM46:CP46)))))</f>
        <v>0</v>
      </c>
      <c r="CR46" s="29">
        <f ca="1">IF(NOT(snowball),0,IF(AE45&lt;=0,0,IF($C46&lt;=SUM($CM46:CQ46),0,IF(BV46+$C46-SUM($CM46:CQ46)&gt;AE45+AZ46,AE45+AZ46-BV46,$C46-SUM($CM46:CQ46)))))</f>
        <v>0</v>
      </c>
      <c r="CS46" s="29">
        <f ca="1">IF(NOT(snowball),0,IF(AF45&lt;=0,0,IF($C46&lt;=SUM($CM46:CR46),0,IF(BW46+$C46-SUM($CM46:CR46)&gt;AF45+BA46,AF45+BA46-BW46,$C46-SUM($CM46:CR46)))))</f>
        <v>0</v>
      </c>
      <c r="CT46" s="29">
        <f ca="1">IF(NOT(snowball),0,IF(AG45&lt;=0,0,IF($C46&lt;=SUM($CM46:CS46),0,IF(BX46+$C46-SUM($CM46:CS46)&gt;AG45+BB46,AG45+BB46-BX46,$C46-SUM($CM46:CS46)))))</f>
        <v>0</v>
      </c>
      <c r="CU46" s="29">
        <f ca="1">IF(NOT(snowball),0,IF(AH45&lt;=0,0,IF($C46&lt;=SUM($CM46:CT46),0,IF(BY46+$C46-SUM($CM46:CT46)&gt;AH45+BC46,AH45+BC46-BY46,$C46-SUM($CM46:CT46)))))</f>
        <v>0</v>
      </c>
      <c r="CV46" s="29">
        <f ca="1">IF(NOT(snowball),0,IF(AI45&lt;=0,0,IF($C46&lt;=SUM($CM46:CU46),0,IF(BZ46+$C46-SUM($CM46:CU46)&gt;AI45+BD46,AI45+BD46-BZ46,$C46-SUM($CM46:CU46)))))</f>
        <v>0</v>
      </c>
      <c r="CW46" s="29">
        <f ca="1">IF(NOT(snowball),0,IF(AJ45&lt;=0,0,IF($C46&lt;=SUM($CM46:CV46),0,IF(CA46+$C46-SUM($CM46:CV46)&gt;AJ45+BE46,AJ45+BE46-CA46,$C46-SUM($CM46:CV46)))))</f>
        <v>0</v>
      </c>
      <c r="CX46" s="29">
        <f ca="1">IF(NOT(snowball),0,IF(AK45&lt;=0,0,IF($C46&lt;=SUM($CM46:CW46),0,IF(CB46+$C46-SUM($CM46:CW46)&gt;AK45+BF46,AK45+BF46-CB46,$C46-SUM($CM46:CW46)))))</f>
        <v>0</v>
      </c>
      <c r="CY46" s="29">
        <f ca="1">IF(NOT(snowball),0,IF(AL45&lt;=0,0,IF($C46&lt;=SUM($CM46:CX46),0,IF(CC46+$C46-SUM($CM46:CX46)&gt;AL45+BG46,AL45+BG46-CC46,$C46-SUM($CM46:CX46)))))</f>
        <v>0</v>
      </c>
      <c r="CZ46" s="29">
        <f ca="1">IF(NOT(snowball),0,IF(AM45&lt;=0,0,IF($C46&lt;=SUM($CM46:CY46),0,IF(CD46+$C46-SUM($CM46:CY46)&gt;AM45+BH46,AM45+BH46-CD46,$C46-SUM($CM46:CY46)))))</f>
        <v>0</v>
      </c>
      <c r="DA46" s="29">
        <f ca="1">IF(NOT(snowball),0,IF(AN45&lt;=0,0,IF($C46&lt;=SUM($CM46:CZ46),0,IF(CE46+$C46-SUM($CM46:CZ46)&gt;AN45+BI46,AN45+BI46-CE46,$C46-SUM($CM46:CZ46)))))</f>
        <v>0</v>
      </c>
      <c r="DB46" s="29">
        <f ca="1">IF(NOT(snowball),0,IF(AO45&lt;=0,0,IF($C46&lt;=SUM($CM46:DA46),0,IF(CF46+$C46-SUM($CM46:DA46)&gt;AO45+BJ46,AO45+BJ46-CF46,$C46-SUM($CM46:DA46)))))</f>
        <v>0</v>
      </c>
      <c r="DC46" s="29">
        <f ca="1">IF(NOT(snowball),0,IF(AP45&lt;=0,0,IF($C46&lt;=SUM($CM46:DB46),0,IF(CG46+$C46-SUM($CM46:DB46)&gt;AP45+BK46,AP45+BK46-CG46,$C46-SUM($CM46:DB46)))))</f>
        <v>0</v>
      </c>
      <c r="DD46" s="29">
        <f ca="1">IF(NOT(snowball),0,IF(AQ45&lt;=0,0,IF($C46&lt;=SUM($CM46:DC46),0,IF(CH46+$C46-SUM($CM46:DC46)&gt;AQ45+BL46,AQ45+BL46-CH46,$C46-SUM($CM46:DC46)))))</f>
        <v>0</v>
      </c>
      <c r="DE46" s="29">
        <f ca="1">IF(NOT(snowball),0,IF(AR45&lt;=0,0,IF($C46&lt;=SUM($CM46:DD46),0,IF(CI46+$C46-SUM($CM46:DD46)&gt;AR45+BM46,AR45+BM46-CI46,$C46-SUM($CM46:DD46)))))</f>
        <v>0</v>
      </c>
      <c r="DF46" s="29">
        <f ca="1">IF(NOT(snowball),0,IF(AS45&lt;=0,0,IF($C46&lt;=SUM($CM46:DE46),0,IF(CJ46+$C46-SUM($CM46:DE46)&gt;AS45+BN46,AS45+BN46-CJ46,$C46-SUM($CM46:DE46)))))</f>
        <v>0</v>
      </c>
    </row>
    <row r="47" spans="1:110" ht="11" customHeight="1">
      <c r="A47" s="30">
        <f t="shared" ca="1" si="67"/>
        <v>27</v>
      </c>
      <c r="B47" s="13">
        <f t="shared" ca="1" si="39"/>
        <v>42186</v>
      </c>
      <c r="C47" s="113">
        <f t="shared" ca="1" si="12"/>
        <v>700</v>
      </c>
      <c r="D47" s="81"/>
      <c r="E47" s="29">
        <f t="shared" ca="1" si="13"/>
        <v>0</v>
      </c>
      <c r="F47" s="29">
        <f t="shared" ca="1" si="14"/>
        <v>0</v>
      </c>
      <c r="G47" s="29">
        <f t="shared" ca="1" si="15"/>
        <v>1050</v>
      </c>
      <c r="H47" s="29">
        <f t="shared" ca="1" si="16"/>
        <v>450</v>
      </c>
      <c r="I47" s="29">
        <f t="shared" ca="1" si="17"/>
        <v>300</v>
      </c>
      <c r="J47" s="29">
        <f t="shared" ca="1" si="18"/>
        <v>0</v>
      </c>
      <c r="K47" s="29">
        <f t="shared" ca="1" si="19"/>
        <v>0</v>
      </c>
      <c r="L47" s="29">
        <f t="shared" ca="1" si="20"/>
        <v>0</v>
      </c>
      <c r="M47" s="29">
        <f t="shared" ca="1" si="21"/>
        <v>0</v>
      </c>
      <c r="N47" s="29">
        <f t="shared" ca="1" si="22"/>
        <v>0</v>
      </c>
      <c r="O47" s="29">
        <f t="shared" ca="1" si="23"/>
        <v>0</v>
      </c>
      <c r="P47" s="29">
        <f t="shared" ca="1" si="24"/>
        <v>0</v>
      </c>
      <c r="Q47" s="29">
        <f t="shared" ca="1" si="25"/>
        <v>0</v>
      </c>
      <c r="R47" s="29">
        <f t="shared" ca="1" si="26"/>
        <v>0</v>
      </c>
      <c r="S47" s="29">
        <f t="shared" ca="1" si="27"/>
        <v>0</v>
      </c>
      <c r="T47" s="29">
        <f t="shared" ca="1" si="28"/>
        <v>0</v>
      </c>
      <c r="U47" s="29">
        <f t="shared" ca="1" si="29"/>
        <v>0</v>
      </c>
      <c r="V47" s="29">
        <f t="shared" ca="1" si="30"/>
        <v>0</v>
      </c>
      <c r="W47" s="29">
        <f t="shared" ca="1" si="31"/>
        <v>0</v>
      </c>
      <c r="X47" s="29">
        <f t="shared" ca="1" si="31"/>
        <v>0</v>
      </c>
      <c r="Y47" s="66"/>
      <c r="Z47" s="29">
        <f t="shared" ca="1" si="40"/>
        <v>0</v>
      </c>
      <c r="AA47" s="29">
        <f t="shared" ca="1" si="41"/>
        <v>0</v>
      </c>
      <c r="AB47" s="29">
        <f t="shared" ca="1" si="42"/>
        <v>4152.42</v>
      </c>
      <c r="AC47" s="29">
        <f t="shared" ca="1" si="43"/>
        <v>11782.27</v>
      </c>
      <c r="AD47" s="29">
        <f t="shared" ca="1" si="44"/>
        <v>18889.32</v>
      </c>
      <c r="AE47" s="29">
        <f t="shared" ca="1" si="45"/>
        <v>0</v>
      </c>
      <c r="AF47" s="29">
        <f t="shared" ca="1" si="46"/>
        <v>0</v>
      </c>
      <c r="AG47" s="29">
        <f t="shared" ca="1" si="47"/>
        <v>0</v>
      </c>
      <c r="AH47" s="29">
        <f t="shared" ca="1" si="48"/>
        <v>0</v>
      </c>
      <c r="AI47" s="29">
        <f t="shared" ca="1" si="49"/>
        <v>0</v>
      </c>
      <c r="AJ47" s="29">
        <f t="shared" ca="1" si="50"/>
        <v>0</v>
      </c>
      <c r="AK47" s="29">
        <f t="shared" ca="1" si="51"/>
        <v>0</v>
      </c>
      <c r="AL47" s="29">
        <f t="shared" ca="1" si="52"/>
        <v>0</v>
      </c>
      <c r="AM47" s="29">
        <f t="shared" ca="1" si="53"/>
        <v>0</v>
      </c>
      <c r="AN47" s="29">
        <f t="shared" ca="1" si="54"/>
        <v>0</v>
      </c>
      <c r="AO47" s="29">
        <f t="shared" ca="1" si="55"/>
        <v>0</v>
      </c>
      <c r="AP47" s="29">
        <f t="shared" ca="1" si="56"/>
        <v>0</v>
      </c>
      <c r="AQ47" s="29">
        <f t="shared" ca="1" si="57"/>
        <v>0</v>
      </c>
      <c r="AR47" s="29">
        <f t="shared" ca="1" si="58"/>
        <v>0</v>
      </c>
      <c r="AS47" s="29">
        <f t="shared" ca="1" si="59"/>
        <v>0</v>
      </c>
      <c r="AT47" s="7"/>
      <c r="AU47" s="29">
        <f t="shared" ca="1" si="84"/>
        <v>0</v>
      </c>
      <c r="AV47" s="29">
        <f t="shared" ca="1" si="85"/>
        <v>0</v>
      </c>
      <c r="AW47" s="29">
        <f t="shared" ca="1" si="86"/>
        <v>21.59</v>
      </c>
      <c r="AX47" s="29">
        <f t="shared" ca="1" si="68"/>
        <v>50.76</v>
      </c>
      <c r="AY47" s="29">
        <f t="shared" ca="1" si="68"/>
        <v>63.75</v>
      </c>
      <c r="AZ47" s="29">
        <f t="shared" ca="1" si="68"/>
        <v>0</v>
      </c>
      <c r="BA47" s="29">
        <f t="shared" ca="1" si="68"/>
        <v>0</v>
      </c>
      <c r="BB47" s="29">
        <f t="shared" ca="1" si="68"/>
        <v>0</v>
      </c>
      <c r="BC47" s="29">
        <f t="shared" ca="1" si="68"/>
        <v>0</v>
      </c>
      <c r="BD47" s="29">
        <f t="shared" ca="1" si="68"/>
        <v>0</v>
      </c>
      <c r="BE47" s="29">
        <f t="shared" ca="1" si="68"/>
        <v>0</v>
      </c>
      <c r="BF47" s="29">
        <f t="shared" ca="1" si="68"/>
        <v>0</v>
      </c>
      <c r="BG47" s="29">
        <f t="shared" ca="1" si="68"/>
        <v>0</v>
      </c>
      <c r="BH47" s="29">
        <f t="shared" ca="1" si="68"/>
        <v>0</v>
      </c>
      <c r="BI47" s="29">
        <f t="shared" ca="1" si="68"/>
        <v>0</v>
      </c>
      <c r="BJ47" s="29">
        <f t="shared" ca="1" si="68"/>
        <v>0</v>
      </c>
      <c r="BK47" s="29">
        <f t="shared" ca="1" si="68"/>
        <v>0</v>
      </c>
      <c r="BL47" s="29">
        <f t="shared" ca="1" si="68"/>
        <v>0</v>
      </c>
      <c r="BM47" s="29">
        <f t="shared" ca="1" si="68"/>
        <v>0</v>
      </c>
      <c r="BN47" s="29">
        <f t="shared" ca="1" si="68"/>
        <v>0</v>
      </c>
      <c r="BO47" s="33">
        <f t="shared" ca="1" si="60"/>
        <v>136.1</v>
      </c>
      <c r="BP47" s="16"/>
      <c r="BQ47" s="29">
        <f t="shared" ca="1" si="61"/>
        <v>0</v>
      </c>
      <c r="BR47" s="29">
        <f t="shared" ca="1" si="62"/>
        <v>0</v>
      </c>
      <c r="BS47" s="29">
        <f t="shared" ca="1" si="63"/>
        <v>350</v>
      </c>
      <c r="BT47" s="29">
        <f t="shared" ca="1" si="64"/>
        <v>450</v>
      </c>
      <c r="BU47" s="29">
        <f t="shared" ca="1" si="65"/>
        <v>300</v>
      </c>
      <c r="BV47" s="29">
        <f t="shared" ca="1" si="69"/>
        <v>0</v>
      </c>
      <c r="BW47" s="29">
        <f t="shared" ca="1" si="70"/>
        <v>0</v>
      </c>
      <c r="BX47" s="29">
        <f t="shared" ca="1" si="71"/>
        <v>0</v>
      </c>
      <c r="BY47" s="29">
        <f t="shared" ca="1" si="72"/>
        <v>0</v>
      </c>
      <c r="BZ47" s="29">
        <f t="shared" ca="1" si="73"/>
        <v>0</v>
      </c>
      <c r="CA47" s="29">
        <f t="shared" ca="1" si="74"/>
        <v>0</v>
      </c>
      <c r="CB47" s="29">
        <f t="shared" ca="1" si="75"/>
        <v>0</v>
      </c>
      <c r="CC47" s="29">
        <f t="shared" ca="1" si="76"/>
        <v>0</v>
      </c>
      <c r="CD47" s="29">
        <f t="shared" ca="1" si="77"/>
        <v>0</v>
      </c>
      <c r="CE47" s="29">
        <f t="shared" ca="1" si="78"/>
        <v>0</v>
      </c>
      <c r="CF47" s="29">
        <f t="shared" ca="1" si="79"/>
        <v>0</v>
      </c>
      <c r="CG47" s="29">
        <f t="shared" ca="1" si="80"/>
        <v>0</v>
      </c>
      <c r="CH47" s="29">
        <f t="shared" ca="1" si="81"/>
        <v>0</v>
      </c>
      <c r="CI47" s="29">
        <f t="shared" ca="1" si="82"/>
        <v>0</v>
      </c>
      <c r="CJ47" s="29">
        <f t="shared" ca="1" si="83"/>
        <v>0</v>
      </c>
      <c r="CK47" s="33">
        <f t="shared" ca="1" si="66"/>
        <v>1100</v>
      </c>
      <c r="CL47" s="33"/>
      <c r="CM47" s="78">
        <f t="shared" ca="1" si="38"/>
        <v>0</v>
      </c>
      <c r="CN47" s="29">
        <f ca="1">IF(NOT(snowball),0,IF(AA46&lt;=0,0,IF($C47&lt;=SUM($CM47:CM47),0,IF(BR47+$C47-SUM($CM47:CM47)&gt;AA46+AV47,AA46+AV47-BR47,$C47-SUM($CM47:CM47)))))</f>
        <v>0</v>
      </c>
      <c r="CO47" s="29">
        <f ca="1">IF(NOT(snowball),0,IF(AB46&lt;=0,0,IF($C47&lt;=SUM($CM47:CN47),0,IF(BS47+$C47-SUM($CM47:CN47)&gt;AB46+AW47,AB46+AW47-BS47,$C47-SUM($CM47:CN47)))))</f>
        <v>700</v>
      </c>
      <c r="CP47" s="29">
        <f ca="1">IF(NOT(snowball),0,IF(AC46&lt;=0,0,IF($C47&lt;=SUM($CM47:CO47),0,IF(BT47+$C47-SUM($CM47:CO47)&gt;AC46+AX47,AC46+AX47-BT47,$C47-SUM($CM47:CO47)))))</f>
        <v>0</v>
      </c>
      <c r="CQ47" s="29">
        <f ca="1">IF(NOT(snowball),0,IF(AD46&lt;=0,0,IF($C47&lt;=SUM($CM47:CP47),0,IF(BU47+$C47-SUM($CM47:CP47)&gt;AD46+AY47,AD46+AY47-BU47,$C47-SUM($CM47:CP47)))))</f>
        <v>0</v>
      </c>
      <c r="CR47" s="29">
        <f ca="1">IF(NOT(snowball),0,IF(AE46&lt;=0,0,IF($C47&lt;=SUM($CM47:CQ47),0,IF(BV47+$C47-SUM($CM47:CQ47)&gt;AE46+AZ47,AE46+AZ47-BV47,$C47-SUM($CM47:CQ47)))))</f>
        <v>0</v>
      </c>
      <c r="CS47" s="29">
        <f ca="1">IF(NOT(snowball),0,IF(AF46&lt;=0,0,IF($C47&lt;=SUM($CM47:CR47),0,IF(BW47+$C47-SUM($CM47:CR47)&gt;AF46+BA47,AF46+BA47-BW47,$C47-SUM($CM47:CR47)))))</f>
        <v>0</v>
      </c>
      <c r="CT47" s="29">
        <f ca="1">IF(NOT(snowball),0,IF(AG46&lt;=0,0,IF($C47&lt;=SUM($CM47:CS47),0,IF(BX47+$C47-SUM($CM47:CS47)&gt;AG46+BB47,AG46+BB47-BX47,$C47-SUM($CM47:CS47)))))</f>
        <v>0</v>
      </c>
      <c r="CU47" s="29">
        <f ca="1">IF(NOT(snowball),0,IF(AH46&lt;=0,0,IF($C47&lt;=SUM($CM47:CT47),0,IF(BY47+$C47-SUM($CM47:CT47)&gt;AH46+BC47,AH46+BC47-BY47,$C47-SUM($CM47:CT47)))))</f>
        <v>0</v>
      </c>
      <c r="CV47" s="29">
        <f ca="1">IF(NOT(snowball),0,IF(AI46&lt;=0,0,IF($C47&lt;=SUM($CM47:CU47),0,IF(BZ47+$C47-SUM($CM47:CU47)&gt;AI46+BD47,AI46+BD47-BZ47,$C47-SUM($CM47:CU47)))))</f>
        <v>0</v>
      </c>
      <c r="CW47" s="29">
        <f ca="1">IF(NOT(snowball),0,IF(AJ46&lt;=0,0,IF($C47&lt;=SUM($CM47:CV47),0,IF(CA47+$C47-SUM($CM47:CV47)&gt;AJ46+BE47,AJ46+BE47-CA47,$C47-SUM($CM47:CV47)))))</f>
        <v>0</v>
      </c>
      <c r="CX47" s="29">
        <f ca="1">IF(NOT(snowball),0,IF(AK46&lt;=0,0,IF($C47&lt;=SUM($CM47:CW47),0,IF(CB47+$C47-SUM($CM47:CW47)&gt;AK46+BF47,AK46+BF47-CB47,$C47-SUM($CM47:CW47)))))</f>
        <v>0</v>
      </c>
      <c r="CY47" s="29">
        <f ca="1">IF(NOT(snowball),0,IF(AL46&lt;=0,0,IF($C47&lt;=SUM($CM47:CX47),0,IF(CC47+$C47-SUM($CM47:CX47)&gt;AL46+BG47,AL46+BG47-CC47,$C47-SUM($CM47:CX47)))))</f>
        <v>0</v>
      </c>
      <c r="CZ47" s="29">
        <f ca="1">IF(NOT(snowball),0,IF(AM46&lt;=0,0,IF($C47&lt;=SUM($CM47:CY47),0,IF(CD47+$C47-SUM($CM47:CY47)&gt;AM46+BH47,AM46+BH47-CD47,$C47-SUM($CM47:CY47)))))</f>
        <v>0</v>
      </c>
      <c r="DA47" s="29">
        <f ca="1">IF(NOT(snowball),0,IF(AN46&lt;=0,0,IF($C47&lt;=SUM($CM47:CZ47),0,IF(CE47+$C47-SUM($CM47:CZ47)&gt;AN46+BI47,AN46+BI47-CE47,$C47-SUM($CM47:CZ47)))))</f>
        <v>0</v>
      </c>
      <c r="DB47" s="29">
        <f ca="1">IF(NOT(snowball),0,IF(AO46&lt;=0,0,IF($C47&lt;=SUM($CM47:DA47),0,IF(CF47+$C47-SUM($CM47:DA47)&gt;AO46+BJ47,AO46+BJ47-CF47,$C47-SUM($CM47:DA47)))))</f>
        <v>0</v>
      </c>
      <c r="DC47" s="29">
        <f ca="1">IF(NOT(snowball),0,IF(AP46&lt;=0,0,IF($C47&lt;=SUM($CM47:DB47),0,IF(CG47+$C47-SUM($CM47:DB47)&gt;AP46+BK47,AP46+BK47-CG47,$C47-SUM($CM47:DB47)))))</f>
        <v>0</v>
      </c>
      <c r="DD47" s="29">
        <f ca="1">IF(NOT(snowball),0,IF(AQ46&lt;=0,0,IF($C47&lt;=SUM($CM47:DC47),0,IF(CH47+$C47-SUM($CM47:DC47)&gt;AQ46+BL47,AQ46+BL47-CH47,$C47-SUM($CM47:DC47)))))</f>
        <v>0</v>
      </c>
      <c r="DE47" s="29">
        <f ca="1">IF(NOT(snowball),0,IF(AR46&lt;=0,0,IF($C47&lt;=SUM($CM47:DD47),0,IF(CI47+$C47-SUM($CM47:DD47)&gt;AR46+BM47,AR46+BM47-CI47,$C47-SUM($CM47:DD47)))))</f>
        <v>0</v>
      </c>
      <c r="DF47" s="29">
        <f ca="1">IF(NOT(snowball),0,IF(AS46&lt;=0,0,IF($C47&lt;=SUM($CM47:DE47),0,IF(CJ47+$C47-SUM($CM47:DE47)&gt;AS46+BN47,AS46+BN47-CJ47,$C47-SUM($CM47:DE47)))))</f>
        <v>0</v>
      </c>
    </row>
    <row r="48" spans="1:110" ht="11" customHeight="1">
      <c r="A48" s="30">
        <f t="shared" ca="1" si="67"/>
        <v>28</v>
      </c>
      <c r="B48" s="13">
        <f t="shared" ca="1" si="39"/>
        <v>42217</v>
      </c>
      <c r="C48" s="113">
        <f t="shared" ca="1" si="12"/>
        <v>700</v>
      </c>
      <c r="D48" s="81"/>
      <c r="E48" s="29">
        <f t="shared" ca="1" si="13"/>
        <v>0</v>
      </c>
      <c r="F48" s="29">
        <f t="shared" ca="1" si="14"/>
        <v>0</v>
      </c>
      <c r="G48" s="29">
        <f t="shared" ca="1" si="15"/>
        <v>1050</v>
      </c>
      <c r="H48" s="29">
        <f t="shared" ca="1" si="16"/>
        <v>450</v>
      </c>
      <c r="I48" s="29">
        <f t="shared" ca="1" si="17"/>
        <v>300</v>
      </c>
      <c r="J48" s="29">
        <f t="shared" ca="1" si="18"/>
        <v>0</v>
      </c>
      <c r="K48" s="29">
        <f t="shared" ca="1" si="19"/>
        <v>0</v>
      </c>
      <c r="L48" s="29">
        <f t="shared" ca="1" si="20"/>
        <v>0</v>
      </c>
      <c r="M48" s="29">
        <f t="shared" ca="1" si="21"/>
        <v>0</v>
      </c>
      <c r="N48" s="29">
        <f t="shared" ca="1" si="22"/>
        <v>0</v>
      </c>
      <c r="O48" s="29">
        <f t="shared" ca="1" si="23"/>
        <v>0</v>
      </c>
      <c r="P48" s="29">
        <f t="shared" ca="1" si="24"/>
        <v>0</v>
      </c>
      <c r="Q48" s="29">
        <f t="shared" ca="1" si="25"/>
        <v>0</v>
      </c>
      <c r="R48" s="29">
        <f t="shared" ca="1" si="26"/>
        <v>0</v>
      </c>
      <c r="S48" s="29">
        <f t="shared" ca="1" si="27"/>
        <v>0</v>
      </c>
      <c r="T48" s="29">
        <f t="shared" ca="1" si="28"/>
        <v>0</v>
      </c>
      <c r="U48" s="29">
        <f t="shared" ca="1" si="29"/>
        <v>0</v>
      </c>
      <c r="V48" s="29">
        <f t="shared" ca="1" si="30"/>
        <v>0</v>
      </c>
      <c r="W48" s="29">
        <f t="shared" ca="1" si="31"/>
        <v>0</v>
      </c>
      <c r="X48" s="29">
        <f t="shared" ca="1" si="31"/>
        <v>0</v>
      </c>
      <c r="Y48" s="66"/>
      <c r="Z48" s="29">
        <f t="shared" ca="1" si="40"/>
        <v>0</v>
      </c>
      <c r="AA48" s="29">
        <f t="shared" ca="1" si="41"/>
        <v>0</v>
      </c>
      <c r="AB48" s="29">
        <f t="shared" ca="1" si="42"/>
        <v>3119.72</v>
      </c>
      <c r="AC48" s="29">
        <f t="shared" ca="1" si="43"/>
        <v>11381.36</v>
      </c>
      <c r="AD48" s="29">
        <f t="shared" ca="1" si="44"/>
        <v>18652.28</v>
      </c>
      <c r="AE48" s="29">
        <f t="shared" ca="1" si="45"/>
        <v>0</v>
      </c>
      <c r="AF48" s="29">
        <f t="shared" ca="1" si="46"/>
        <v>0</v>
      </c>
      <c r="AG48" s="29">
        <f t="shared" ca="1" si="47"/>
        <v>0</v>
      </c>
      <c r="AH48" s="29">
        <f t="shared" ca="1" si="48"/>
        <v>0</v>
      </c>
      <c r="AI48" s="29">
        <f t="shared" ca="1" si="49"/>
        <v>0</v>
      </c>
      <c r="AJ48" s="29">
        <f t="shared" ca="1" si="50"/>
        <v>0</v>
      </c>
      <c r="AK48" s="29">
        <f t="shared" ca="1" si="51"/>
        <v>0</v>
      </c>
      <c r="AL48" s="29">
        <f t="shared" ca="1" si="52"/>
        <v>0</v>
      </c>
      <c r="AM48" s="29">
        <f t="shared" ca="1" si="53"/>
        <v>0</v>
      </c>
      <c r="AN48" s="29">
        <f t="shared" ca="1" si="54"/>
        <v>0</v>
      </c>
      <c r="AO48" s="29">
        <f t="shared" ca="1" si="55"/>
        <v>0</v>
      </c>
      <c r="AP48" s="29">
        <f t="shared" ca="1" si="56"/>
        <v>0</v>
      </c>
      <c r="AQ48" s="29">
        <f t="shared" ca="1" si="57"/>
        <v>0</v>
      </c>
      <c r="AR48" s="29">
        <f t="shared" ca="1" si="58"/>
        <v>0</v>
      </c>
      <c r="AS48" s="29">
        <f t="shared" ca="1" si="59"/>
        <v>0</v>
      </c>
      <c r="AT48" s="7"/>
      <c r="AU48" s="29">
        <f t="shared" ca="1" si="84"/>
        <v>0</v>
      </c>
      <c r="AV48" s="29">
        <f t="shared" ca="1" si="85"/>
        <v>0</v>
      </c>
      <c r="AW48" s="29">
        <f t="shared" ca="1" si="86"/>
        <v>17.3</v>
      </c>
      <c r="AX48" s="29">
        <f t="shared" ca="1" si="68"/>
        <v>49.09</v>
      </c>
      <c r="AY48" s="29">
        <f t="shared" ca="1" si="68"/>
        <v>62.96</v>
      </c>
      <c r="AZ48" s="29">
        <f t="shared" ca="1" si="68"/>
        <v>0</v>
      </c>
      <c r="BA48" s="29">
        <f t="shared" ca="1" si="68"/>
        <v>0</v>
      </c>
      <c r="BB48" s="29">
        <f t="shared" ca="1" si="68"/>
        <v>0</v>
      </c>
      <c r="BC48" s="29">
        <f t="shared" ca="1" si="68"/>
        <v>0</v>
      </c>
      <c r="BD48" s="29">
        <f t="shared" ca="1" si="68"/>
        <v>0</v>
      </c>
      <c r="BE48" s="29">
        <f t="shared" ca="1" si="68"/>
        <v>0</v>
      </c>
      <c r="BF48" s="29">
        <f t="shared" ca="1" si="68"/>
        <v>0</v>
      </c>
      <c r="BG48" s="29">
        <f t="shared" ca="1" si="68"/>
        <v>0</v>
      </c>
      <c r="BH48" s="29">
        <f t="shared" ca="1" si="68"/>
        <v>0</v>
      </c>
      <c r="BI48" s="29">
        <f t="shared" ca="1" si="68"/>
        <v>0</v>
      </c>
      <c r="BJ48" s="29">
        <f t="shared" ca="1" si="68"/>
        <v>0</v>
      </c>
      <c r="BK48" s="29">
        <f t="shared" ca="1" si="68"/>
        <v>0</v>
      </c>
      <c r="BL48" s="29">
        <f t="shared" ca="1" si="68"/>
        <v>0</v>
      </c>
      <c r="BM48" s="29">
        <f t="shared" ca="1" si="68"/>
        <v>0</v>
      </c>
      <c r="BN48" s="29">
        <f t="shared" ca="1" si="68"/>
        <v>0</v>
      </c>
      <c r="BO48" s="33">
        <f t="shared" ca="1" si="60"/>
        <v>129.35</v>
      </c>
      <c r="BP48" s="16"/>
      <c r="BQ48" s="29">
        <f t="shared" ca="1" si="61"/>
        <v>0</v>
      </c>
      <c r="BR48" s="29">
        <f t="shared" ca="1" si="62"/>
        <v>0</v>
      </c>
      <c r="BS48" s="29">
        <f t="shared" ca="1" si="63"/>
        <v>350</v>
      </c>
      <c r="BT48" s="29">
        <f t="shared" ca="1" si="64"/>
        <v>450</v>
      </c>
      <c r="BU48" s="29">
        <f t="shared" ca="1" si="65"/>
        <v>300</v>
      </c>
      <c r="BV48" s="29">
        <f t="shared" ca="1" si="69"/>
        <v>0</v>
      </c>
      <c r="BW48" s="29">
        <f t="shared" ca="1" si="70"/>
        <v>0</v>
      </c>
      <c r="BX48" s="29">
        <f t="shared" ca="1" si="71"/>
        <v>0</v>
      </c>
      <c r="BY48" s="29">
        <f t="shared" ca="1" si="72"/>
        <v>0</v>
      </c>
      <c r="BZ48" s="29">
        <f t="shared" ca="1" si="73"/>
        <v>0</v>
      </c>
      <c r="CA48" s="29">
        <f t="shared" ca="1" si="74"/>
        <v>0</v>
      </c>
      <c r="CB48" s="29">
        <f t="shared" ca="1" si="75"/>
        <v>0</v>
      </c>
      <c r="CC48" s="29">
        <f t="shared" ca="1" si="76"/>
        <v>0</v>
      </c>
      <c r="CD48" s="29">
        <f t="shared" ca="1" si="77"/>
        <v>0</v>
      </c>
      <c r="CE48" s="29">
        <f t="shared" ca="1" si="78"/>
        <v>0</v>
      </c>
      <c r="CF48" s="29">
        <f t="shared" ca="1" si="79"/>
        <v>0</v>
      </c>
      <c r="CG48" s="29">
        <f t="shared" ca="1" si="80"/>
        <v>0</v>
      </c>
      <c r="CH48" s="29">
        <f t="shared" ca="1" si="81"/>
        <v>0</v>
      </c>
      <c r="CI48" s="29">
        <f t="shared" ca="1" si="82"/>
        <v>0</v>
      </c>
      <c r="CJ48" s="29">
        <f t="shared" ca="1" si="83"/>
        <v>0</v>
      </c>
      <c r="CK48" s="33">
        <f t="shared" ca="1" si="66"/>
        <v>1100</v>
      </c>
      <c r="CL48" s="33"/>
      <c r="CM48" s="78">
        <f t="shared" ca="1" si="38"/>
        <v>0</v>
      </c>
      <c r="CN48" s="29">
        <f ca="1">IF(NOT(snowball),0,IF(AA47&lt;=0,0,IF($C48&lt;=SUM($CM48:CM48),0,IF(BR48+$C48-SUM($CM48:CM48)&gt;AA47+AV48,AA47+AV48-BR48,$C48-SUM($CM48:CM48)))))</f>
        <v>0</v>
      </c>
      <c r="CO48" s="29">
        <f ca="1">IF(NOT(snowball),0,IF(AB47&lt;=0,0,IF($C48&lt;=SUM($CM48:CN48),0,IF(BS48+$C48-SUM($CM48:CN48)&gt;AB47+AW48,AB47+AW48-BS48,$C48-SUM($CM48:CN48)))))</f>
        <v>700</v>
      </c>
      <c r="CP48" s="29">
        <f ca="1">IF(NOT(snowball),0,IF(AC47&lt;=0,0,IF($C48&lt;=SUM($CM48:CO48),0,IF(BT48+$C48-SUM($CM48:CO48)&gt;AC47+AX48,AC47+AX48-BT48,$C48-SUM($CM48:CO48)))))</f>
        <v>0</v>
      </c>
      <c r="CQ48" s="29">
        <f ca="1">IF(NOT(snowball),0,IF(AD47&lt;=0,0,IF($C48&lt;=SUM($CM48:CP48),0,IF(BU48+$C48-SUM($CM48:CP48)&gt;AD47+AY48,AD47+AY48-BU48,$C48-SUM($CM48:CP48)))))</f>
        <v>0</v>
      </c>
      <c r="CR48" s="29">
        <f ca="1">IF(NOT(snowball),0,IF(AE47&lt;=0,0,IF($C48&lt;=SUM($CM48:CQ48),0,IF(BV48+$C48-SUM($CM48:CQ48)&gt;AE47+AZ48,AE47+AZ48-BV48,$C48-SUM($CM48:CQ48)))))</f>
        <v>0</v>
      </c>
      <c r="CS48" s="29">
        <f ca="1">IF(NOT(snowball),0,IF(AF47&lt;=0,0,IF($C48&lt;=SUM($CM48:CR48),0,IF(BW48+$C48-SUM($CM48:CR48)&gt;AF47+BA48,AF47+BA48-BW48,$C48-SUM($CM48:CR48)))))</f>
        <v>0</v>
      </c>
      <c r="CT48" s="29">
        <f ca="1">IF(NOT(snowball),0,IF(AG47&lt;=0,0,IF($C48&lt;=SUM($CM48:CS48),0,IF(BX48+$C48-SUM($CM48:CS48)&gt;AG47+BB48,AG47+BB48-BX48,$C48-SUM($CM48:CS48)))))</f>
        <v>0</v>
      </c>
      <c r="CU48" s="29">
        <f ca="1">IF(NOT(snowball),0,IF(AH47&lt;=0,0,IF($C48&lt;=SUM($CM48:CT48),0,IF(BY48+$C48-SUM($CM48:CT48)&gt;AH47+BC48,AH47+BC48-BY48,$C48-SUM($CM48:CT48)))))</f>
        <v>0</v>
      </c>
      <c r="CV48" s="29">
        <f ca="1">IF(NOT(snowball),0,IF(AI47&lt;=0,0,IF($C48&lt;=SUM($CM48:CU48),0,IF(BZ48+$C48-SUM($CM48:CU48)&gt;AI47+BD48,AI47+BD48-BZ48,$C48-SUM($CM48:CU48)))))</f>
        <v>0</v>
      </c>
      <c r="CW48" s="29">
        <f ca="1">IF(NOT(snowball),0,IF(AJ47&lt;=0,0,IF($C48&lt;=SUM($CM48:CV48),0,IF(CA48+$C48-SUM($CM48:CV48)&gt;AJ47+BE48,AJ47+BE48-CA48,$C48-SUM($CM48:CV48)))))</f>
        <v>0</v>
      </c>
      <c r="CX48" s="29">
        <f ca="1">IF(NOT(snowball),0,IF(AK47&lt;=0,0,IF($C48&lt;=SUM($CM48:CW48),0,IF(CB48+$C48-SUM($CM48:CW48)&gt;AK47+BF48,AK47+BF48-CB48,$C48-SUM($CM48:CW48)))))</f>
        <v>0</v>
      </c>
      <c r="CY48" s="29">
        <f ca="1">IF(NOT(snowball),0,IF(AL47&lt;=0,0,IF($C48&lt;=SUM($CM48:CX48),0,IF(CC48+$C48-SUM($CM48:CX48)&gt;AL47+BG48,AL47+BG48-CC48,$C48-SUM($CM48:CX48)))))</f>
        <v>0</v>
      </c>
      <c r="CZ48" s="29">
        <f ca="1">IF(NOT(snowball),0,IF(AM47&lt;=0,0,IF($C48&lt;=SUM($CM48:CY48),0,IF(CD48+$C48-SUM($CM48:CY48)&gt;AM47+BH48,AM47+BH48-CD48,$C48-SUM($CM48:CY48)))))</f>
        <v>0</v>
      </c>
      <c r="DA48" s="29">
        <f ca="1">IF(NOT(snowball),0,IF(AN47&lt;=0,0,IF($C48&lt;=SUM($CM48:CZ48),0,IF(CE48+$C48-SUM($CM48:CZ48)&gt;AN47+BI48,AN47+BI48-CE48,$C48-SUM($CM48:CZ48)))))</f>
        <v>0</v>
      </c>
      <c r="DB48" s="29">
        <f ca="1">IF(NOT(snowball),0,IF(AO47&lt;=0,0,IF($C48&lt;=SUM($CM48:DA48),0,IF(CF48+$C48-SUM($CM48:DA48)&gt;AO47+BJ48,AO47+BJ48-CF48,$C48-SUM($CM48:DA48)))))</f>
        <v>0</v>
      </c>
      <c r="DC48" s="29">
        <f ca="1">IF(NOT(snowball),0,IF(AP47&lt;=0,0,IF($C48&lt;=SUM($CM48:DB48),0,IF(CG48+$C48-SUM($CM48:DB48)&gt;AP47+BK48,AP47+BK48-CG48,$C48-SUM($CM48:DB48)))))</f>
        <v>0</v>
      </c>
      <c r="DD48" s="29">
        <f ca="1">IF(NOT(snowball),0,IF(AQ47&lt;=0,0,IF($C48&lt;=SUM($CM48:DC48),0,IF(CH48+$C48-SUM($CM48:DC48)&gt;AQ47+BL48,AQ47+BL48-CH48,$C48-SUM($CM48:DC48)))))</f>
        <v>0</v>
      </c>
      <c r="DE48" s="29">
        <f ca="1">IF(NOT(snowball),0,IF(AR47&lt;=0,0,IF($C48&lt;=SUM($CM48:DD48),0,IF(CI48+$C48-SUM($CM48:DD48)&gt;AR47+BM48,AR47+BM48-CI48,$C48-SUM($CM48:DD48)))))</f>
        <v>0</v>
      </c>
      <c r="DF48" s="29">
        <f ca="1">IF(NOT(snowball),0,IF(AS47&lt;=0,0,IF($C48&lt;=SUM($CM48:DE48),0,IF(CJ48+$C48-SUM($CM48:DE48)&gt;AS47+BN48,AS47+BN48-CJ48,$C48-SUM($CM48:DE48)))))</f>
        <v>0</v>
      </c>
    </row>
    <row r="49" spans="1:110" ht="11" customHeight="1">
      <c r="A49" s="30">
        <f t="shared" ca="1" si="67"/>
        <v>29</v>
      </c>
      <c r="B49" s="13">
        <f t="shared" ca="1" si="39"/>
        <v>42248</v>
      </c>
      <c r="C49" s="113">
        <f t="shared" ca="1" si="12"/>
        <v>700</v>
      </c>
      <c r="D49" s="81"/>
      <c r="E49" s="29">
        <f t="shared" ca="1" si="13"/>
        <v>0</v>
      </c>
      <c r="F49" s="29">
        <f t="shared" ca="1" si="14"/>
        <v>0</v>
      </c>
      <c r="G49" s="29">
        <f t="shared" ca="1" si="15"/>
        <v>1050</v>
      </c>
      <c r="H49" s="29">
        <f t="shared" ca="1" si="16"/>
        <v>450</v>
      </c>
      <c r="I49" s="29">
        <f t="shared" ca="1" si="17"/>
        <v>300</v>
      </c>
      <c r="J49" s="29">
        <f t="shared" ca="1" si="18"/>
        <v>0</v>
      </c>
      <c r="K49" s="29">
        <f t="shared" ca="1" si="19"/>
        <v>0</v>
      </c>
      <c r="L49" s="29">
        <f t="shared" ca="1" si="20"/>
        <v>0</v>
      </c>
      <c r="M49" s="29">
        <f t="shared" ca="1" si="21"/>
        <v>0</v>
      </c>
      <c r="N49" s="29">
        <f t="shared" ca="1" si="22"/>
        <v>0</v>
      </c>
      <c r="O49" s="29">
        <f t="shared" ca="1" si="23"/>
        <v>0</v>
      </c>
      <c r="P49" s="29">
        <f t="shared" ca="1" si="24"/>
        <v>0</v>
      </c>
      <c r="Q49" s="29">
        <f t="shared" ca="1" si="25"/>
        <v>0</v>
      </c>
      <c r="R49" s="29">
        <f t="shared" ca="1" si="26"/>
        <v>0</v>
      </c>
      <c r="S49" s="29">
        <f t="shared" ca="1" si="27"/>
        <v>0</v>
      </c>
      <c r="T49" s="29">
        <f t="shared" ca="1" si="28"/>
        <v>0</v>
      </c>
      <c r="U49" s="29">
        <f t="shared" ca="1" si="29"/>
        <v>0</v>
      </c>
      <c r="V49" s="29">
        <f t="shared" ca="1" si="30"/>
        <v>0</v>
      </c>
      <c r="W49" s="29">
        <f t="shared" ca="1" si="31"/>
        <v>0</v>
      </c>
      <c r="X49" s="29">
        <f t="shared" ca="1" si="31"/>
        <v>0</v>
      </c>
      <c r="Y49" s="66"/>
      <c r="Z49" s="29">
        <f t="shared" ca="1" si="40"/>
        <v>0</v>
      </c>
      <c r="AA49" s="29">
        <f t="shared" ca="1" si="41"/>
        <v>0</v>
      </c>
      <c r="AB49" s="29">
        <f t="shared" ca="1" si="42"/>
        <v>2082.7199999999998</v>
      </c>
      <c r="AC49" s="29">
        <f t="shared" ca="1" si="43"/>
        <v>10978.78</v>
      </c>
      <c r="AD49" s="29">
        <f t="shared" ca="1" si="44"/>
        <v>18414.45</v>
      </c>
      <c r="AE49" s="29">
        <f t="shared" ca="1" si="45"/>
        <v>0</v>
      </c>
      <c r="AF49" s="29">
        <f t="shared" ca="1" si="46"/>
        <v>0</v>
      </c>
      <c r="AG49" s="29">
        <f t="shared" ca="1" si="47"/>
        <v>0</v>
      </c>
      <c r="AH49" s="29">
        <f t="shared" ca="1" si="48"/>
        <v>0</v>
      </c>
      <c r="AI49" s="29">
        <f t="shared" ca="1" si="49"/>
        <v>0</v>
      </c>
      <c r="AJ49" s="29">
        <f t="shared" ca="1" si="50"/>
        <v>0</v>
      </c>
      <c r="AK49" s="29">
        <f t="shared" ca="1" si="51"/>
        <v>0</v>
      </c>
      <c r="AL49" s="29">
        <f t="shared" ca="1" si="52"/>
        <v>0</v>
      </c>
      <c r="AM49" s="29">
        <f t="shared" ca="1" si="53"/>
        <v>0</v>
      </c>
      <c r="AN49" s="29">
        <f t="shared" ca="1" si="54"/>
        <v>0</v>
      </c>
      <c r="AO49" s="29">
        <f t="shared" ca="1" si="55"/>
        <v>0</v>
      </c>
      <c r="AP49" s="29">
        <f t="shared" ca="1" si="56"/>
        <v>0</v>
      </c>
      <c r="AQ49" s="29">
        <f t="shared" ca="1" si="57"/>
        <v>0</v>
      </c>
      <c r="AR49" s="29">
        <f t="shared" ca="1" si="58"/>
        <v>0</v>
      </c>
      <c r="AS49" s="29">
        <f t="shared" ca="1" si="59"/>
        <v>0</v>
      </c>
      <c r="AT49" s="7"/>
      <c r="AU49" s="29">
        <f t="shared" ca="1" si="84"/>
        <v>0</v>
      </c>
      <c r="AV49" s="29">
        <f t="shared" ca="1" si="85"/>
        <v>0</v>
      </c>
      <c r="AW49" s="29">
        <f t="shared" ca="1" si="86"/>
        <v>13</v>
      </c>
      <c r="AX49" s="29">
        <f t="shared" ca="1" si="68"/>
        <v>47.42</v>
      </c>
      <c r="AY49" s="29">
        <f t="shared" ca="1" si="68"/>
        <v>62.17</v>
      </c>
      <c r="AZ49" s="29">
        <f t="shared" ca="1" si="68"/>
        <v>0</v>
      </c>
      <c r="BA49" s="29">
        <f t="shared" ca="1" si="68"/>
        <v>0</v>
      </c>
      <c r="BB49" s="29">
        <f t="shared" ca="1" si="68"/>
        <v>0</v>
      </c>
      <c r="BC49" s="29">
        <f t="shared" ca="1" si="68"/>
        <v>0</v>
      </c>
      <c r="BD49" s="29">
        <f t="shared" ca="1" si="68"/>
        <v>0</v>
      </c>
      <c r="BE49" s="29">
        <f t="shared" ca="1" si="68"/>
        <v>0</v>
      </c>
      <c r="BF49" s="29">
        <f t="shared" ca="1" si="68"/>
        <v>0</v>
      </c>
      <c r="BG49" s="29">
        <f t="shared" ca="1" si="68"/>
        <v>0</v>
      </c>
      <c r="BH49" s="29">
        <f t="shared" ca="1" si="68"/>
        <v>0</v>
      </c>
      <c r="BI49" s="29">
        <f t="shared" ca="1" si="68"/>
        <v>0</v>
      </c>
      <c r="BJ49" s="29">
        <f t="shared" ca="1" si="68"/>
        <v>0</v>
      </c>
      <c r="BK49" s="29">
        <f t="shared" ca="1" si="68"/>
        <v>0</v>
      </c>
      <c r="BL49" s="29">
        <f t="shared" ca="1" si="68"/>
        <v>0</v>
      </c>
      <c r="BM49" s="29">
        <f t="shared" ca="1" si="68"/>
        <v>0</v>
      </c>
      <c r="BN49" s="29">
        <f t="shared" ca="1" si="68"/>
        <v>0</v>
      </c>
      <c r="BO49" s="33">
        <f t="shared" ca="1" si="60"/>
        <v>122.59</v>
      </c>
      <c r="BP49" s="16"/>
      <c r="BQ49" s="29">
        <f t="shared" ca="1" si="61"/>
        <v>0</v>
      </c>
      <c r="BR49" s="29">
        <f t="shared" ca="1" si="62"/>
        <v>0</v>
      </c>
      <c r="BS49" s="29">
        <f t="shared" ca="1" si="63"/>
        <v>350</v>
      </c>
      <c r="BT49" s="29">
        <f t="shared" ca="1" si="64"/>
        <v>450</v>
      </c>
      <c r="BU49" s="29">
        <f t="shared" ca="1" si="65"/>
        <v>300</v>
      </c>
      <c r="BV49" s="29">
        <f t="shared" ca="1" si="69"/>
        <v>0</v>
      </c>
      <c r="BW49" s="29">
        <f t="shared" ca="1" si="70"/>
        <v>0</v>
      </c>
      <c r="BX49" s="29">
        <f t="shared" ca="1" si="71"/>
        <v>0</v>
      </c>
      <c r="BY49" s="29">
        <f t="shared" ca="1" si="72"/>
        <v>0</v>
      </c>
      <c r="BZ49" s="29">
        <f t="shared" ca="1" si="73"/>
        <v>0</v>
      </c>
      <c r="CA49" s="29">
        <f t="shared" ca="1" si="74"/>
        <v>0</v>
      </c>
      <c r="CB49" s="29">
        <f t="shared" ca="1" si="75"/>
        <v>0</v>
      </c>
      <c r="CC49" s="29">
        <f t="shared" ca="1" si="76"/>
        <v>0</v>
      </c>
      <c r="CD49" s="29">
        <f t="shared" ca="1" si="77"/>
        <v>0</v>
      </c>
      <c r="CE49" s="29">
        <f t="shared" ca="1" si="78"/>
        <v>0</v>
      </c>
      <c r="CF49" s="29">
        <f t="shared" ca="1" si="79"/>
        <v>0</v>
      </c>
      <c r="CG49" s="29">
        <f t="shared" ca="1" si="80"/>
        <v>0</v>
      </c>
      <c r="CH49" s="29">
        <f t="shared" ca="1" si="81"/>
        <v>0</v>
      </c>
      <c r="CI49" s="29">
        <f t="shared" ca="1" si="82"/>
        <v>0</v>
      </c>
      <c r="CJ49" s="29">
        <f t="shared" ca="1" si="83"/>
        <v>0</v>
      </c>
      <c r="CK49" s="33">
        <f t="shared" ca="1" si="66"/>
        <v>1100</v>
      </c>
      <c r="CL49" s="33"/>
      <c r="CM49" s="78">
        <f t="shared" ca="1" si="38"/>
        <v>0</v>
      </c>
      <c r="CN49" s="29">
        <f ca="1">IF(NOT(snowball),0,IF(AA48&lt;=0,0,IF($C49&lt;=SUM($CM49:CM49),0,IF(BR49+$C49-SUM($CM49:CM49)&gt;AA48+AV49,AA48+AV49-BR49,$C49-SUM($CM49:CM49)))))</f>
        <v>0</v>
      </c>
      <c r="CO49" s="29">
        <f ca="1">IF(NOT(snowball),0,IF(AB48&lt;=0,0,IF($C49&lt;=SUM($CM49:CN49),0,IF(BS49+$C49-SUM($CM49:CN49)&gt;AB48+AW49,AB48+AW49-BS49,$C49-SUM($CM49:CN49)))))</f>
        <v>700</v>
      </c>
      <c r="CP49" s="29">
        <f ca="1">IF(NOT(snowball),0,IF(AC48&lt;=0,0,IF($C49&lt;=SUM($CM49:CO49),0,IF(BT49+$C49-SUM($CM49:CO49)&gt;AC48+AX49,AC48+AX49-BT49,$C49-SUM($CM49:CO49)))))</f>
        <v>0</v>
      </c>
      <c r="CQ49" s="29">
        <f ca="1">IF(NOT(snowball),0,IF(AD48&lt;=0,0,IF($C49&lt;=SUM($CM49:CP49),0,IF(BU49+$C49-SUM($CM49:CP49)&gt;AD48+AY49,AD48+AY49-BU49,$C49-SUM($CM49:CP49)))))</f>
        <v>0</v>
      </c>
      <c r="CR49" s="29">
        <f ca="1">IF(NOT(snowball),0,IF(AE48&lt;=0,0,IF($C49&lt;=SUM($CM49:CQ49),0,IF(BV49+$C49-SUM($CM49:CQ49)&gt;AE48+AZ49,AE48+AZ49-BV49,$C49-SUM($CM49:CQ49)))))</f>
        <v>0</v>
      </c>
      <c r="CS49" s="29">
        <f ca="1">IF(NOT(snowball),0,IF(AF48&lt;=0,0,IF($C49&lt;=SUM($CM49:CR49),0,IF(BW49+$C49-SUM($CM49:CR49)&gt;AF48+BA49,AF48+BA49-BW49,$C49-SUM($CM49:CR49)))))</f>
        <v>0</v>
      </c>
      <c r="CT49" s="29">
        <f ca="1">IF(NOT(snowball),0,IF(AG48&lt;=0,0,IF($C49&lt;=SUM($CM49:CS49),0,IF(BX49+$C49-SUM($CM49:CS49)&gt;AG48+BB49,AG48+BB49-BX49,$C49-SUM($CM49:CS49)))))</f>
        <v>0</v>
      </c>
      <c r="CU49" s="29">
        <f ca="1">IF(NOT(snowball),0,IF(AH48&lt;=0,0,IF($C49&lt;=SUM($CM49:CT49),0,IF(BY49+$C49-SUM($CM49:CT49)&gt;AH48+BC49,AH48+BC49-BY49,$C49-SUM($CM49:CT49)))))</f>
        <v>0</v>
      </c>
      <c r="CV49" s="29">
        <f ca="1">IF(NOT(snowball),0,IF(AI48&lt;=0,0,IF($C49&lt;=SUM($CM49:CU49),0,IF(BZ49+$C49-SUM($CM49:CU49)&gt;AI48+BD49,AI48+BD49-BZ49,$C49-SUM($CM49:CU49)))))</f>
        <v>0</v>
      </c>
      <c r="CW49" s="29">
        <f ca="1">IF(NOT(snowball),0,IF(AJ48&lt;=0,0,IF($C49&lt;=SUM($CM49:CV49),0,IF(CA49+$C49-SUM($CM49:CV49)&gt;AJ48+BE49,AJ48+BE49-CA49,$C49-SUM($CM49:CV49)))))</f>
        <v>0</v>
      </c>
      <c r="CX49" s="29">
        <f ca="1">IF(NOT(snowball),0,IF(AK48&lt;=0,0,IF($C49&lt;=SUM($CM49:CW49),0,IF(CB49+$C49-SUM($CM49:CW49)&gt;AK48+BF49,AK48+BF49-CB49,$C49-SUM($CM49:CW49)))))</f>
        <v>0</v>
      </c>
      <c r="CY49" s="29">
        <f ca="1">IF(NOT(snowball),0,IF(AL48&lt;=0,0,IF($C49&lt;=SUM($CM49:CX49),0,IF(CC49+$C49-SUM($CM49:CX49)&gt;AL48+BG49,AL48+BG49-CC49,$C49-SUM($CM49:CX49)))))</f>
        <v>0</v>
      </c>
      <c r="CZ49" s="29">
        <f ca="1">IF(NOT(snowball),0,IF(AM48&lt;=0,0,IF($C49&lt;=SUM($CM49:CY49),0,IF(CD49+$C49-SUM($CM49:CY49)&gt;AM48+BH49,AM48+BH49-CD49,$C49-SUM($CM49:CY49)))))</f>
        <v>0</v>
      </c>
      <c r="DA49" s="29">
        <f ca="1">IF(NOT(snowball),0,IF(AN48&lt;=0,0,IF($C49&lt;=SUM($CM49:CZ49),0,IF(CE49+$C49-SUM($CM49:CZ49)&gt;AN48+BI49,AN48+BI49-CE49,$C49-SUM($CM49:CZ49)))))</f>
        <v>0</v>
      </c>
      <c r="DB49" s="29">
        <f ca="1">IF(NOT(snowball),0,IF(AO48&lt;=0,0,IF($C49&lt;=SUM($CM49:DA49),0,IF(CF49+$C49-SUM($CM49:DA49)&gt;AO48+BJ49,AO48+BJ49-CF49,$C49-SUM($CM49:DA49)))))</f>
        <v>0</v>
      </c>
      <c r="DC49" s="29">
        <f ca="1">IF(NOT(snowball),0,IF(AP48&lt;=0,0,IF($C49&lt;=SUM($CM49:DB49),0,IF(CG49+$C49-SUM($CM49:DB49)&gt;AP48+BK49,AP48+BK49-CG49,$C49-SUM($CM49:DB49)))))</f>
        <v>0</v>
      </c>
      <c r="DD49" s="29">
        <f ca="1">IF(NOT(snowball),0,IF(AQ48&lt;=0,0,IF($C49&lt;=SUM($CM49:DC49),0,IF(CH49+$C49-SUM($CM49:DC49)&gt;AQ48+BL49,AQ48+BL49-CH49,$C49-SUM($CM49:DC49)))))</f>
        <v>0</v>
      </c>
      <c r="DE49" s="29">
        <f ca="1">IF(NOT(snowball),0,IF(AR48&lt;=0,0,IF($C49&lt;=SUM($CM49:DD49),0,IF(CI49+$C49-SUM($CM49:DD49)&gt;AR48+BM49,AR48+BM49-CI49,$C49-SUM($CM49:DD49)))))</f>
        <v>0</v>
      </c>
      <c r="DF49" s="29">
        <f ca="1">IF(NOT(snowball),0,IF(AS48&lt;=0,0,IF($C49&lt;=SUM($CM49:DE49),0,IF(CJ49+$C49-SUM($CM49:DE49)&gt;AS48+BN49,AS48+BN49-CJ49,$C49-SUM($CM49:DE49)))))</f>
        <v>0</v>
      </c>
    </row>
    <row r="50" spans="1:110" ht="11" customHeight="1">
      <c r="A50" s="30">
        <f t="shared" ca="1" si="67"/>
        <v>30</v>
      </c>
      <c r="B50" s="13">
        <f t="shared" ca="1" si="39"/>
        <v>42278</v>
      </c>
      <c r="C50" s="113">
        <f t="shared" ca="1" si="12"/>
        <v>700</v>
      </c>
      <c r="D50" s="81"/>
      <c r="E50" s="29">
        <f t="shared" ca="1" si="13"/>
        <v>0</v>
      </c>
      <c r="F50" s="29">
        <f t="shared" ca="1" si="14"/>
        <v>0</v>
      </c>
      <c r="G50" s="29">
        <f t="shared" ca="1" si="15"/>
        <v>1050</v>
      </c>
      <c r="H50" s="29">
        <f t="shared" ca="1" si="16"/>
        <v>450</v>
      </c>
      <c r="I50" s="29">
        <f t="shared" ca="1" si="17"/>
        <v>300</v>
      </c>
      <c r="J50" s="29">
        <f t="shared" ca="1" si="18"/>
        <v>0</v>
      </c>
      <c r="K50" s="29">
        <f t="shared" ca="1" si="19"/>
        <v>0</v>
      </c>
      <c r="L50" s="29">
        <f t="shared" ca="1" si="20"/>
        <v>0</v>
      </c>
      <c r="M50" s="29">
        <f t="shared" ca="1" si="21"/>
        <v>0</v>
      </c>
      <c r="N50" s="29">
        <f t="shared" ca="1" si="22"/>
        <v>0</v>
      </c>
      <c r="O50" s="29">
        <f t="shared" ca="1" si="23"/>
        <v>0</v>
      </c>
      <c r="P50" s="29">
        <f t="shared" ca="1" si="24"/>
        <v>0</v>
      </c>
      <c r="Q50" s="29">
        <f t="shared" ca="1" si="25"/>
        <v>0</v>
      </c>
      <c r="R50" s="29">
        <f t="shared" ca="1" si="26"/>
        <v>0</v>
      </c>
      <c r="S50" s="29">
        <f t="shared" ca="1" si="27"/>
        <v>0</v>
      </c>
      <c r="T50" s="29">
        <f t="shared" ca="1" si="28"/>
        <v>0</v>
      </c>
      <c r="U50" s="29">
        <f t="shared" ca="1" si="29"/>
        <v>0</v>
      </c>
      <c r="V50" s="29">
        <f t="shared" ca="1" si="30"/>
        <v>0</v>
      </c>
      <c r="W50" s="29">
        <f t="shared" ca="1" si="31"/>
        <v>0</v>
      </c>
      <c r="X50" s="29">
        <f t="shared" ca="1" si="31"/>
        <v>0</v>
      </c>
      <c r="Y50" s="66"/>
      <c r="Z50" s="29">
        <f t="shared" ca="1" si="40"/>
        <v>0</v>
      </c>
      <c r="AA50" s="29">
        <f t="shared" ca="1" si="41"/>
        <v>0</v>
      </c>
      <c r="AB50" s="29">
        <f t="shared" ca="1" si="42"/>
        <v>1041.4000000000001</v>
      </c>
      <c r="AC50" s="29">
        <f t="shared" ca="1" si="43"/>
        <v>10574.52</v>
      </c>
      <c r="AD50" s="29">
        <f t="shared" ca="1" si="44"/>
        <v>18175.830000000002</v>
      </c>
      <c r="AE50" s="29">
        <f t="shared" ca="1" si="45"/>
        <v>0</v>
      </c>
      <c r="AF50" s="29">
        <f t="shared" ca="1" si="46"/>
        <v>0</v>
      </c>
      <c r="AG50" s="29">
        <f t="shared" ca="1" si="47"/>
        <v>0</v>
      </c>
      <c r="AH50" s="29">
        <f t="shared" ca="1" si="48"/>
        <v>0</v>
      </c>
      <c r="AI50" s="29">
        <f t="shared" ca="1" si="49"/>
        <v>0</v>
      </c>
      <c r="AJ50" s="29">
        <f t="shared" ca="1" si="50"/>
        <v>0</v>
      </c>
      <c r="AK50" s="29">
        <f t="shared" ca="1" si="51"/>
        <v>0</v>
      </c>
      <c r="AL50" s="29">
        <f t="shared" ca="1" si="52"/>
        <v>0</v>
      </c>
      <c r="AM50" s="29">
        <f t="shared" ca="1" si="53"/>
        <v>0</v>
      </c>
      <c r="AN50" s="29">
        <f t="shared" ca="1" si="54"/>
        <v>0</v>
      </c>
      <c r="AO50" s="29">
        <f t="shared" ca="1" si="55"/>
        <v>0</v>
      </c>
      <c r="AP50" s="29">
        <f t="shared" ca="1" si="56"/>
        <v>0</v>
      </c>
      <c r="AQ50" s="29">
        <f t="shared" ca="1" si="57"/>
        <v>0</v>
      </c>
      <c r="AR50" s="29">
        <f t="shared" ca="1" si="58"/>
        <v>0</v>
      </c>
      <c r="AS50" s="29">
        <f t="shared" ca="1" si="59"/>
        <v>0</v>
      </c>
      <c r="AT50" s="7"/>
      <c r="AU50" s="29">
        <f t="shared" ca="1" si="84"/>
        <v>0</v>
      </c>
      <c r="AV50" s="29">
        <f t="shared" ca="1" si="85"/>
        <v>0</v>
      </c>
      <c r="AW50" s="29">
        <f t="shared" ca="1" si="86"/>
        <v>8.68</v>
      </c>
      <c r="AX50" s="29">
        <f t="shared" ca="1" si="68"/>
        <v>45.74</v>
      </c>
      <c r="AY50" s="29">
        <f t="shared" ca="1" si="68"/>
        <v>61.38</v>
      </c>
      <c r="AZ50" s="29">
        <f t="shared" ca="1" si="68"/>
        <v>0</v>
      </c>
      <c r="BA50" s="29">
        <f t="shared" ca="1" si="68"/>
        <v>0</v>
      </c>
      <c r="BB50" s="29">
        <f t="shared" ca="1" si="68"/>
        <v>0</v>
      </c>
      <c r="BC50" s="29">
        <f t="shared" ca="1" si="68"/>
        <v>0</v>
      </c>
      <c r="BD50" s="29">
        <f t="shared" ca="1" si="68"/>
        <v>0</v>
      </c>
      <c r="BE50" s="29">
        <f t="shared" ca="1" si="68"/>
        <v>0</v>
      </c>
      <c r="BF50" s="29">
        <f t="shared" ca="1" si="68"/>
        <v>0</v>
      </c>
      <c r="BG50" s="29">
        <f t="shared" ca="1" si="68"/>
        <v>0</v>
      </c>
      <c r="BH50" s="29">
        <f t="shared" ca="1" si="68"/>
        <v>0</v>
      </c>
      <c r="BI50" s="29">
        <f t="shared" ca="1" si="68"/>
        <v>0</v>
      </c>
      <c r="BJ50" s="29">
        <f t="shared" ca="1" si="68"/>
        <v>0</v>
      </c>
      <c r="BK50" s="29">
        <f t="shared" ca="1" si="68"/>
        <v>0</v>
      </c>
      <c r="BL50" s="29">
        <f t="shared" ca="1" si="68"/>
        <v>0</v>
      </c>
      <c r="BM50" s="29">
        <f t="shared" ca="1" si="68"/>
        <v>0</v>
      </c>
      <c r="BN50" s="29">
        <f t="shared" ca="1" si="68"/>
        <v>0</v>
      </c>
      <c r="BO50" s="33">
        <f t="shared" ca="1" si="60"/>
        <v>115.80000000000001</v>
      </c>
      <c r="BP50" s="16"/>
      <c r="BQ50" s="29">
        <f t="shared" ca="1" si="61"/>
        <v>0</v>
      </c>
      <c r="BR50" s="29">
        <f t="shared" ca="1" si="62"/>
        <v>0</v>
      </c>
      <c r="BS50" s="29">
        <f t="shared" ca="1" si="63"/>
        <v>350</v>
      </c>
      <c r="BT50" s="29">
        <f t="shared" ca="1" si="64"/>
        <v>450</v>
      </c>
      <c r="BU50" s="29">
        <f t="shared" ca="1" si="65"/>
        <v>300</v>
      </c>
      <c r="BV50" s="29">
        <f t="shared" ca="1" si="69"/>
        <v>0</v>
      </c>
      <c r="BW50" s="29">
        <f t="shared" ca="1" si="70"/>
        <v>0</v>
      </c>
      <c r="BX50" s="29">
        <f t="shared" ca="1" si="71"/>
        <v>0</v>
      </c>
      <c r="BY50" s="29">
        <f t="shared" ca="1" si="72"/>
        <v>0</v>
      </c>
      <c r="BZ50" s="29">
        <f t="shared" ca="1" si="73"/>
        <v>0</v>
      </c>
      <c r="CA50" s="29">
        <f t="shared" ca="1" si="74"/>
        <v>0</v>
      </c>
      <c r="CB50" s="29">
        <f t="shared" ca="1" si="75"/>
        <v>0</v>
      </c>
      <c r="CC50" s="29">
        <f t="shared" ca="1" si="76"/>
        <v>0</v>
      </c>
      <c r="CD50" s="29">
        <f t="shared" ca="1" si="77"/>
        <v>0</v>
      </c>
      <c r="CE50" s="29">
        <f t="shared" ca="1" si="78"/>
        <v>0</v>
      </c>
      <c r="CF50" s="29">
        <f t="shared" ca="1" si="79"/>
        <v>0</v>
      </c>
      <c r="CG50" s="29">
        <f t="shared" ca="1" si="80"/>
        <v>0</v>
      </c>
      <c r="CH50" s="29">
        <f t="shared" ca="1" si="81"/>
        <v>0</v>
      </c>
      <c r="CI50" s="29">
        <f t="shared" ca="1" si="82"/>
        <v>0</v>
      </c>
      <c r="CJ50" s="29">
        <f t="shared" ca="1" si="83"/>
        <v>0</v>
      </c>
      <c r="CK50" s="33">
        <f t="shared" ca="1" si="66"/>
        <v>1100</v>
      </c>
      <c r="CL50" s="33"/>
      <c r="CM50" s="78">
        <f t="shared" ca="1" si="38"/>
        <v>0</v>
      </c>
      <c r="CN50" s="29">
        <f ca="1">IF(NOT(snowball),0,IF(AA49&lt;=0,0,IF($C50&lt;=SUM($CM50:CM50),0,IF(BR50+$C50-SUM($CM50:CM50)&gt;AA49+AV50,AA49+AV50-BR50,$C50-SUM($CM50:CM50)))))</f>
        <v>0</v>
      </c>
      <c r="CO50" s="29">
        <f ca="1">IF(NOT(snowball),0,IF(AB49&lt;=0,0,IF($C50&lt;=SUM($CM50:CN50),0,IF(BS50+$C50-SUM($CM50:CN50)&gt;AB49+AW50,AB49+AW50-BS50,$C50-SUM($CM50:CN50)))))</f>
        <v>700</v>
      </c>
      <c r="CP50" s="29">
        <f ca="1">IF(NOT(snowball),0,IF(AC49&lt;=0,0,IF($C50&lt;=SUM($CM50:CO50),0,IF(BT50+$C50-SUM($CM50:CO50)&gt;AC49+AX50,AC49+AX50-BT50,$C50-SUM($CM50:CO50)))))</f>
        <v>0</v>
      </c>
      <c r="CQ50" s="29">
        <f ca="1">IF(NOT(snowball),0,IF(AD49&lt;=0,0,IF($C50&lt;=SUM($CM50:CP50),0,IF(BU50+$C50-SUM($CM50:CP50)&gt;AD49+AY50,AD49+AY50-BU50,$C50-SUM($CM50:CP50)))))</f>
        <v>0</v>
      </c>
      <c r="CR50" s="29">
        <f ca="1">IF(NOT(snowball),0,IF(AE49&lt;=0,0,IF($C50&lt;=SUM($CM50:CQ50),0,IF(BV50+$C50-SUM($CM50:CQ50)&gt;AE49+AZ50,AE49+AZ50-BV50,$C50-SUM($CM50:CQ50)))))</f>
        <v>0</v>
      </c>
      <c r="CS50" s="29">
        <f ca="1">IF(NOT(snowball),0,IF(AF49&lt;=0,0,IF($C50&lt;=SUM($CM50:CR50),0,IF(BW50+$C50-SUM($CM50:CR50)&gt;AF49+BA50,AF49+BA50-BW50,$C50-SUM($CM50:CR50)))))</f>
        <v>0</v>
      </c>
      <c r="CT50" s="29">
        <f ca="1">IF(NOT(snowball),0,IF(AG49&lt;=0,0,IF($C50&lt;=SUM($CM50:CS50),0,IF(BX50+$C50-SUM($CM50:CS50)&gt;AG49+BB50,AG49+BB50-BX50,$C50-SUM($CM50:CS50)))))</f>
        <v>0</v>
      </c>
      <c r="CU50" s="29">
        <f ca="1">IF(NOT(snowball),0,IF(AH49&lt;=0,0,IF($C50&lt;=SUM($CM50:CT50),0,IF(BY50+$C50-SUM($CM50:CT50)&gt;AH49+BC50,AH49+BC50-BY50,$C50-SUM($CM50:CT50)))))</f>
        <v>0</v>
      </c>
      <c r="CV50" s="29">
        <f ca="1">IF(NOT(snowball),0,IF(AI49&lt;=0,0,IF($C50&lt;=SUM($CM50:CU50),0,IF(BZ50+$C50-SUM($CM50:CU50)&gt;AI49+BD50,AI49+BD50-BZ50,$C50-SUM($CM50:CU50)))))</f>
        <v>0</v>
      </c>
      <c r="CW50" s="29">
        <f ca="1">IF(NOT(snowball),0,IF(AJ49&lt;=0,0,IF($C50&lt;=SUM($CM50:CV50),0,IF(CA50+$C50-SUM($CM50:CV50)&gt;AJ49+BE50,AJ49+BE50-CA50,$C50-SUM($CM50:CV50)))))</f>
        <v>0</v>
      </c>
      <c r="CX50" s="29">
        <f ca="1">IF(NOT(snowball),0,IF(AK49&lt;=0,0,IF($C50&lt;=SUM($CM50:CW50),0,IF(CB50+$C50-SUM($CM50:CW50)&gt;AK49+BF50,AK49+BF50-CB50,$C50-SUM($CM50:CW50)))))</f>
        <v>0</v>
      </c>
      <c r="CY50" s="29">
        <f ca="1">IF(NOT(snowball),0,IF(AL49&lt;=0,0,IF($C50&lt;=SUM($CM50:CX50),0,IF(CC50+$C50-SUM($CM50:CX50)&gt;AL49+BG50,AL49+BG50-CC50,$C50-SUM($CM50:CX50)))))</f>
        <v>0</v>
      </c>
      <c r="CZ50" s="29">
        <f ca="1">IF(NOT(snowball),0,IF(AM49&lt;=0,0,IF($C50&lt;=SUM($CM50:CY50),0,IF(CD50+$C50-SUM($CM50:CY50)&gt;AM49+BH50,AM49+BH50-CD50,$C50-SUM($CM50:CY50)))))</f>
        <v>0</v>
      </c>
      <c r="DA50" s="29">
        <f ca="1">IF(NOT(snowball),0,IF(AN49&lt;=0,0,IF($C50&lt;=SUM($CM50:CZ50),0,IF(CE50+$C50-SUM($CM50:CZ50)&gt;AN49+BI50,AN49+BI50-CE50,$C50-SUM($CM50:CZ50)))))</f>
        <v>0</v>
      </c>
      <c r="DB50" s="29">
        <f ca="1">IF(NOT(snowball),0,IF(AO49&lt;=0,0,IF($C50&lt;=SUM($CM50:DA50),0,IF(CF50+$C50-SUM($CM50:DA50)&gt;AO49+BJ50,AO49+BJ50-CF50,$C50-SUM($CM50:DA50)))))</f>
        <v>0</v>
      </c>
      <c r="DC50" s="29">
        <f ca="1">IF(NOT(snowball),0,IF(AP49&lt;=0,0,IF($C50&lt;=SUM($CM50:DB50),0,IF(CG50+$C50-SUM($CM50:DB50)&gt;AP49+BK50,AP49+BK50-CG50,$C50-SUM($CM50:DB50)))))</f>
        <v>0</v>
      </c>
      <c r="DD50" s="29">
        <f ca="1">IF(NOT(snowball),0,IF(AQ49&lt;=0,0,IF($C50&lt;=SUM($CM50:DC50),0,IF(CH50+$C50-SUM($CM50:DC50)&gt;AQ49+BL50,AQ49+BL50-CH50,$C50-SUM($CM50:DC50)))))</f>
        <v>0</v>
      </c>
      <c r="DE50" s="29">
        <f ca="1">IF(NOT(snowball),0,IF(AR49&lt;=0,0,IF($C50&lt;=SUM($CM50:DD50),0,IF(CI50+$C50-SUM($CM50:DD50)&gt;AR49+BM50,AR49+BM50-CI50,$C50-SUM($CM50:DD50)))))</f>
        <v>0</v>
      </c>
      <c r="DF50" s="29">
        <f ca="1">IF(NOT(snowball),0,IF(AS49&lt;=0,0,IF($C50&lt;=SUM($CM50:DE50),0,IF(CJ50+$C50-SUM($CM50:DE50)&gt;AS49+BN50,AS49+BN50-CJ50,$C50-SUM($CM50:DE50)))))</f>
        <v>0</v>
      </c>
    </row>
    <row r="51" spans="1:110" ht="11" customHeight="1">
      <c r="A51" s="30">
        <f t="shared" ca="1" si="67"/>
        <v>31</v>
      </c>
      <c r="B51" s="13">
        <f t="shared" ca="1" si="39"/>
        <v>42309</v>
      </c>
      <c r="C51" s="113">
        <f t="shared" ca="1" si="12"/>
        <v>700</v>
      </c>
      <c r="D51" s="81"/>
      <c r="E51" s="29">
        <f t="shared" ca="1" si="13"/>
        <v>0</v>
      </c>
      <c r="F51" s="29">
        <f t="shared" ca="1" si="14"/>
        <v>0</v>
      </c>
      <c r="G51" s="29">
        <f t="shared" ca="1" si="15"/>
        <v>1045.74</v>
      </c>
      <c r="H51" s="29">
        <f t="shared" ca="1" si="16"/>
        <v>454.26</v>
      </c>
      <c r="I51" s="29">
        <f t="shared" ca="1" si="17"/>
        <v>300</v>
      </c>
      <c r="J51" s="29">
        <f t="shared" ca="1" si="18"/>
        <v>0</v>
      </c>
      <c r="K51" s="29">
        <f t="shared" ca="1" si="19"/>
        <v>0</v>
      </c>
      <c r="L51" s="29">
        <f t="shared" ca="1" si="20"/>
        <v>0</v>
      </c>
      <c r="M51" s="29">
        <f t="shared" ca="1" si="21"/>
        <v>0</v>
      </c>
      <c r="N51" s="29">
        <f t="shared" ca="1" si="22"/>
        <v>0</v>
      </c>
      <c r="O51" s="29">
        <f t="shared" ca="1" si="23"/>
        <v>0</v>
      </c>
      <c r="P51" s="29">
        <f t="shared" ca="1" si="24"/>
        <v>0</v>
      </c>
      <c r="Q51" s="29">
        <f t="shared" ca="1" si="25"/>
        <v>0</v>
      </c>
      <c r="R51" s="29">
        <f t="shared" ca="1" si="26"/>
        <v>0</v>
      </c>
      <c r="S51" s="29">
        <f t="shared" ca="1" si="27"/>
        <v>0</v>
      </c>
      <c r="T51" s="29">
        <f t="shared" ca="1" si="28"/>
        <v>0</v>
      </c>
      <c r="U51" s="29">
        <f t="shared" ca="1" si="29"/>
        <v>0</v>
      </c>
      <c r="V51" s="29">
        <f t="shared" ca="1" si="30"/>
        <v>0</v>
      </c>
      <c r="W51" s="29">
        <f t="shared" ca="1" si="31"/>
        <v>0</v>
      </c>
      <c r="X51" s="29">
        <f t="shared" ca="1" si="31"/>
        <v>0</v>
      </c>
      <c r="Y51" s="66"/>
      <c r="Z51" s="29">
        <f t="shared" ca="1" si="40"/>
        <v>0</v>
      </c>
      <c r="AA51" s="29">
        <f t="shared" ca="1" si="41"/>
        <v>0</v>
      </c>
      <c r="AB51" s="29">
        <f t="shared" ca="1" si="42"/>
        <v>0</v>
      </c>
      <c r="AC51" s="29">
        <f t="shared" ca="1" si="43"/>
        <v>10164.32</v>
      </c>
      <c r="AD51" s="29">
        <f t="shared" ca="1" si="44"/>
        <v>17936.419999999998</v>
      </c>
      <c r="AE51" s="29">
        <f t="shared" ca="1" si="45"/>
        <v>0</v>
      </c>
      <c r="AF51" s="29">
        <f t="shared" ca="1" si="46"/>
        <v>0</v>
      </c>
      <c r="AG51" s="29">
        <f t="shared" ca="1" si="47"/>
        <v>0</v>
      </c>
      <c r="AH51" s="29">
        <f t="shared" ca="1" si="48"/>
        <v>0</v>
      </c>
      <c r="AI51" s="29">
        <f t="shared" ca="1" si="49"/>
        <v>0</v>
      </c>
      <c r="AJ51" s="29">
        <f t="shared" ca="1" si="50"/>
        <v>0</v>
      </c>
      <c r="AK51" s="29">
        <f t="shared" ca="1" si="51"/>
        <v>0</v>
      </c>
      <c r="AL51" s="29">
        <f t="shared" ca="1" si="52"/>
        <v>0</v>
      </c>
      <c r="AM51" s="29">
        <f t="shared" ca="1" si="53"/>
        <v>0</v>
      </c>
      <c r="AN51" s="29">
        <f t="shared" ca="1" si="54"/>
        <v>0</v>
      </c>
      <c r="AO51" s="29">
        <f t="shared" ca="1" si="55"/>
        <v>0</v>
      </c>
      <c r="AP51" s="29">
        <f t="shared" ca="1" si="56"/>
        <v>0</v>
      </c>
      <c r="AQ51" s="29">
        <f t="shared" ca="1" si="57"/>
        <v>0</v>
      </c>
      <c r="AR51" s="29">
        <f t="shared" ca="1" si="58"/>
        <v>0</v>
      </c>
      <c r="AS51" s="29">
        <f t="shared" ca="1" si="59"/>
        <v>0</v>
      </c>
      <c r="AT51" s="7"/>
      <c r="AU51" s="29">
        <f t="shared" ca="1" si="84"/>
        <v>0</v>
      </c>
      <c r="AV51" s="29">
        <f t="shared" ca="1" si="85"/>
        <v>0</v>
      </c>
      <c r="AW51" s="29">
        <f t="shared" ca="1" si="86"/>
        <v>4.34</v>
      </c>
      <c r="AX51" s="29">
        <f t="shared" ref="AX51:BN65" ca="1" si="87">ROUND(AC50*H$9/12,2)</f>
        <v>44.06</v>
      </c>
      <c r="AY51" s="29">
        <f t="shared" ca="1" si="87"/>
        <v>60.59</v>
      </c>
      <c r="AZ51" s="29">
        <f t="shared" ca="1" si="87"/>
        <v>0</v>
      </c>
      <c r="BA51" s="29">
        <f t="shared" ca="1" si="87"/>
        <v>0</v>
      </c>
      <c r="BB51" s="29">
        <f t="shared" ca="1" si="87"/>
        <v>0</v>
      </c>
      <c r="BC51" s="29">
        <f t="shared" ca="1" si="87"/>
        <v>0</v>
      </c>
      <c r="BD51" s="29">
        <f t="shared" ca="1" si="87"/>
        <v>0</v>
      </c>
      <c r="BE51" s="29">
        <f t="shared" ca="1" si="87"/>
        <v>0</v>
      </c>
      <c r="BF51" s="29">
        <f t="shared" ca="1" si="87"/>
        <v>0</v>
      </c>
      <c r="BG51" s="29">
        <f t="shared" ca="1" si="87"/>
        <v>0</v>
      </c>
      <c r="BH51" s="29">
        <f t="shared" ca="1" si="87"/>
        <v>0</v>
      </c>
      <c r="BI51" s="29">
        <f t="shared" ca="1" si="87"/>
        <v>0</v>
      </c>
      <c r="BJ51" s="29">
        <f t="shared" ca="1" si="87"/>
        <v>0</v>
      </c>
      <c r="BK51" s="29">
        <f t="shared" ca="1" si="87"/>
        <v>0</v>
      </c>
      <c r="BL51" s="29">
        <f t="shared" ca="1" si="87"/>
        <v>0</v>
      </c>
      <c r="BM51" s="29">
        <f t="shared" ca="1" si="87"/>
        <v>0</v>
      </c>
      <c r="BN51" s="29">
        <f t="shared" ca="1" si="87"/>
        <v>0</v>
      </c>
      <c r="BO51" s="33">
        <f t="shared" ca="1" si="60"/>
        <v>108.99000000000001</v>
      </c>
      <c r="BP51" s="16"/>
      <c r="BQ51" s="29">
        <f t="shared" ca="1" si="61"/>
        <v>0</v>
      </c>
      <c r="BR51" s="29">
        <f t="shared" ca="1" si="62"/>
        <v>0</v>
      </c>
      <c r="BS51" s="29">
        <f t="shared" ca="1" si="63"/>
        <v>350</v>
      </c>
      <c r="BT51" s="29">
        <f t="shared" ca="1" si="64"/>
        <v>450</v>
      </c>
      <c r="BU51" s="29">
        <f t="shared" ca="1" si="65"/>
        <v>300</v>
      </c>
      <c r="BV51" s="29">
        <f t="shared" ca="1" si="69"/>
        <v>0</v>
      </c>
      <c r="BW51" s="29">
        <f t="shared" ca="1" si="70"/>
        <v>0</v>
      </c>
      <c r="BX51" s="29">
        <f t="shared" ca="1" si="71"/>
        <v>0</v>
      </c>
      <c r="BY51" s="29">
        <f t="shared" ca="1" si="72"/>
        <v>0</v>
      </c>
      <c r="BZ51" s="29">
        <f t="shared" ca="1" si="73"/>
        <v>0</v>
      </c>
      <c r="CA51" s="29">
        <f t="shared" ca="1" si="74"/>
        <v>0</v>
      </c>
      <c r="CB51" s="29">
        <f t="shared" ca="1" si="75"/>
        <v>0</v>
      </c>
      <c r="CC51" s="29">
        <f t="shared" ca="1" si="76"/>
        <v>0</v>
      </c>
      <c r="CD51" s="29">
        <f t="shared" ca="1" si="77"/>
        <v>0</v>
      </c>
      <c r="CE51" s="29">
        <f t="shared" ca="1" si="78"/>
        <v>0</v>
      </c>
      <c r="CF51" s="29">
        <f t="shared" ca="1" si="79"/>
        <v>0</v>
      </c>
      <c r="CG51" s="29">
        <f t="shared" ca="1" si="80"/>
        <v>0</v>
      </c>
      <c r="CH51" s="29">
        <f t="shared" ca="1" si="81"/>
        <v>0</v>
      </c>
      <c r="CI51" s="29">
        <f t="shared" ca="1" si="82"/>
        <v>0</v>
      </c>
      <c r="CJ51" s="29">
        <f t="shared" ca="1" si="83"/>
        <v>0</v>
      </c>
      <c r="CK51" s="33">
        <f t="shared" ca="1" si="66"/>
        <v>1100</v>
      </c>
      <c r="CL51" s="33"/>
      <c r="CM51" s="78">
        <f t="shared" ca="1" si="38"/>
        <v>0</v>
      </c>
      <c r="CN51" s="29">
        <f ca="1">IF(NOT(snowball),0,IF(AA50&lt;=0,0,IF($C51&lt;=SUM($CM51:CM51),0,IF(BR51+$C51-SUM($CM51:CM51)&gt;AA50+AV51,AA50+AV51-BR51,$C51-SUM($CM51:CM51)))))</f>
        <v>0</v>
      </c>
      <c r="CO51" s="29">
        <f ca="1">IF(NOT(snowball),0,IF(AB50&lt;=0,0,IF($C51&lt;=SUM($CM51:CN51),0,IF(BS51+$C51-SUM($CM51:CN51)&gt;AB50+AW51,AB50+AW51-BS51,$C51-SUM($CM51:CN51)))))</f>
        <v>695.74</v>
      </c>
      <c r="CP51" s="29">
        <f ca="1">IF(NOT(snowball),0,IF(AC50&lt;=0,0,IF($C51&lt;=SUM($CM51:CO51),0,IF(BT51+$C51-SUM($CM51:CO51)&gt;AC50+AX51,AC50+AX51-BT51,$C51-SUM($CM51:CO51)))))</f>
        <v>4.2599999999999909</v>
      </c>
      <c r="CQ51" s="29">
        <f ca="1">IF(NOT(snowball),0,IF(AD50&lt;=0,0,IF($C51&lt;=SUM($CM51:CP51),0,IF(BU51+$C51-SUM($CM51:CP51)&gt;AD50+AY51,AD50+AY51-BU51,$C51-SUM($CM51:CP51)))))</f>
        <v>0</v>
      </c>
      <c r="CR51" s="29">
        <f ca="1">IF(NOT(snowball),0,IF(AE50&lt;=0,0,IF($C51&lt;=SUM($CM51:CQ51),0,IF(BV51+$C51-SUM($CM51:CQ51)&gt;AE50+AZ51,AE50+AZ51-BV51,$C51-SUM($CM51:CQ51)))))</f>
        <v>0</v>
      </c>
      <c r="CS51" s="29">
        <f ca="1">IF(NOT(snowball),0,IF(AF50&lt;=0,0,IF($C51&lt;=SUM($CM51:CR51),0,IF(BW51+$C51-SUM($CM51:CR51)&gt;AF50+BA51,AF50+BA51-BW51,$C51-SUM($CM51:CR51)))))</f>
        <v>0</v>
      </c>
      <c r="CT51" s="29">
        <f ca="1">IF(NOT(snowball),0,IF(AG50&lt;=0,0,IF($C51&lt;=SUM($CM51:CS51),0,IF(BX51+$C51-SUM($CM51:CS51)&gt;AG50+BB51,AG50+BB51-BX51,$C51-SUM($CM51:CS51)))))</f>
        <v>0</v>
      </c>
      <c r="CU51" s="29">
        <f ca="1">IF(NOT(snowball),0,IF(AH50&lt;=0,0,IF($C51&lt;=SUM($CM51:CT51),0,IF(BY51+$C51-SUM($CM51:CT51)&gt;AH50+BC51,AH50+BC51-BY51,$C51-SUM($CM51:CT51)))))</f>
        <v>0</v>
      </c>
      <c r="CV51" s="29">
        <f ca="1">IF(NOT(snowball),0,IF(AI50&lt;=0,0,IF($C51&lt;=SUM($CM51:CU51),0,IF(BZ51+$C51-SUM($CM51:CU51)&gt;AI50+BD51,AI50+BD51-BZ51,$C51-SUM($CM51:CU51)))))</f>
        <v>0</v>
      </c>
      <c r="CW51" s="29">
        <f ca="1">IF(NOT(snowball),0,IF(AJ50&lt;=0,0,IF($C51&lt;=SUM($CM51:CV51),0,IF(CA51+$C51-SUM($CM51:CV51)&gt;AJ50+BE51,AJ50+BE51-CA51,$C51-SUM($CM51:CV51)))))</f>
        <v>0</v>
      </c>
      <c r="CX51" s="29">
        <f ca="1">IF(NOT(snowball),0,IF(AK50&lt;=0,0,IF($C51&lt;=SUM($CM51:CW51),0,IF(CB51+$C51-SUM($CM51:CW51)&gt;AK50+BF51,AK50+BF51-CB51,$C51-SUM($CM51:CW51)))))</f>
        <v>0</v>
      </c>
      <c r="CY51" s="29">
        <f ca="1">IF(NOT(snowball),0,IF(AL50&lt;=0,0,IF($C51&lt;=SUM($CM51:CX51),0,IF(CC51+$C51-SUM($CM51:CX51)&gt;AL50+BG51,AL50+BG51-CC51,$C51-SUM($CM51:CX51)))))</f>
        <v>0</v>
      </c>
      <c r="CZ51" s="29">
        <f ca="1">IF(NOT(snowball),0,IF(AM50&lt;=0,0,IF($C51&lt;=SUM($CM51:CY51),0,IF(CD51+$C51-SUM($CM51:CY51)&gt;AM50+BH51,AM50+BH51-CD51,$C51-SUM($CM51:CY51)))))</f>
        <v>0</v>
      </c>
      <c r="DA51" s="29">
        <f ca="1">IF(NOT(snowball),0,IF(AN50&lt;=0,0,IF($C51&lt;=SUM($CM51:CZ51),0,IF(CE51+$C51-SUM($CM51:CZ51)&gt;AN50+BI51,AN50+BI51-CE51,$C51-SUM($CM51:CZ51)))))</f>
        <v>0</v>
      </c>
      <c r="DB51" s="29">
        <f ca="1">IF(NOT(snowball),0,IF(AO50&lt;=0,0,IF($C51&lt;=SUM($CM51:DA51),0,IF(CF51+$C51-SUM($CM51:DA51)&gt;AO50+BJ51,AO50+BJ51-CF51,$C51-SUM($CM51:DA51)))))</f>
        <v>0</v>
      </c>
      <c r="DC51" s="29">
        <f ca="1">IF(NOT(snowball),0,IF(AP50&lt;=0,0,IF($C51&lt;=SUM($CM51:DB51),0,IF(CG51+$C51-SUM($CM51:DB51)&gt;AP50+BK51,AP50+BK51-CG51,$C51-SUM($CM51:DB51)))))</f>
        <v>0</v>
      </c>
      <c r="DD51" s="29">
        <f ca="1">IF(NOT(snowball),0,IF(AQ50&lt;=0,0,IF($C51&lt;=SUM($CM51:DC51),0,IF(CH51+$C51-SUM($CM51:DC51)&gt;AQ50+BL51,AQ50+BL51-CH51,$C51-SUM($CM51:DC51)))))</f>
        <v>0</v>
      </c>
      <c r="DE51" s="29">
        <f ca="1">IF(NOT(snowball),0,IF(AR50&lt;=0,0,IF($C51&lt;=SUM($CM51:DD51),0,IF(CI51+$C51-SUM($CM51:DD51)&gt;AR50+BM51,AR50+BM51-CI51,$C51-SUM($CM51:DD51)))))</f>
        <v>0</v>
      </c>
      <c r="DF51" s="29">
        <f ca="1">IF(NOT(snowball),0,IF(AS50&lt;=0,0,IF($C51&lt;=SUM($CM51:DE51),0,IF(CJ51+$C51-SUM($CM51:DE51)&gt;AS50+BN51,AS50+BN51-CJ51,$C51-SUM($CM51:DE51)))))</f>
        <v>0</v>
      </c>
    </row>
    <row r="52" spans="1:110" ht="11" customHeight="1">
      <c r="A52" s="30">
        <f t="shared" ca="1" si="67"/>
        <v>32</v>
      </c>
      <c r="B52" s="13">
        <f t="shared" ca="1" si="39"/>
        <v>42339</v>
      </c>
      <c r="C52" s="113">
        <f t="shared" ca="1" si="12"/>
        <v>1050</v>
      </c>
      <c r="D52" s="81"/>
      <c r="E52" s="29">
        <f t="shared" ca="1" si="13"/>
        <v>0</v>
      </c>
      <c r="F52" s="29">
        <f t="shared" ca="1" si="14"/>
        <v>0</v>
      </c>
      <c r="G52" s="29">
        <f t="shared" ca="1" si="15"/>
        <v>0</v>
      </c>
      <c r="H52" s="29">
        <f t="shared" ca="1" si="16"/>
        <v>1500</v>
      </c>
      <c r="I52" s="29">
        <f t="shared" ca="1" si="17"/>
        <v>300</v>
      </c>
      <c r="J52" s="29">
        <f t="shared" ca="1" si="18"/>
        <v>0</v>
      </c>
      <c r="K52" s="29">
        <f t="shared" ca="1" si="19"/>
        <v>0</v>
      </c>
      <c r="L52" s="29">
        <f t="shared" ca="1" si="20"/>
        <v>0</v>
      </c>
      <c r="M52" s="29">
        <f t="shared" ca="1" si="21"/>
        <v>0</v>
      </c>
      <c r="N52" s="29">
        <f t="shared" ca="1" si="22"/>
        <v>0</v>
      </c>
      <c r="O52" s="29">
        <f t="shared" ca="1" si="23"/>
        <v>0</v>
      </c>
      <c r="P52" s="29">
        <f t="shared" ca="1" si="24"/>
        <v>0</v>
      </c>
      <c r="Q52" s="29">
        <f t="shared" ca="1" si="25"/>
        <v>0</v>
      </c>
      <c r="R52" s="29">
        <f t="shared" ca="1" si="26"/>
        <v>0</v>
      </c>
      <c r="S52" s="29">
        <f t="shared" ca="1" si="27"/>
        <v>0</v>
      </c>
      <c r="T52" s="29">
        <f t="shared" ca="1" si="28"/>
        <v>0</v>
      </c>
      <c r="U52" s="29">
        <f t="shared" ca="1" si="29"/>
        <v>0</v>
      </c>
      <c r="V52" s="29">
        <f t="shared" ca="1" si="30"/>
        <v>0</v>
      </c>
      <c r="W52" s="29">
        <f t="shared" ca="1" si="31"/>
        <v>0</v>
      </c>
      <c r="X52" s="29">
        <f t="shared" ca="1" si="31"/>
        <v>0</v>
      </c>
      <c r="Y52" s="66"/>
      <c r="Z52" s="29">
        <f t="shared" ca="1" si="40"/>
        <v>0</v>
      </c>
      <c r="AA52" s="29">
        <f t="shared" ca="1" si="41"/>
        <v>0</v>
      </c>
      <c r="AB52" s="29">
        <f t="shared" ca="1" si="42"/>
        <v>0</v>
      </c>
      <c r="AC52" s="29">
        <f t="shared" ca="1" si="43"/>
        <v>8706.67</v>
      </c>
      <c r="AD52" s="29">
        <f t="shared" ca="1" si="44"/>
        <v>17696.21</v>
      </c>
      <c r="AE52" s="29">
        <f t="shared" ca="1" si="45"/>
        <v>0</v>
      </c>
      <c r="AF52" s="29">
        <f t="shared" ca="1" si="46"/>
        <v>0</v>
      </c>
      <c r="AG52" s="29">
        <f t="shared" ca="1" si="47"/>
        <v>0</v>
      </c>
      <c r="AH52" s="29">
        <f t="shared" ca="1" si="48"/>
        <v>0</v>
      </c>
      <c r="AI52" s="29">
        <f t="shared" ca="1" si="49"/>
        <v>0</v>
      </c>
      <c r="AJ52" s="29">
        <f t="shared" ca="1" si="50"/>
        <v>0</v>
      </c>
      <c r="AK52" s="29">
        <f t="shared" ca="1" si="51"/>
        <v>0</v>
      </c>
      <c r="AL52" s="29">
        <f t="shared" ca="1" si="52"/>
        <v>0</v>
      </c>
      <c r="AM52" s="29">
        <f t="shared" ca="1" si="53"/>
        <v>0</v>
      </c>
      <c r="AN52" s="29">
        <f t="shared" ca="1" si="54"/>
        <v>0</v>
      </c>
      <c r="AO52" s="29">
        <f t="shared" ca="1" si="55"/>
        <v>0</v>
      </c>
      <c r="AP52" s="29">
        <f t="shared" ca="1" si="56"/>
        <v>0</v>
      </c>
      <c r="AQ52" s="29">
        <f t="shared" ca="1" si="57"/>
        <v>0</v>
      </c>
      <c r="AR52" s="29">
        <f t="shared" ca="1" si="58"/>
        <v>0</v>
      </c>
      <c r="AS52" s="29">
        <f t="shared" ca="1" si="59"/>
        <v>0</v>
      </c>
      <c r="AT52" s="7"/>
      <c r="AU52" s="29">
        <f t="shared" ca="1" si="84"/>
        <v>0</v>
      </c>
      <c r="AV52" s="29">
        <f t="shared" ca="1" si="85"/>
        <v>0</v>
      </c>
      <c r="AW52" s="29">
        <f t="shared" ca="1" si="86"/>
        <v>0</v>
      </c>
      <c r="AX52" s="29">
        <f t="shared" ca="1" si="87"/>
        <v>42.35</v>
      </c>
      <c r="AY52" s="29">
        <f t="shared" ca="1" si="87"/>
        <v>59.79</v>
      </c>
      <c r="AZ52" s="29">
        <f t="shared" ca="1" si="87"/>
        <v>0</v>
      </c>
      <c r="BA52" s="29">
        <f t="shared" ca="1" si="87"/>
        <v>0</v>
      </c>
      <c r="BB52" s="29">
        <f t="shared" ca="1" si="87"/>
        <v>0</v>
      </c>
      <c r="BC52" s="29">
        <f t="shared" ca="1" si="87"/>
        <v>0</v>
      </c>
      <c r="BD52" s="29">
        <f t="shared" ca="1" si="87"/>
        <v>0</v>
      </c>
      <c r="BE52" s="29">
        <f t="shared" ca="1" si="87"/>
        <v>0</v>
      </c>
      <c r="BF52" s="29">
        <f t="shared" ca="1" si="87"/>
        <v>0</v>
      </c>
      <c r="BG52" s="29">
        <f t="shared" ca="1" si="87"/>
        <v>0</v>
      </c>
      <c r="BH52" s="29">
        <f t="shared" ca="1" si="87"/>
        <v>0</v>
      </c>
      <c r="BI52" s="29">
        <f t="shared" ca="1" si="87"/>
        <v>0</v>
      </c>
      <c r="BJ52" s="29">
        <f t="shared" ca="1" si="87"/>
        <v>0</v>
      </c>
      <c r="BK52" s="29">
        <f t="shared" ca="1" si="87"/>
        <v>0</v>
      </c>
      <c r="BL52" s="29">
        <f t="shared" ca="1" si="87"/>
        <v>0</v>
      </c>
      <c r="BM52" s="29">
        <f t="shared" ca="1" si="87"/>
        <v>0</v>
      </c>
      <c r="BN52" s="29">
        <f t="shared" ca="1" si="87"/>
        <v>0</v>
      </c>
      <c r="BO52" s="33">
        <f t="shared" ca="1" si="60"/>
        <v>102.14</v>
      </c>
      <c r="BP52" s="16"/>
      <c r="BQ52" s="29">
        <f t="shared" ca="1" si="61"/>
        <v>0</v>
      </c>
      <c r="BR52" s="29">
        <f t="shared" ca="1" si="62"/>
        <v>0</v>
      </c>
      <c r="BS52" s="29">
        <f t="shared" ca="1" si="63"/>
        <v>0</v>
      </c>
      <c r="BT52" s="29">
        <f t="shared" ca="1" si="64"/>
        <v>450</v>
      </c>
      <c r="BU52" s="29">
        <f t="shared" ca="1" si="65"/>
        <v>300</v>
      </c>
      <c r="BV52" s="29">
        <f t="shared" ca="1" si="69"/>
        <v>0</v>
      </c>
      <c r="BW52" s="29">
        <f t="shared" ca="1" si="70"/>
        <v>0</v>
      </c>
      <c r="BX52" s="29">
        <f t="shared" ca="1" si="71"/>
        <v>0</v>
      </c>
      <c r="BY52" s="29">
        <f t="shared" ca="1" si="72"/>
        <v>0</v>
      </c>
      <c r="BZ52" s="29">
        <f t="shared" ca="1" si="73"/>
        <v>0</v>
      </c>
      <c r="CA52" s="29">
        <f t="shared" ca="1" si="74"/>
        <v>0</v>
      </c>
      <c r="CB52" s="29">
        <f t="shared" ca="1" si="75"/>
        <v>0</v>
      </c>
      <c r="CC52" s="29">
        <f t="shared" ca="1" si="76"/>
        <v>0</v>
      </c>
      <c r="CD52" s="29">
        <f t="shared" ca="1" si="77"/>
        <v>0</v>
      </c>
      <c r="CE52" s="29">
        <f t="shared" ca="1" si="78"/>
        <v>0</v>
      </c>
      <c r="CF52" s="29">
        <f t="shared" ca="1" si="79"/>
        <v>0</v>
      </c>
      <c r="CG52" s="29">
        <f t="shared" ca="1" si="80"/>
        <v>0</v>
      </c>
      <c r="CH52" s="29">
        <f t="shared" ca="1" si="81"/>
        <v>0</v>
      </c>
      <c r="CI52" s="29">
        <f t="shared" ca="1" si="82"/>
        <v>0</v>
      </c>
      <c r="CJ52" s="29">
        <f t="shared" ca="1" si="83"/>
        <v>0</v>
      </c>
      <c r="CK52" s="33">
        <f t="shared" ca="1" si="66"/>
        <v>750</v>
      </c>
      <c r="CL52" s="33"/>
      <c r="CM52" s="78">
        <f t="shared" ca="1" si="38"/>
        <v>0</v>
      </c>
      <c r="CN52" s="29">
        <f ca="1">IF(NOT(snowball),0,IF(AA51&lt;=0,0,IF($C52&lt;=SUM($CM52:CM52),0,IF(BR52+$C52-SUM($CM52:CM52)&gt;AA51+AV52,AA51+AV52-BR52,$C52-SUM($CM52:CM52)))))</f>
        <v>0</v>
      </c>
      <c r="CO52" s="29">
        <f ca="1">IF(NOT(snowball),0,IF(AB51&lt;=0,0,IF($C52&lt;=SUM($CM52:CN52),0,IF(BS52+$C52-SUM($CM52:CN52)&gt;AB51+AW52,AB51+AW52-BS52,$C52-SUM($CM52:CN52)))))</f>
        <v>0</v>
      </c>
      <c r="CP52" s="29">
        <f ca="1">IF(NOT(snowball),0,IF(AC51&lt;=0,0,IF($C52&lt;=SUM($CM52:CO52),0,IF(BT52+$C52-SUM($CM52:CO52)&gt;AC51+AX52,AC51+AX52-BT52,$C52-SUM($CM52:CO52)))))</f>
        <v>1050</v>
      </c>
      <c r="CQ52" s="29">
        <f ca="1">IF(NOT(snowball),0,IF(AD51&lt;=0,0,IF($C52&lt;=SUM($CM52:CP52),0,IF(BU52+$C52-SUM($CM52:CP52)&gt;AD51+AY52,AD51+AY52-BU52,$C52-SUM($CM52:CP52)))))</f>
        <v>0</v>
      </c>
      <c r="CR52" s="29">
        <f ca="1">IF(NOT(snowball),0,IF(AE51&lt;=0,0,IF($C52&lt;=SUM($CM52:CQ52),0,IF(BV52+$C52-SUM($CM52:CQ52)&gt;AE51+AZ52,AE51+AZ52-BV52,$C52-SUM($CM52:CQ52)))))</f>
        <v>0</v>
      </c>
      <c r="CS52" s="29">
        <f ca="1">IF(NOT(snowball),0,IF(AF51&lt;=0,0,IF($C52&lt;=SUM($CM52:CR52),0,IF(BW52+$C52-SUM($CM52:CR52)&gt;AF51+BA52,AF51+BA52-BW52,$C52-SUM($CM52:CR52)))))</f>
        <v>0</v>
      </c>
      <c r="CT52" s="29">
        <f ca="1">IF(NOT(snowball),0,IF(AG51&lt;=0,0,IF($C52&lt;=SUM($CM52:CS52),0,IF(BX52+$C52-SUM($CM52:CS52)&gt;AG51+BB52,AG51+BB52-BX52,$C52-SUM($CM52:CS52)))))</f>
        <v>0</v>
      </c>
      <c r="CU52" s="29">
        <f ca="1">IF(NOT(snowball),0,IF(AH51&lt;=0,0,IF($C52&lt;=SUM($CM52:CT52),0,IF(BY52+$C52-SUM($CM52:CT52)&gt;AH51+BC52,AH51+BC52-BY52,$C52-SUM($CM52:CT52)))))</f>
        <v>0</v>
      </c>
      <c r="CV52" s="29">
        <f ca="1">IF(NOT(snowball),0,IF(AI51&lt;=0,0,IF($C52&lt;=SUM($CM52:CU52),0,IF(BZ52+$C52-SUM($CM52:CU52)&gt;AI51+BD52,AI51+BD52-BZ52,$C52-SUM($CM52:CU52)))))</f>
        <v>0</v>
      </c>
      <c r="CW52" s="29">
        <f ca="1">IF(NOT(snowball),0,IF(AJ51&lt;=0,0,IF($C52&lt;=SUM($CM52:CV52),0,IF(CA52+$C52-SUM($CM52:CV52)&gt;AJ51+BE52,AJ51+BE52-CA52,$C52-SUM($CM52:CV52)))))</f>
        <v>0</v>
      </c>
      <c r="CX52" s="29">
        <f ca="1">IF(NOT(snowball),0,IF(AK51&lt;=0,0,IF($C52&lt;=SUM($CM52:CW52),0,IF(CB52+$C52-SUM($CM52:CW52)&gt;AK51+BF52,AK51+BF52-CB52,$C52-SUM($CM52:CW52)))))</f>
        <v>0</v>
      </c>
      <c r="CY52" s="29">
        <f ca="1">IF(NOT(snowball),0,IF(AL51&lt;=0,0,IF($C52&lt;=SUM($CM52:CX52),0,IF(CC52+$C52-SUM($CM52:CX52)&gt;AL51+BG52,AL51+BG52-CC52,$C52-SUM($CM52:CX52)))))</f>
        <v>0</v>
      </c>
      <c r="CZ52" s="29">
        <f ca="1">IF(NOT(snowball),0,IF(AM51&lt;=0,0,IF($C52&lt;=SUM($CM52:CY52),0,IF(CD52+$C52-SUM($CM52:CY52)&gt;AM51+BH52,AM51+BH52-CD52,$C52-SUM($CM52:CY52)))))</f>
        <v>0</v>
      </c>
      <c r="DA52" s="29">
        <f ca="1">IF(NOT(snowball),0,IF(AN51&lt;=0,0,IF($C52&lt;=SUM($CM52:CZ52),0,IF(CE52+$C52-SUM($CM52:CZ52)&gt;AN51+BI52,AN51+BI52-CE52,$C52-SUM($CM52:CZ52)))))</f>
        <v>0</v>
      </c>
      <c r="DB52" s="29">
        <f ca="1">IF(NOT(snowball),0,IF(AO51&lt;=0,0,IF($C52&lt;=SUM($CM52:DA52),0,IF(CF52+$C52-SUM($CM52:DA52)&gt;AO51+BJ52,AO51+BJ52-CF52,$C52-SUM($CM52:DA52)))))</f>
        <v>0</v>
      </c>
      <c r="DC52" s="29">
        <f ca="1">IF(NOT(snowball),0,IF(AP51&lt;=0,0,IF($C52&lt;=SUM($CM52:DB52),0,IF(CG52+$C52-SUM($CM52:DB52)&gt;AP51+BK52,AP51+BK52-CG52,$C52-SUM($CM52:DB52)))))</f>
        <v>0</v>
      </c>
      <c r="DD52" s="29">
        <f ca="1">IF(NOT(snowball),0,IF(AQ51&lt;=0,0,IF($C52&lt;=SUM($CM52:DC52),0,IF(CH52+$C52-SUM($CM52:DC52)&gt;AQ51+BL52,AQ51+BL52-CH52,$C52-SUM($CM52:DC52)))))</f>
        <v>0</v>
      </c>
      <c r="DE52" s="29">
        <f ca="1">IF(NOT(snowball),0,IF(AR51&lt;=0,0,IF($C52&lt;=SUM($CM52:DD52),0,IF(CI52+$C52-SUM($CM52:DD52)&gt;AR51+BM52,AR51+BM52-CI52,$C52-SUM($CM52:DD52)))))</f>
        <v>0</v>
      </c>
      <c r="DF52" s="29">
        <f ca="1">IF(NOT(snowball),0,IF(AS51&lt;=0,0,IF($C52&lt;=SUM($CM52:DE52),0,IF(CJ52+$C52-SUM($CM52:DE52)&gt;AS51+BN52,AS51+BN52-CJ52,$C52-SUM($CM52:DE52)))))</f>
        <v>0</v>
      </c>
    </row>
    <row r="53" spans="1:110" ht="11" customHeight="1">
      <c r="A53" s="30">
        <f t="shared" ca="1" si="67"/>
        <v>33</v>
      </c>
      <c r="B53" s="13">
        <f t="shared" ca="1" si="39"/>
        <v>42370</v>
      </c>
      <c r="C53" s="113">
        <f t="shared" ca="1" si="12"/>
        <v>1050</v>
      </c>
      <c r="D53" s="81"/>
      <c r="E53" s="29">
        <f t="shared" ca="1" si="13"/>
        <v>0</v>
      </c>
      <c r="F53" s="29">
        <f t="shared" ca="1" si="14"/>
        <v>0</v>
      </c>
      <c r="G53" s="29">
        <f t="shared" ca="1" si="15"/>
        <v>0</v>
      </c>
      <c r="H53" s="29">
        <f t="shared" ca="1" si="16"/>
        <v>1500</v>
      </c>
      <c r="I53" s="29">
        <f t="shared" ca="1" si="17"/>
        <v>300</v>
      </c>
      <c r="J53" s="29">
        <f t="shared" ca="1" si="18"/>
        <v>0</v>
      </c>
      <c r="K53" s="29">
        <f t="shared" ca="1" si="19"/>
        <v>0</v>
      </c>
      <c r="L53" s="29">
        <f t="shared" ca="1" si="20"/>
        <v>0</v>
      </c>
      <c r="M53" s="29">
        <f t="shared" ca="1" si="21"/>
        <v>0</v>
      </c>
      <c r="N53" s="29">
        <f t="shared" ca="1" si="22"/>
        <v>0</v>
      </c>
      <c r="O53" s="29">
        <f t="shared" ca="1" si="23"/>
        <v>0</v>
      </c>
      <c r="P53" s="29">
        <f t="shared" ca="1" si="24"/>
        <v>0</v>
      </c>
      <c r="Q53" s="29">
        <f t="shared" ca="1" si="25"/>
        <v>0</v>
      </c>
      <c r="R53" s="29">
        <f t="shared" ca="1" si="26"/>
        <v>0</v>
      </c>
      <c r="S53" s="29">
        <f t="shared" ca="1" si="27"/>
        <v>0</v>
      </c>
      <c r="T53" s="29">
        <f t="shared" ca="1" si="28"/>
        <v>0</v>
      </c>
      <c r="U53" s="29">
        <f t="shared" ca="1" si="29"/>
        <v>0</v>
      </c>
      <c r="V53" s="29">
        <f t="shared" ca="1" si="30"/>
        <v>0</v>
      </c>
      <c r="W53" s="29">
        <f t="shared" ca="1" si="31"/>
        <v>0</v>
      </c>
      <c r="X53" s="29">
        <f t="shared" ca="1" si="31"/>
        <v>0</v>
      </c>
      <c r="Y53" s="66"/>
      <c r="Z53" s="29">
        <f t="shared" ca="1" si="40"/>
        <v>0</v>
      </c>
      <c r="AA53" s="29">
        <f t="shared" ca="1" si="41"/>
        <v>0</v>
      </c>
      <c r="AB53" s="29">
        <f t="shared" ca="1" si="42"/>
        <v>0</v>
      </c>
      <c r="AC53" s="29">
        <f t="shared" ca="1" si="43"/>
        <v>7242.95</v>
      </c>
      <c r="AD53" s="29">
        <f t="shared" ca="1" si="44"/>
        <v>17455.2</v>
      </c>
      <c r="AE53" s="29">
        <f t="shared" ca="1" si="45"/>
        <v>0</v>
      </c>
      <c r="AF53" s="29">
        <f t="shared" ca="1" si="46"/>
        <v>0</v>
      </c>
      <c r="AG53" s="29">
        <f t="shared" ca="1" si="47"/>
        <v>0</v>
      </c>
      <c r="AH53" s="29">
        <f t="shared" ca="1" si="48"/>
        <v>0</v>
      </c>
      <c r="AI53" s="29">
        <f t="shared" ca="1" si="49"/>
        <v>0</v>
      </c>
      <c r="AJ53" s="29">
        <f t="shared" ca="1" si="50"/>
        <v>0</v>
      </c>
      <c r="AK53" s="29">
        <f t="shared" ca="1" si="51"/>
        <v>0</v>
      </c>
      <c r="AL53" s="29">
        <f t="shared" ca="1" si="52"/>
        <v>0</v>
      </c>
      <c r="AM53" s="29">
        <f t="shared" ca="1" si="53"/>
        <v>0</v>
      </c>
      <c r="AN53" s="29">
        <f t="shared" ca="1" si="54"/>
        <v>0</v>
      </c>
      <c r="AO53" s="29">
        <f t="shared" ca="1" si="55"/>
        <v>0</v>
      </c>
      <c r="AP53" s="29">
        <f t="shared" ca="1" si="56"/>
        <v>0</v>
      </c>
      <c r="AQ53" s="29">
        <f t="shared" ca="1" si="57"/>
        <v>0</v>
      </c>
      <c r="AR53" s="29">
        <f t="shared" ca="1" si="58"/>
        <v>0</v>
      </c>
      <c r="AS53" s="29">
        <f t="shared" ca="1" si="59"/>
        <v>0</v>
      </c>
      <c r="AT53" s="7"/>
      <c r="AU53" s="29">
        <f t="shared" ca="1" si="84"/>
        <v>0</v>
      </c>
      <c r="AV53" s="29">
        <f t="shared" ca="1" si="85"/>
        <v>0</v>
      </c>
      <c r="AW53" s="29">
        <f t="shared" ca="1" si="86"/>
        <v>0</v>
      </c>
      <c r="AX53" s="29">
        <f t="shared" ca="1" si="87"/>
        <v>36.28</v>
      </c>
      <c r="AY53" s="29">
        <f t="shared" ca="1" si="87"/>
        <v>58.99</v>
      </c>
      <c r="AZ53" s="29">
        <f t="shared" ca="1" si="87"/>
        <v>0</v>
      </c>
      <c r="BA53" s="29">
        <f t="shared" ca="1" si="87"/>
        <v>0</v>
      </c>
      <c r="BB53" s="29">
        <f t="shared" ca="1" si="87"/>
        <v>0</v>
      </c>
      <c r="BC53" s="29">
        <f t="shared" ca="1" si="87"/>
        <v>0</v>
      </c>
      <c r="BD53" s="29">
        <f t="shared" ca="1" si="87"/>
        <v>0</v>
      </c>
      <c r="BE53" s="29">
        <f t="shared" ca="1" si="87"/>
        <v>0</v>
      </c>
      <c r="BF53" s="29">
        <f t="shared" ca="1" si="87"/>
        <v>0</v>
      </c>
      <c r="BG53" s="29">
        <f t="shared" ca="1" si="87"/>
        <v>0</v>
      </c>
      <c r="BH53" s="29">
        <f t="shared" ca="1" si="87"/>
        <v>0</v>
      </c>
      <c r="BI53" s="29">
        <f t="shared" ca="1" si="87"/>
        <v>0</v>
      </c>
      <c r="BJ53" s="29">
        <f t="shared" ca="1" si="87"/>
        <v>0</v>
      </c>
      <c r="BK53" s="29">
        <f t="shared" ca="1" si="87"/>
        <v>0</v>
      </c>
      <c r="BL53" s="29">
        <f t="shared" ca="1" si="87"/>
        <v>0</v>
      </c>
      <c r="BM53" s="29">
        <f t="shared" ca="1" si="87"/>
        <v>0</v>
      </c>
      <c r="BN53" s="29">
        <f t="shared" ca="1" si="87"/>
        <v>0</v>
      </c>
      <c r="BO53" s="33">
        <f t="shared" ca="1" si="60"/>
        <v>95.27000000000001</v>
      </c>
      <c r="BP53" s="16"/>
      <c r="BQ53" s="29">
        <f t="shared" ca="1" si="61"/>
        <v>0</v>
      </c>
      <c r="BR53" s="29">
        <f t="shared" ca="1" si="62"/>
        <v>0</v>
      </c>
      <c r="BS53" s="29">
        <f t="shared" ca="1" si="63"/>
        <v>0</v>
      </c>
      <c r="BT53" s="29">
        <f t="shared" ca="1" si="64"/>
        <v>450</v>
      </c>
      <c r="BU53" s="29">
        <f t="shared" ca="1" si="65"/>
        <v>300</v>
      </c>
      <c r="BV53" s="29">
        <f t="shared" ca="1" si="69"/>
        <v>0</v>
      </c>
      <c r="BW53" s="29">
        <f t="shared" ca="1" si="70"/>
        <v>0</v>
      </c>
      <c r="BX53" s="29">
        <f t="shared" ca="1" si="71"/>
        <v>0</v>
      </c>
      <c r="BY53" s="29">
        <f t="shared" ca="1" si="72"/>
        <v>0</v>
      </c>
      <c r="BZ53" s="29">
        <f t="shared" ca="1" si="73"/>
        <v>0</v>
      </c>
      <c r="CA53" s="29">
        <f t="shared" ca="1" si="74"/>
        <v>0</v>
      </c>
      <c r="CB53" s="29">
        <f t="shared" ca="1" si="75"/>
        <v>0</v>
      </c>
      <c r="CC53" s="29">
        <f t="shared" ca="1" si="76"/>
        <v>0</v>
      </c>
      <c r="CD53" s="29">
        <f t="shared" ca="1" si="77"/>
        <v>0</v>
      </c>
      <c r="CE53" s="29">
        <f t="shared" ca="1" si="78"/>
        <v>0</v>
      </c>
      <c r="CF53" s="29">
        <f t="shared" ca="1" si="79"/>
        <v>0</v>
      </c>
      <c r="CG53" s="29">
        <f t="shared" ca="1" si="80"/>
        <v>0</v>
      </c>
      <c r="CH53" s="29">
        <f t="shared" ca="1" si="81"/>
        <v>0</v>
      </c>
      <c r="CI53" s="29">
        <f t="shared" ca="1" si="82"/>
        <v>0</v>
      </c>
      <c r="CJ53" s="29">
        <f t="shared" ca="1" si="83"/>
        <v>0</v>
      </c>
      <c r="CK53" s="33">
        <f t="shared" ca="1" si="66"/>
        <v>750</v>
      </c>
      <c r="CL53" s="33"/>
      <c r="CM53" s="78">
        <f t="shared" ca="1" si="38"/>
        <v>0</v>
      </c>
      <c r="CN53" s="29">
        <f ca="1">IF(NOT(snowball),0,IF(AA52&lt;=0,0,IF($C53&lt;=SUM($CM53:CM53),0,IF(BR53+$C53-SUM($CM53:CM53)&gt;AA52+AV53,AA52+AV53-BR53,$C53-SUM($CM53:CM53)))))</f>
        <v>0</v>
      </c>
      <c r="CO53" s="29">
        <f ca="1">IF(NOT(snowball),0,IF(AB52&lt;=0,0,IF($C53&lt;=SUM($CM53:CN53),0,IF(BS53+$C53-SUM($CM53:CN53)&gt;AB52+AW53,AB52+AW53-BS53,$C53-SUM($CM53:CN53)))))</f>
        <v>0</v>
      </c>
      <c r="CP53" s="29">
        <f ca="1">IF(NOT(snowball),0,IF(AC52&lt;=0,0,IF($C53&lt;=SUM($CM53:CO53),0,IF(BT53+$C53-SUM($CM53:CO53)&gt;AC52+AX53,AC52+AX53-BT53,$C53-SUM($CM53:CO53)))))</f>
        <v>1050</v>
      </c>
      <c r="CQ53" s="29">
        <f ca="1">IF(NOT(snowball),0,IF(AD52&lt;=0,0,IF($C53&lt;=SUM($CM53:CP53),0,IF(BU53+$C53-SUM($CM53:CP53)&gt;AD52+AY53,AD52+AY53-BU53,$C53-SUM($CM53:CP53)))))</f>
        <v>0</v>
      </c>
      <c r="CR53" s="29">
        <f ca="1">IF(NOT(snowball),0,IF(AE52&lt;=0,0,IF($C53&lt;=SUM($CM53:CQ53),0,IF(BV53+$C53-SUM($CM53:CQ53)&gt;AE52+AZ53,AE52+AZ53-BV53,$C53-SUM($CM53:CQ53)))))</f>
        <v>0</v>
      </c>
      <c r="CS53" s="29">
        <f ca="1">IF(NOT(snowball),0,IF(AF52&lt;=0,0,IF($C53&lt;=SUM($CM53:CR53),0,IF(BW53+$C53-SUM($CM53:CR53)&gt;AF52+BA53,AF52+BA53-BW53,$C53-SUM($CM53:CR53)))))</f>
        <v>0</v>
      </c>
      <c r="CT53" s="29">
        <f ca="1">IF(NOT(snowball),0,IF(AG52&lt;=0,0,IF($C53&lt;=SUM($CM53:CS53),0,IF(BX53+$C53-SUM($CM53:CS53)&gt;AG52+BB53,AG52+BB53-BX53,$C53-SUM($CM53:CS53)))))</f>
        <v>0</v>
      </c>
      <c r="CU53" s="29">
        <f ca="1">IF(NOT(snowball),0,IF(AH52&lt;=0,0,IF($C53&lt;=SUM($CM53:CT53),0,IF(BY53+$C53-SUM($CM53:CT53)&gt;AH52+BC53,AH52+BC53-BY53,$C53-SUM($CM53:CT53)))))</f>
        <v>0</v>
      </c>
      <c r="CV53" s="29">
        <f ca="1">IF(NOT(snowball),0,IF(AI52&lt;=0,0,IF($C53&lt;=SUM($CM53:CU53),0,IF(BZ53+$C53-SUM($CM53:CU53)&gt;AI52+BD53,AI52+BD53-BZ53,$C53-SUM($CM53:CU53)))))</f>
        <v>0</v>
      </c>
      <c r="CW53" s="29">
        <f ca="1">IF(NOT(snowball),0,IF(AJ52&lt;=0,0,IF($C53&lt;=SUM($CM53:CV53),0,IF(CA53+$C53-SUM($CM53:CV53)&gt;AJ52+BE53,AJ52+BE53-CA53,$C53-SUM($CM53:CV53)))))</f>
        <v>0</v>
      </c>
      <c r="CX53" s="29">
        <f ca="1">IF(NOT(snowball),0,IF(AK52&lt;=0,0,IF($C53&lt;=SUM($CM53:CW53),0,IF(CB53+$C53-SUM($CM53:CW53)&gt;AK52+BF53,AK52+BF53-CB53,$C53-SUM($CM53:CW53)))))</f>
        <v>0</v>
      </c>
      <c r="CY53" s="29">
        <f ca="1">IF(NOT(snowball),0,IF(AL52&lt;=0,0,IF($C53&lt;=SUM($CM53:CX53),0,IF(CC53+$C53-SUM($CM53:CX53)&gt;AL52+BG53,AL52+BG53-CC53,$C53-SUM($CM53:CX53)))))</f>
        <v>0</v>
      </c>
      <c r="CZ53" s="29">
        <f ca="1">IF(NOT(snowball),0,IF(AM52&lt;=0,0,IF($C53&lt;=SUM($CM53:CY53),0,IF(CD53+$C53-SUM($CM53:CY53)&gt;AM52+BH53,AM52+BH53-CD53,$C53-SUM($CM53:CY53)))))</f>
        <v>0</v>
      </c>
      <c r="DA53" s="29">
        <f ca="1">IF(NOT(snowball),0,IF(AN52&lt;=0,0,IF($C53&lt;=SUM($CM53:CZ53),0,IF(CE53+$C53-SUM($CM53:CZ53)&gt;AN52+BI53,AN52+BI53-CE53,$C53-SUM($CM53:CZ53)))))</f>
        <v>0</v>
      </c>
      <c r="DB53" s="29">
        <f ca="1">IF(NOT(snowball),0,IF(AO52&lt;=0,0,IF($C53&lt;=SUM($CM53:DA53),0,IF(CF53+$C53-SUM($CM53:DA53)&gt;AO52+BJ53,AO52+BJ53-CF53,$C53-SUM($CM53:DA53)))))</f>
        <v>0</v>
      </c>
      <c r="DC53" s="29">
        <f ca="1">IF(NOT(snowball),0,IF(AP52&lt;=0,0,IF($C53&lt;=SUM($CM53:DB53),0,IF(CG53+$C53-SUM($CM53:DB53)&gt;AP52+BK53,AP52+BK53-CG53,$C53-SUM($CM53:DB53)))))</f>
        <v>0</v>
      </c>
      <c r="DD53" s="29">
        <f ca="1">IF(NOT(snowball),0,IF(AQ52&lt;=0,0,IF($C53&lt;=SUM($CM53:DC53),0,IF(CH53+$C53-SUM($CM53:DC53)&gt;AQ52+BL53,AQ52+BL53-CH53,$C53-SUM($CM53:DC53)))))</f>
        <v>0</v>
      </c>
      <c r="DE53" s="29">
        <f ca="1">IF(NOT(snowball),0,IF(AR52&lt;=0,0,IF($C53&lt;=SUM($CM53:DD53),0,IF(CI53+$C53-SUM($CM53:DD53)&gt;AR52+BM53,AR52+BM53-CI53,$C53-SUM($CM53:DD53)))))</f>
        <v>0</v>
      </c>
      <c r="DF53" s="29">
        <f ca="1">IF(NOT(snowball),0,IF(AS52&lt;=0,0,IF($C53&lt;=SUM($CM53:DE53),0,IF(CJ53+$C53-SUM($CM53:DE53)&gt;AS52+BN53,AS52+BN53-CJ53,$C53-SUM($CM53:DE53)))))</f>
        <v>0</v>
      </c>
    </row>
    <row r="54" spans="1:110" ht="11" customHeight="1">
      <c r="A54" s="30">
        <f t="shared" ca="1" si="67"/>
        <v>34</v>
      </c>
      <c r="B54" s="13">
        <f t="shared" ca="1" si="39"/>
        <v>42401</v>
      </c>
      <c r="C54" s="113">
        <f t="shared" ca="1" si="12"/>
        <v>1050</v>
      </c>
      <c r="D54" s="81"/>
      <c r="E54" s="29">
        <f t="shared" ca="1" si="13"/>
        <v>0</v>
      </c>
      <c r="F54" s="29">
        <f t="shared" ca="1" si="14"/>
        <v>0</v>
      </c>
      <c r="G54" s="29">
        <f t="shared" ca="1" si="15"/>
        <v>0</v>
      </c>
      <c r="H54" s="29">
        <f t="shared" ca="1" si="16"/>
        <v>1500</v>
      </c>
      <c r="I54" s="29">
        <f t="shared" ca="1" si="17"/>
        <v>300</v>
      </c>
      <c r="J54" s="29">
        <f t="shared" ca="1" si="18"/>
        <v>0</v>
      </c>
      <c r="K54" s="29">
        <f t="shared" ca="1" si="19"/>
        <v>0</v>
      </c>
      <c r="L54" s="29">
        <f t="shared" ca="1" si="20"/>
        <v>0</v>
      </c>
      <c r="M54" s="29">
        <f t="shared" ca="1" si="21"/>
        <v>0</v>
      </c>
      <c r="N54" s="29">
        <f t="shared" ca="1" si="22"/>
        <v>0</v>
      </c>
      <c r="O54" s="29">
        <f t="shared" ca="1" si="23"/>
        <v>0</v>
      </c>
      <c r="P54" s="29">
        <f t="shared" ca="1" si="24"/>
        <v>0</v>
      </c>
      <c r="Q54" s="29">
        <f t="shared" ca="1" si="25"/>
        <v>0</v>
      </c>
      <c r="R54" s="29">
        <f t="shared" ca="1" si="26"/>
        <v>0</v>
      </c>
      <c r="S54" s="29">
        <f t="shared" ca="1" si="27"/>
        <v>0</v>
      </c>
      <c r="T54" s="29">
        <f t="shared" ca="1" si="28"/>
        <v>0</v>
      </c>
      <c r="U54" s="29">
        <f t="shared" ca="1" si="29"/>
        <v>0</v>
      </c>
      <c r="V54" s="29">
        <f t="shared" ca="1" si="30"/>
        <v>0</v>
      </c>
      <c r="W54" s="29">
        <f t="shared" ca="1" si="31"/>
        <v>0</v>
      </c>
      <c r="X54" s="29">
        <f t="shared" ca="1" si="31"/>
        <v>0</v>
      </c>
      <c r="Y54" s="66"/>
      <c r="Z54" s="29">
        <f t="shared" ca="1" si="40"/>
        <v>0</v>
      </c>
      <c r="AA54" s="29">
        <f t="shared" ca="1" si="41"/>
        <v>0</v>
      </c>
      <c r="AB54" s="29">
        <f t="shared" ca="1" si="42"/>
        <v>0</v>
      </c>
      <c r="AC54" s="29">
        <f t="shared" ca="1" si="43"/>
        <v>5773.13</v>
      </c>
      <c r="AD54" s="29">
        <f t="shared" ca="1" si="44"/>
        <v>17213.38</v>
      </c>
      <c r="AE54" s="29">
        <f t="shared" ca="1" si="45"/>
        <v>0</v>
      </c>
      <c r="AF54" s="29">
        <f t="shared" ca="1" si="46"/>
        <v>0</v>
      </c>
      <c r="AG54" s="29">
        <f t="shared" ca="1" si="47"/>
        <v>0</v>
      </c>
      <c r="AH54" s="29">
        <f t="shared" ca="1" si="48"/>
        <v>0</v>
      </c>
      <c r="AI54" s="29">
        <f t="shared" ca="1" si="49"/>
        <v>0</v>
      </c>
      <c r="AJ54" s="29">
        <f t="shared" ca="1" si="50"/>
        <v>0</v>
      </c>
      <c r="AK54" s="29">
        <f t="shared" ca="1" si="51"/>
        <v>0</v>
      </c>
      <c r="AL54" s="29">
        <f t="shared" ca="1" si="52"/>
        <v>0</v>
      </c>
      <c r="AM54" s="29">
        <f t="shared" ca="1" si="53"/>
        <v>0</v>
      </c>
      <c r="AN54" s="29">
        <f t="shared" ca="1" si="54"/>
        <v>0</v>
      </c>
      <c r="AO54" s="29">
        <f t="shared" ca="1" si="55"/>
        <v>0</v>
      </c>
      <c r="AP54" s="29">
        <f t="shared" ca="1" si="56"/>
        <v>0</v>
      </c>
      <c r="AQ54" s="29">
        <f t="shared" ca="1" si="57"/>
        <v>0</v>
      </c>
      <c r="AR54" s="29">
        <f t="shared" ca="1" si="58"/>
        <v>0</v>
      </c>
      <c r="AS54" s="29">
        <f t="shared" ca="1" si="59"/>
        <v>0</v>
      </c>
      <c r="AT54" s="7"/>
      <c r="AU54" s="29">
        <f t="shared" ca="1" si="84"/>
        <v>0</v>
      </c>
      <c r="AV54" s="29">
        <f t="shared" ca="1" si="85"/>
        <v>0</v>
      </c>
      <c r="AW54" s="29">
        <f t="shared" ca="1" si="86"/>
        <v>0</v>
      </c>
      <c r="AX54" s="29">
        <f t="shared" ca="1" si="87"/>
        <v>30.18</v>
      </c>
      <c r="AY54" s="29">
        <f t="shared" ca="1" si="87"/>
        <v>58.18</v>
      </c>
      <c r="AZ54" s="29">
        <f t="shared" ca="1" si="87"/>
        <v>0</v>
      </c>
      <c r="BA54" s="29">
        <f t="shared" ca="1" si="87"/>
        <v>0</v>
      </c>
      <c r="BB54" s="29">
        <f t="shared" ca="1" si="87"/>
        <v>0</v>
      </c>
      <c r="BC54" s="29">
        <f t="shared" ca="1" si="87"/>
        <v>0</v>
      </c>
      <c r="BD54" s="29">
        <f t="shared" ca="1" si="87"/>
        <v>0</v>
      </c>
      <c r="BE54" s="29">
        <f t="shared" ca="1" si="87"/>
        <v>0</v>
      </c>
      <c r="BF54" s="29">
        <f t="shared" ca="1" si="87"/>
        <v>0</v>
      </c>
      <c r="BG54" s="29">
        <f t="shared" ca="1" si="87"/>
        <v>0</v>
      </c>
      <c r="BH54" s="29">
        <f t="shared" ca="1" si="87"/>
        <v>0</v>
      </c>
      <c r="BI54" s="29">
        <f t="shared" ca="1" si="87"/>
        <v>0</v>
      </c>
      <c r="BJ54" s="29">
        <f t="shared" ca="1" si="87"/>
        <v>0</v>
      </c>
      <c r="BK54" s="29">
        <f t="shared" ca="1" si="87"/>
        <v>0</v>
      </c>
      <c r="BL54" s="29">
        <f t="shared" ca="1" si="87"/>
        <v>0</v>
      </c>
      <c r="BM54" s="29">
        <f t="shared" ca="1" si="87"/>
        <v>0</v>
      </c>
      <c r="BN54" s="29">
        <f t="shared" ca="1" si="87"/>
        <v>0</v>
      </c>
      <c r="BO54" s="33">
        <f t="shared" ca="1" si="60"/>
        <v>88.36</v>
      </c>
      <c r="BP54" s="16"/>
      <c r="BQ54" s="29">
        <f t="shared" ca="1" si="61"/>
        <v>0</v>
      </c>
      <c r="BR54" s="29">
        <f t="shared" ca="1" si="62"/>
        <v>0</v>
      </c>
      <c r="BS54" s="29">
        <f t="shared" ca="1" si="63"/>
        <v>0</v>
      </c>
      <c r="BT54" s="29">
        <f t="shared" ca="1" si="64"/>
        <v>450</v>
      </c>
      <c r="BU54" s="29">
        <f t="shared" ca="1" si="65"/>
        <v>300</v>
      </c>
      <c r="BV54" s="29">
        <f t="shared" ca="1" si="69"/>
        <v>0</v>
      </c>
      <c r="BW54" s="29">
        <f t="shared" ca="1" si="70"/>
        <v>0</v>
      </c>
      <c r="BX54" s="29">
        <f t="shared" ca="1" si="71"/>
        <v>0</v>
      </c>
      <c r="BY54" s="29">
        <f t="shared" ca="1" si="72"/>
        <v>0</v>
      </c>
      <c r="BZ54" s="29">
        <f t="shared" ca="1" si="73"/>
        <v>0</v>
      </c>
      <c r="CA54" s="29">
        <f t="shared" ca="1" si="74"/>
        <v>0</v>
      </c>
      <c r="CB54" s="29">
        <f t="shared" ca="1" si="75"/>
        <v>0</v>
      </c>
      <c r="CC54" s="29">
        <f t="shared" ca="1" si="76"/>
        <v>0</v>
      </c>
      <c r="CD54" s="29">
        <f t="shared" ca="1" si="77"/>
        <v>0</v>
      </c>
      <c r="CE54" s="29">
        <f t="shared" ca="1" si="78"/>
        <v>0</v>
      </c>
      <c r="CF54" s="29">
        <f t="shared" ca="1" si="79"/>
        <v>0</v>
      </c>
      <c r="CG54" s="29">
        <f t="shared" ca="1" si="80"/>
        <v>0</v>
      </c>
      <c r="CH54" s="29">
        <f t="shared" ca="1" si="81"/>
        <v>0</v>
      </c>
      <c r="CI54" s="29">
        <f t="shared" ca="1" si="82"/>
        <v>0</v>
      </c>
      <c r="CJ54" s="29">
        <f t="shared" ca="1" si="83"/>
        <v>0</v>
      </c>
      <c r="CK54" s="33">
        <f t="shared" ca="1" si="66"/>
        <v>750</v>
      </c>
      <c r="CL54" s="33"/>
      <c r="CM54" s="78">
        <f t="shared" ca="1" si="38"/>
        <v>0</v>
      </c>
      <c r="CN54" s="29">
        <f ca="1">IF(NOT(snowball),0,IF(AA53&lt;=0,0,IF($C54&lt;=SUM($CM54:CM54),0,IF(BR54+$C54-SUM($CM54:CM54)&gt;AA53+AV54,AA53+AV54-BR54,$C54-SUM($CM54:CM54)))))</f>
        <v>0</v>
      </c>
      <c r="CO54" s="29">
        <f ca="1">IF(NOT(snowball),0,IF(AB53&lt;=0,0,IF($C54&lt;=SUM($CM54:CN54),0,IF(BS54+$C54-SUM($CM54:CN54)&gt;AB53+AW54,AB53+AW54-BS54,$C54-SUM($CM54:CN54)))))</f>
        <v>0</v>
      </c>
      <c r="CP54" s="29">
        <f ca="1">IF(NOT(snowball),0,IF(AC53&lt;=0,0,IF($C54&lt;=SUM($CM54:CO54),0,IF(BT54+$C54-SUM($CM54:CO54)&gt;AC53+AX54,AC53+AX54-BT54,$C54-SUM($CM54:CO54)))))</f>
        <v>1050</v>
      </c>
      <c r="CQ54" s="29">
        <f ca="1">IF(NOT(snowball),0,IF(AD53&lt;=0,0,IF($C54&lt;=SUM($CM54:CP54),0,IF(BU54+$C54-SUM($CM54:CP54)&gt;AD53+AY54,AD53+AY54-BU54,$C54-SUM($CM54:CP54)))))</f>
        <v>0</v>
      </c>
      <c r="CR54" s="29">
        <f ca="1">IF(NOT(snowball),0,IF(AE53&lt;=0,0,IF($C54&lt;=SUM($CM54:CQ54),0,IF(BV54+$C54-SUM($CM54:CQ54)&gt;AE53+AZ54,AE53+AZ54-BV54,$C54-SUM($CM54:CQ54)))))</f>
        <v>0</v>
      </c>
      <c r="CS54" s="29">
        <f ca="1">IF(NOT(snowball),0,IF(AF53&lt;=0,0,IF($C54&lt;=SUM($CM54:CR54),0,IF(BW54+$C54-SUM($CM54:CR54)&gt;AF53+BA54,AF53+BA54-BW54,$C54-SUM($CM54:CR54)))))</f>
        <v>0</v>
      </c>
      <c r="CT54" s="29">
        <f ca="1">IF(NOT(snowball),0,IF(AG53&lt;=0,0,IF($C54&lt;=SUM($CM54:CS54),0,IF(BX54+$C54-SUM($CM54:CS54)&gt;AG53+BB54,AG53+BB54-BX54,$C54-SUM($CM54:CS54)))))</f>
        <v>0</v>
      </c>
      <c r="CU54" s="29">
        <f ca="1">IF(NOT(snowball),0,IF(AH53&lt;=0,0,IF($C54&lt;=SUM($CM54:CT54),0,IF(BY54+$C54-SUM($CM54:CT54)&gt;AH53+BC54,AH53+BC54-BY54,$C54-SUM($CM54:CT54)))))</f>
        <v>0</v>
      </c>
      <c r="CV54" s="29">
        <f ca="1">IF(NOT(snowball),0,IF(AI53&lt;=0,0,IF($C54&lt;=SUM($CM54:CU54),0,IF(BZ54+$C54-SUM($CM54:CU54)&gt;AI53+BD54,AI53+BD54-BZ54,$C54-SUM($CM54:CU54)))))</f>
        <v>0</v>
      </c>
      <c r="CW54" s="29">
        <f ca="1">IF(NOT(snowball),0,IF(AJ53&lt;=0,0,IF($C54&lt;=SUM($CM54:CV54),0,IF(CA54+$C54-SUM($CM54:CV54)&gt;AJ53+BE54,AJ53+BE54-CA54,$C54-SUM($CM54:CV54)))))</f>
        <v>0</v>
      </c>
      <c r="CX54" s="29">
        <f ca="1">IF(NOT(snowball),0,IF(AK53&lt;=0,0,IF($C54&lt;=SUM($CM54:CW54),0,IF(CB54+$C54-SUM($CM54:CW54)&gt;AK53+BF54,AK53+BF54-CB54,$C54-SUM($CM54:CW54)))))</f>
        <v>0</v>
      </c>
      <c r="CY54" s="29">
        <f ca="1">IF(NOT(snowball),0,IF(AL53&lt;=0,0,IF($C54&lt;=SUM($CM54:CX54),0,IF(CC54+$C54-SUM($CM54:CX54)&gt;AL53+BG54,AL53+BG54-CC54,$C54-SUM($CM54:CX54)))))</f>
        <v>0</v>
      </c>
      <c r="CZ54" s="29">
        <f ca="1">IF(NOT(snowball),0,IF(AM53&lt;=0,0,IF($C54&lt;=SUM($CM54:CY54),0,IF(CD54+$C54-SUM($CM54:CY54)&gt;AM53+BH54,AM53+BH54-CD54,$C54-SUM($CM54:CY54)))))</f>
        <v>0</v>
      </c>
      <c r="DA54" s="29">
        <f ca="1">IF(NOT(snowball),0,IF(AN53&lt;=0,0,IF($C54&lt;=SUM($CM54:CZ54),0,IF(CE54+$C54-SUM($CM54:CZ54)&gt;AN53+BI54,AN53+BI54-CE54,$C54-SUM($CM54:CZ54)))))</f>
        <v>0</v>
      </c>
      <c r="DB54" s="29">
        <f ca="1">IF(NOT(snowball),0,IF(AO53&lt;=0,0,IF($C54&lt;=SUM($CM54:DA54),0,IF(CF54+$C54-SUM($CM54:DA54)&gt;AO53+BJ54,AO53+BJ54-CF54,$C54-SUM($CM54:DA54)))))</f>
        <v>0</v>
      </c>
      <c r="DC54" s="29">
        <f ca="1">IF(NOT(snowball),0,IF(AP53&lt;=0,0,IF($C54&lt;=SUM($CM54:DB54),0,IF(CG54+$C54-SUM($CM54:DB54)&gt;AP53+BK54,AP53+BK54-CG54,$C54-SUM($CM54:DB54)))))</f>
        <v>0</v>
      </c>
      <c r="DD54" s="29">
        <f ca="1">IF(NOT(snowball),0,IF(AQ53&lt;=0,0,IF($C54&lt;=SUM($CM54:DC54),0,IF(CH54+$C54-SUM($CM54:DC54)&gt;AQ53+BL54,AQ53+BL54-CH54,$C54-SUM($CM54:DC54)))))</f>
        <v>0</v>
      </c>
      <c r="DE54" s="29">
        <f ca="1">IF(NOT(snowball),0,IF(AR53&lt;=0,0,IF($C54&lt;=SUM($CM54:DD54),0,IF(CI54+$C54-SUM($CM54:DD54)&gt;AR53+BM54,AR53+BM54-CI54,$C54-SUM($CM54:DD54)))))</f>
        <v>0</v>
      </c>
      <c r="DF54" s="29">
        <f ca="1">IF(NOT(snowball),0,IF(AS53&lt;=0,0,IF($C54&lt;=SUM($CM54:DE54),0,IF(CJ54+$C54-SUM($CM54:DE54)&gt;AS53+BN54,AS53+BN54-CJ54,$C54-SUM($CM54:DE54)))))</f>
        <v>0</v>
      </c>
    </row>
    <row r="55" spans="1:110" ht="11" customHeight="1">
      <c r="A55" s="30">
        <f t="shared" ca="1" si="67"/>
        <v>35</v>
      </c>
      <c r="B55" s="13">
        <f t="shared" ca="1" si="39"/>
        <v>42430</v>
      </c>
      <c r="C55" s="113">
        <f t="shared" ca="1" si="12"/>
        <v>1050</v>
      </c>
      <c r="D55" s="81"/>
      <c r="E55" s="29">
        <f t="shared" ca="1" si="13"/>
        <v>0</v>
      </c>
      <c r="F55" s="29">
        <f t="shared" ca="1" si="14"/>
        <v>0</v>
      </c>
      <c r="G55" s="29">
        <f t="shared" ca="1" si="15"/>
        <v>0</v>
      </c>
      <c r="H55" s="29">
        <f t="shared" ca="1" si="16"/>
        <v>1500</v>
      </c>
      <c r="I55" s="29">
        <f t="shared" ca="1" si="17"/>
        <v>300</v>
      </c>
      <c r="J55" s="29">
        <f t="shared" ca="1" si="18"/>
        <v>0</v>
      </c>
      <c r="K55" s="29">
        <f t="shared" ca="1" si="19"/>
        <v>0</v>
      </c>
      <c r="L55" s="29">
        <f t="shared" ca="1" si="20"/>
        <v>0</v>
      </c>
      <c r="M55" s="29">
        <f t="shared" ca="1" si="21"/>
        <v>0</v>
      </c>
      <c r="N55" s="29">
        <f t="shared" ca="1" si="22"/>
        <v>0</v>
      </c>
      <c r="O55" s="29">
        <f t="shared" ca="1" si="23"/>
        <v>0</v>
      </c>
      <c r="P55" s="29">
        <f t="shared" ca="1" si="24"/>
        <v>0</v>
      </c>
      <c r="Q55" s="29">
        <f t="shared" ca="1" si="25"/>
        <v>0</v>
      </c>
      <c r="R55" s="29">
        <f t="shared" ca="1" si="26"/>
        <v>0</v>
      </c>
      <c r="S55" s="29">
        <f t="shared" ca="1" si="27"/>
        <v>0</v>
      </c>
      <c r="T55" s="29">
        <f t="shared" ca="1" si="28"/>
        <v>0</v>
      </c>
      <c r="U55" s="29">
        <f t="shared" ca="1" si="29"/>
        <v>0</v>
      </c>
      <c r="V55" s="29">
        <f t="shared" ca="1" si="30"/>
        <v>0</v>
      </c>
      <c r="W55" s="29">
        <f t="shared" ca="1" si="31"/>
        <v>0</v>
      </c>
      <c r="X55" s="29">
        <f t="shared" ca="1" si="31"/>
        <v>0</v>
      </c>
      <c r="Y55" s="66"/>
      <c r="Z55" s="29">
        <f t="shared" ca="1" si="40"/>
        <v>0</v>
      </c>
      <c r="AA55" s="29">
        <f t="shared" ca="1" si="41"/>
        <v>0</v>
      </c>
      <c r="AB55" s="29">
        <f t="shared" ca="1" si="42"/>
        <v>0</v>
      </c>
      <c r="AC55" s="29">
        <f t="shared" ca="1" si="43"/>
        <v>4297.18</v>
      </c>
      <c r="AD55" s="29">
        <f t="shared" ca="1" si="44"/>
        <v>16970.759999999998</v>
      </c>
      <c r="AE55" s="29">
        <f t="shared" ca="1" si="45"/>
        <v>0</v>
      </c>
      <c r="AF55" s="29">
        <f t="shared" ca="1" si="46"/>
        <v>0</v>
      </c>
      <c r="AG55" s="29">
        <f t="shared" ca="1" si="47"/>
        <v>0</v>
      </c>
      <c r="AH55" s="29">
        <f t="shared" ca="1" si="48"/>
        <v>0</v>
      </c>
      <c r="AI55" s="29">
        <f t="shared" ca="1" si="49"/>
        <v>0</v>
      </c>
      <c r="AJ55" s="29">
        <f t="shared" ca="1" si="50"/>
        <v>0</v>
      </c>
      <c r="AK55" s="29">
        <f t="shared" ca="1" si="51"/>
        <v>0</v>
      </c>
      <c r="AL55" s="29">
        <f t="shared" ca="1" si="52"/>
        <v>0</v>
      </c>
      <c r="AM55" s="29">
        <f t="shared" ca="1" si="53"/>
        <v>0</v>
      </c>
      <c r="AN55" s="29">
        <f t="shared" ca="1" si="54"/>
        <v>0</v>
      </c>
      <c r="AO55" s="29">
        <f t="shared" ca="1" si="55"/>
        <v>0</v>
      </c>
      <c r="AP55" s="29">
        <f t="shared" ca="1" si="56"/>
        <v>0</v>
      </c>
      <c r="AQ55" s="29">
        <f t="shared" ca="1" si="57"/>
        <v>0</v>
      </c>
      <c r="AR55" s="29">
        <f t="shared" ca="1" si="58"/>
        <v>0</v>
      </c>
      <c r="AS55" s="29">
        <f t="shared" ca="1" si="59"/>
        <v>0</v>
      </c>
      <c r="AT55" s="7"/>
      <c r="AU55" s="29">
        <f t="shared" ca="1" si="84"/>
        <v>0</v>
      </c>
      <c r="AV55" s="29">
        <f t="shared" ca="1" si="85"/>
        <v>0</v>
      </c>
      <c r="AW55" s="29">
        <f t="shared" ca="1" si="86"/>
        <v>0</v>
      </c>
      <c r="AX55" s="29">
        <f t="shared" ca="1" si="87"/>
        <v>24.05</v>
      </c>
      <c r="AY55" s="29">
        <f t="shared" ca="1" si="87"/>
        <v>57.38</v>
      </c>
      <c r="AZ55" s="29">
        <f t="shared" ca="1" si="87"/>
        <v>0</v>
      </c>
      <c r="BA55" s="29">
        <f t="shared" ca="1" si="87"/>
        <v>0</v>
      </c>
      <c r="BB55" s="29">
        <f t="shared" ca="1" si="87"/>
        <v>0</v>
      </c>
      <c r="BC55" s="29">
        <f t="shared" ca="1" si="87"/>
        <v>0</v>
      </c>
      <c r="BD55" s="29">
        <f t="shared" ca="1" si="87"/>
        <v>0</v>
      </c>
      <c r="BE55" s="29">
        <f t="shared" ca="1" si="87"/>
        <v>0</v>
      </c>
      <c r="BF55" s="29">
        <f t="shared" ca="1" si="87"/>
        <v>0</v>
      </c>
      <c r="BG55" s="29">
        <f t="shared" ca="1" si="87"/>
        <v>0</v>
      </c>
      <c r="BH55" s="29">
        <f t="shared" ca="1" si="87"/>
        <v>0</v>
      </c>
      <c r="BI55" s="29">
        <f t="shared" ca="1" si="87"/>
        <v>0</v>
      </c>
      <c r="BJ55" s="29">
        <f t="shared" ca="1" si="87"/>
        <v>0</v>
      </c>
      <c r="BK55" s="29">
        <f t="shared" ca="1" si="87"/>
        <v>0</v>
      </c>
      <c r="BL55" s="29">
        <f t="shared" ca="1" si="87"/>
        <v>0</v>
      </c>
      <c r="BM55" s="29">
        <f t="shared" ca="1" si="87"/>
        <v>0</v>
      </c>
      <c r="BN55" s="29">
        <f t="shared" ca="1" si="87"/>
        <v>0</v>
      </c>
      <c r="BO55" s="33">
        <f t="shared" ca="1" si="60"/>
        <v>81.430000000000007</v>
      </c>
      <c r="BP55" s="16"/>
      <c r="BQ55" s="29">
        <f t="shared" ca="1" si="61"/>
        <v>0</v>
      </c>
      <c r="BR55" s="29">
        <f t="shared" ca="1" si="62"/>
        <v>0</v>
      </c>
      <c r="BS55" s="29">
        <f t="shared" ca="1" si="63"/>
        <v>0</v>
      </c>
      <c r="BT55" s="29">
        <f t="shared" ca="1" si="64"/>
        <v>450</v>
      </c>
      <c r="BU55" s="29">
        <f t="shared" ca="1" si="65"/>
        <v>300</v>
      </c>
      <c r="BV55" s="29">
        <f t="shared" ca="1" si="69"/>
        <v>0</v>
      </c>
      <c r="BW55" s="29">
        <f t="shared" ca="1" si="70"/>
        <v>0</v>
      </c>
      <c r="BX55" s="29">
        <f t="shared" ca="1" si="71"/>
        <v>0</v>
      </c>
      <c r="BY55" s="29">
        <f t="shared" ca="1" si="72"/>
        <v>0</v>
      </c>
      <c r="BZ55" s="29">
        <f t="shared" ca="1" si="73"/>
        <v>0</v>
      </c>
      <c r="CA55" s="29">
        <f t="shared" ca="1" si="74"/>
        <v>0</v>
      </c>
      <c r="CB55" s="29">
        <f t="shared" ca="1" si="75"/>
        <v>0</v>
      </c>
      <c r="CC55" s="29">
        <f t="shared" ca="1" si="76"/>
        <v>0</v>
      </c>
      <c r="CD55" s="29">
        <f t="shared" ca="1" si="77"/>
        <v>0</v>
      </c>
      <c r="CE55" s="29">
        <f t="shared" ca="1" si="78"/>
        <v>0</v>
      </c>
      <c r="CF55" s="29">
        <f t="shared" ca="1" si="79"/>
        <v>0</v>
      </c>
      <c r="CG55" s="29">
        <f t="shared" ca="1" si="80"/>
        <v>0</v>
      </c>
      <c r="CH55" s="29">
        <f t="shared" ca="1" si="81"/>
        <v>0</v>
      </c>
      <c r="CI55" s="29">
        <f t="shared" ca="1" si="82"/>
        <v>0</v>
      </c>
      <c r="CJ55" s="29">
        <f t="shared" ca="1" si="83"/>
        <v>0</v>
      </c>
      <c r="CK55" s="33">
        <f t="shared" ca="1" si="66"/>
        <v>750</v>
      </c>
      <c r="CL55" s="33"/>
      <c r="CM55" s="78">
        <f t="shared" ca="1" si="38"/>
        <v>0</v>
      </c>
      <c r="CN55" s="29">
        <f ca="1">IF(NOT(snowball),0,IF(AA54&lt;=0,0,IF($C55&lt;=SUM($CM55:CM55),0,IF(BR55+$C55-SUM($CM55:CM55)&gt;AA54+AV55,AA54+AV55-BR55,$C55-SUM($CM55:CM55)))))</f>
        <v>0</v>
      </c>
      <c r="CO55" s="29">
        <f ca="1">IF(NOT(snowball),0,IF(AB54&lt;=0,0,IF($C55&lt;=SUM($CM55:CN55),0,IF(BS55+$C55-SUM($CM55:CN55)&gt;AB54+AW55,AB54+AW55-BS55,$C55-SUM($CM55:CN55)))))</f>
        <v>0</v>
      </c>
      <c r="CP55" s="29">
        <f ca="1">IF(NOT(snowball),0,IF(AC54&lt;=0,0,IF($C55&lt;=SUM($CM55:CO55),0,IF(BT55+$C55-SUM($CM55:CO55)&gt;AC54+AX55,AC54+AX55-BT55,$C55-SUM($CM55:CO55)))))</f>
        <v>1050</v>
      </c>
      <c r="CQ55" s="29">
        <f ca="1">IF(NOT(snowball),0,IF(AD54&lt;=0,0,IF($C55&lt;=SUM($CM55:CP55),0,IF(BU55+$C55-SUM($CM55:CP55)&gt;AD54+AY55,AD54+AY55-BU55,$C55-SUM($CM55:CP55)))))</f>
        <v>0</v>
      </c>
      <c r="CR55" s="29">
        <f ca="1">IF(NOT(snowball),0,IF(AE54&lt;=0,0,IF($C55&lt;=SUM($CM55:CQ55),0,IF(BV55+$C55-SUM($CM55:CQ55)&gt;AE54+AZ55,AE54+AZ55-BV55,$C55-SUM($CM55:CQ55)))))</f>
        <v>0</v>
      </c>
      <c r="CS55" s="29">
        <f ca="1">IF(NOT(snowball),0,IF(AF54&lt;=0,0,IF($C55&lt;=SUM($CM55:CR55),0,IF(BW55+$C55-SUM($CM55:CR55)&gt;AF54+BA55,AF54+BA55-BW55,$C55-SUM($CM55:CR55)))))</f>
        <v>0</v>
      </c>
      <c r="CT55" s="29">
        <f ca="1">IF(NOT(snowball),0,IF(AG54&lt;=0,0,IF($C55&lt;=SUM($CM55:CS55),0,IF(BX55+$C55-SUM($CM55:CS55)&gt;AG54+BB55,AG54+BB55-BX55,$C55-SUM($CM55:CS55)))))</f>
        <v>0</v>
      </c>
      <c r="CU55" s="29">
        <f ca="1">IF(NOT(snowball),0,IF(AH54&lt;=0,0,IF($C55&lt;=SUM($CM55:CT55),0,IF(BY55+$C55-SUM($CM55:CT55)&gt;AH54+BC55,AH54+BC55-BY55,$C55-SUM($CM55:CT55)))))</f>
        <v>0</v>
      </c>
      <c r="CV55" s="29">
        <f ca="1">IF(NOT(snowball),0,IF(AI54&lt;=0,0,IF($C55&lt;=SUM($CM55:CU55),0,IF(BZ55+$C55-SUM($CM55:CU55)&gt;AI54+BD55,AI54+BD55-BZ55,$C55-SUM($CM55:CU55)))))</f>
        <v>0</v>
      </c>
      <c r="CW55" s="29">
        <f ca="1">IF(NOT(snowball),0,IF(AJ54&lt;=0,0,IF($C55&lt;=SUM($CM55:CV55),0,IF(CA55+$C55-SUM($CM55:CV55)&gt;AJ54+BE55,AJ54+BE55-CA55,$C55-SUM($CM55:CV55)))))</f>
        <v>0</v>
      </c>
      <c r="CX55" s="29">
        <f ca="1">IF(NOT(snowball),0,IF(AK54&lt;=0,0,IF($C55&lt;=SUM($CM55:CW55),0,IF(CB55+$C55-SUM($CM55:CW55)&gt;AK54+BF55,AK54+BF55-CB55,$C55-SUM($CM55:CW55)))))</f>
        <v>0</v>
      </c>
      <c r="CY55" s="29">
        <f ca="1">IF(NOT(snowball),0,IF(AL54&lt;=0,0,IF($C55&lt;=SUM($CM55:CX55),0,IF(CC55+$C55-SUM($CM55:CX55)&gt;AL54+BG55,AL54+BG55-CC55,$C55-SUM($CM55:CX55)))))</f>
        <v>0</v>
      </c>
      <c r="CZ55" s="29">
        <f ca="1">IF(NOT(snowball),0,IF(AM54&lt;=0,0,IF($C55&lt;=SUM($CM55:CY55),0,IF(CD55+$C55-SUM($CM55:CY55)&gt;AM54+BH55,AM54+BH55-CD55,$C55-SUM($CM55:CY55)))))</f>
        <v>0</v>
      </c>
      <c r="DA55" s="29">
        <f ca="1">IF(NOT(snowball),0,IF(AN54&lt;=0,0,IF($C55&lt;=SUM($CM55:CZ55),0,IF(CE55+$C55-SUM($CM55:CZ55)&gt;AN54+BI55,AN54+BI55-CE55,$C55-SUM($CM55:CZ55)))))</f>
        <v>0</v>
      </c>
      <c r="DB55" s="29">
        <f ca="1">IF(NOT(snowball),0,IF(AO54&lt;=0,0,IF($C55&lt;=SUM($CM55:DA55),0,IF(CF55+$C55-SUM($CM55:DA55)&gt;AO54+BJ55,AO54+BJ55-CF55,$C55-SUM($CM55:DA55)))))</f>
        <v>0</v>
      </c>
      <c r="DC55" s="29">
        <f ca="1">IF(NOT(snowball),0,IF(AP54&lt;=0,0,IF($C55&lt;=SUM($CM55:DB55),0,IF(CG55+$C55-SUM($CM55:DB55)&gt;AP54+BK55,AP54+BK55-CG55,$C55-SUM($CM55:DB55)))))</f>
        <v>0</v>
      </c>
      <c r="DD55" s="29">
        <f ca="1">IF(NOT(snowball),0,IF(AQ54&lt;=0,0,IF($C55&lt;=SUM($CM55:DC55),0,IF(CH55+$C55-SUM($CM55:DC55)&gt;AQ54+BL55,AQ54+BL55-CH55,$C55-SUM($CM55:DC55)))))</f>
        <v>0</v>
      </c>
      <c r="DE55" s="29">
        <f ca="1">IF(NOT(snowball),0,IF(AR54&lt;=0,0,IF($C55&lt;=SUM($CM55:DD55),0,IF(CI55+$C55-SUM($CM55:DD55)&gt;AR54+BM55,AR54+BM55-CI55,$C55-SUM($CM55:DD55)))))</f>
        <v>0</v>
      </c>
      <c r="DF55" s="29">
        <f ca="1">IF(NOT(snowball),0,IF(AS54&lt;=0,0,IF($C55&lt;=SUM($CM55:DE55),0,IF(CJ55+$C55-SUM($CM55:DE55)&gt;AS54+BN55,AS54+BN55-CJ55,$C55-SUM($CM55:DE55)))))</f>
        <v>0</v>
      </c>
    </row>
    <row r="56" spans="1:110" ht="11" customHeight="1">
      <c r="A56" s="30">
        <f t="shared" ca="1" si="67"/>
        <v>36</v>
      </c>
      <c r="B56" s="13">
        <f t="shared" ca="1" si="39"/>
        <v>42461</v>
      </c>
      <c r="C56" s="113">
        <f t="shared" ca="1" si="12"/>
        <v>1050</v>
      </c>
      <c r="D56" s="81"/>
      <c r="E56" s="29">
        <f t="shared" ca="1" si="13"/>
        <v>0</v>
      </c>
      <c r="F56" s="29">
        <f t="shared" ca="1" si="14"/>
        <v>0</v>
      </c>
      <c r="G56" s="29">
        <f t="shared" ca="1" si="15"/>
        <v>0</v>
      </c>
      <c r="H56" s="29">
        <f t="shared" ca="1" si="16"/>
        <v>1500</v>
      </c>
      <c r="I56" s="29">
        <f t="shared" ca="1" si="17"/>
        <v>300</v>
      </c>
      <c r="J56" s="29">
        <f t="shared" ca="1" si="18"/>
        <v>0</v>
      </c>
      <c r="K56" s="29">
        <f t="shared" ca="1" si="19"/>
        <v>0</v>
      </c>
      <c r="L56" s="29">
        <f t="shared" ca="1" si="20"/>
        <v>0</v>
      </c>
      <c r="M56" s="29">
        <f t="shared" ca="1" si="21"/>
        <v>0</v>
      </c>
      <c r="N56" s="29">
        <f t="shared" ca="1" si="22"/>
        <v>0</v>
      </c>
      <c r="O56" s="29">
        <f t="shared" ca="1" si="23"/>
        <v>0</v>
      </c>
      <c r="P56" s="29">
        <f t="shared" ca="1" si="24"/>
        <v>0</v>
      </c>
      <c r="Q56" s="29">
        <f t="shared" ca="1" si="25"/>
        <v>0</v>
      </c>
      <c r="R56" s="29">
        <f t="shared" ca="1" si="26"/>
        <v>0</v>
      </c>
      <c r="S56" s="29">
        <f t="shared" ca="1" si="27"/>
        <v>0</v>
      </c>
      <c r="T56" s="29">
        <f t="shared" ca="1" si="28"/>
        <v>0</v>
      </c>
      <c r="U56" s="29">
        <f t="shared" ca="1" si="29"/>
        <v>0</v>
      </c>
      <c r="V56" s="29">
        <f t="shared" ca="1" si="30"/>
        <v>0</v>
      </c>
      <c r="W56" s="29">
        <f t="shared" ca="1" si="31"/>
        <v>0</v>
      </c>
      <c r="X56" s="29">
        <f t="shared" ca="1" si="31"/>
        <v>0</v>
      </c>
      <c r="Y56" s="66"/>
      <c r="Z56" s="29">
        <f t="shared" ca="1" si="40"/>
        <v>0</v>
      </c>
      <c r="AA56" s="29">
        <f t="shared" ca="1" si="41"/>
        <v>0</v>
      </c>
      <c r="AB56" s="29">
        <f t="shared" ca="1" si="42"/>
        <v>0</v>
      </c>
      <c r="AC56" s="29">
        <f t="shared" ca="1" si="43"/>
        <v>2815.08</v>
      </c>
      <c r="AD56" s="29">
        <f t="shared" ca="1" si="44"/>
        <v>16727.330000000002</v>
      </c>
      <c r="AE56" s="29">
        <f t="shared" ca="1" si="45"/>
        <v>0</v>
      </c>
      <c r="AF56" s="29">
        <f t="shared" ca="1" si="46"/>
        <v>0</v>
      </c>
      <c r="AG56" s="29">
        <f t="shared" ca="1" si="47"/>
        <v>0</v>
      </c>
      <c r="AH56" s="29">
        <f t="shared" ca="1" si="48"/>
        <v>0</v>
      </c>
      <c r="AI56" s="29">
        <f t="shared" ca="1" si="49"/>
        <v>0</v>
      </c>
      <c r="AJ56" s="29">
        <f t="shared" ca="1" si="50"/>
        <v>0</v>
      </c>
      <c r="AK56" s="29">
        <f t="shared" ca="1" si="51"/>
        <v>0</v>
      </c>
      <c r="AL56" s="29">
        <f t="shared" ca="1" si="52"/>
        <v>0</v>
      </c>
      <c r="AM56" s="29">
        <f t="shared" ca="1" si="53"/>
        <v>0</v>
      </c>
      <c r="AN56" s="29">
        <f t="shared" ca="1" si="54"/>
        <v>0</v>
      </c>
      <c r="AO56" s="29">
        <f t="shared" ca="1" si="55"/>
        <v>0</v>
      </c>
      <c r="AP56" s="29">
        <f t="shared" ca="1" si="56"/>
        <v>0</v>
      </c>
      <c r="AQ56" s="29">
        <f t="shared" ca="1" si="57"/>
        <v>0</v>
      </c>
      <c r="AR56" s="29">
        <f t="shared" ca="1" si="58"/>
        <v>0</v>
      </c>
      <c r="AS56" s="29">
        <f t="shared" ca="1" si="59"/>
        <v>0</v>
      </c>
      <c r="AT56" s="7"/>
      <c r="AU56" s="29">
        <f t="shared" ref="AU56:AU74" ca="1" si="88">ROUND(Z55*E$9/12,2)</f>
        <v>0</v>
      </c>
      <c r="AV56" s="29">
        <f t="shared" ca="1" si="85"/>
        <v>0</v>
      </c>
      <c r="AW56" s="29">
        <f t="shared" ca="1" si="86"/>
        <v>0</v>
      </c>
      <c r="AX56" s="29">
        <f t="shared" ca="1" si="87"/>
        <v>17.899999999999999</v>
      </c>
      <c r="AY56" s="29">
        <f t="shared" ca="1" si="87"/>
        <v>56.57</v>
      </c>
      <c r="AZ56" s="29">
        <f t="shared" ca="1" si="87"/>
        <v>0</v>
      </c>
      <c r="BA56" s="29">
        <f t="shared" ca="1" si="87"/>
        <v>0</v>
      </c>
      <c r="BB56" s="29">
        <f t="shared" ca="1" si="87"/>
        <v>0</v>
      </c>
      <c r="BC56" s="29">
        <f t="shared" ca="1" si="87"/>
        <v>0</v>
      </c>
      <c r="BD56" s="29">
        <f t="shared" ca="1" si="87"/>
        <v>0</v>
      </c>
      <c r="BE56" s="29">
        <f t="shared" ca="1" si="87"/>
        <v>0</v>
      </c>
      <c r="BF56" s="29">
        <f t="shared" ca="1" si="87"/>
        <v>0</v>
      </c>
      <c r="BG56" s="29">
        <f t="shared" ca="1" si="87"/>
        <v>0</v>
      </c>
      <c r="BH56" s="29">
        <f t="shared" ca="1" si="87"/>
        <v>0</v>
      </c>
      <c r="BI56" s="29">
        <f t="shared" ca="1" si="87"/>
        <v>0</v>
      </c>
      <c r="BJ56" s="29">
        <f t="shared" ca="1" si="87"/>
        <v>0</v>
      </c>
      <c r="BK56" s="29">
        <f t="shared" ca="1" si="87"/>
        <v>0</v>
      </c>
      <c r="BL56" s="29">
        <f t="shared" ca="1" si="87"/>
        <v>0</v>
      </c>
      <c r="BM56" s="29">
        <f t="shared" ca="1" si="87"/>
        <v>0</v>
      </c>
      <c r="BN56" s="29">
        <f t="shared" ca="1" si="87"/>
        <v>0</v>
      </c>
      <c r="BO56" s="33">
        <f t="shared" ca="1" si="60"/>
        <v>74.47</v>
      </c>
      <c r="BP56" s="16"/>
      <c r="BQ56" s="29">
        <f t="shared" ca="1" si="61"/>
        <v>0</v>
      </c>
      <c r="BR56" s="29">
        <f t="shared" ca="1" si="62"/>
        <v>0</v>
      </c>
      <c r="BS56" s="29">
        <f t="shared" ca="1" si="63"/>
        <v>0</v>
      </c>
      <c r="BT56" s="29">
        <f t="shared" ca="1" si="64"/>
        <v>450</v>
      </c>
      <c r="BU56" s="29">
        <f t="shared" ca="1" si="65"/>
        <v>300</v>
      </c>
      <c r="BV56" s="29">
        <f t="shared" ca="1" si="69"/>
        <v>0</v>
      </c>
      <c r="BW56" s="29">
        <f t="shared" ca="1" si="70"/>
        <v>0</v>
      </c>
      <c r="BX56" s="29">
        <f t="shared" ca="1" si="71"/>
        <v>0</v>
      </c>
      <c r="BY56" s="29">
        <f t="shared" ca="1" si="72"/>
        <v>0</v>
      </c>
      <c r="BZ56" s="29">
        <f t="shared" ca="1" si="73"/>
        <v>0</v>
      </c>
      <c r="CA56" s="29">
        <f t="shared" ca="1" si="74"/>
        <v>0</v>
      </c>
      <c r="CB56" s="29">
        <f t="shared" ca="1" si="75"/>
        <v>0</v>
      </c>
      <c r="CC56" s="29">
        <f t="shared" ca="1" si="76"/>
        <v>0</v>
      </c>
      <c r="CD56" s="29">
        <f t="shared" ca="1" si="77"/>
        <v>0</v>
      </c>
      <c r="CE56" s="29">
        <f t="shared" ca="1" si="78"/>
        <v>0</v>
      </c>
      <c r="CF56" s="29">
        <f t="shared" ca="1" si="79"/>
        <v>0</v>
      </c>
      <c r="CG56" s="29">
        <f t="shared" ca="1" si="80"/>
        <v>0</v>
      </c>
      <c r="CH56" s="29">
        <f t="shared" ca="1" si="81"/>
        <v>0</v>
      </c>
      <c r="CI56" s="29">
        <f t="shared" ca="1" si="82"/>
        <v>0</v>
      </c>
      <c r="CJ56" s="29">
        <f t="shared" ca="1" si="83"/>
        <v>0</v>
      </c>
      <c r="CK56" s="33">
        <f t="shared" ca="1" si="66"/>
        <v>750</v>
      </c>
      <c r="CL56" s="33"/>
      <c r="CM56" s="78">
        <f t="shared" ca="1" si="38"/>
        <v>0</v>
      </c>
      <c r="CN56" s="29">
        <f ca="1">IF(NOT(snowball),0,IF(AA55&lt;=0,0,IF($C56&lt;=SUM($CM56:CM56),0,IF(BR56+$C56-SUM($CM56:CM56)&gt;AA55+AV56,AA55+AV56-BR56,$C56-SUM($CM56:CM56)))))</f>
        <v>0</v>
      </c>
      <c r="CO56" s="29">
        <f ca="1">IF(NOT(snowball),0,IF(AB55&lt;=0,0,IF($C56&lt;=SUM($CM56:CN56),0,IF(BS56+$C56-SUM($CM56:CN56)&gt;AB55+AW56,AB55+AW56-BS56,$C56-SUM($CM56:CN56)))))</f>
        <v>0</v>
      </c>
      <c r="CP56" s="29">
        <f ca="1">IF(NOT(snowball),0,IF(AC55&lt;=0,0,IF($C56&lt;=SUM($CM56:CO56),0,IF(BT56+$C56-SUM($CM56:CO56)&gt;AC55+AX56,AC55+AX56-BT56,$C56-SUM($CM56:CO56)))))</f>
        <v>1050</v>
      </c>
      <c r="CQ56" s="29">
        <f ca="1">IF(NOT(snowball),0,IF(AD55&lt;=0,0,IF($C56&lt;=SUM($CM56:CP56),0,IF(BU56+$C56-SUM($CM56:CP56)&gt;AD55+AY56,AD55+AY56-BU56,$C56-SUM($CM56:CP56)))))</f>
        <v>0</v>
      </c>
      <c r="CR56" s="29">
        <f ca="1">IF(NOT(snowball),0,IF(AE55&lt;=0,0,IF($C56&lt;=SUM($CM56:CQ56),0,IF(BV56+$C56-SUM($CM56:CQ56)&gt;AE55+AZ56,AE55+AZ56-BV56,$C56-SUM($CM56:CQ56)))))</f>
        <v>0</v>
      </c>
      <c r="CS56" s="29">
        <f ca="1">IF(NOT(snowball),0,IF(AF55&lt;=0,0,IF($C56&lt;=SUM($CM56:CR56),0,IF(BW56+$C56-SUM($CM56:CR56)&gt;AF55+BA56,AF55+BA56-BW56,$C56-SUM($CM56:CR56)))))</f>
        <v>0</v>
      </c>
      <c r="CT56" s="29">
        <f ca="1">IF(NOT(snowball),0,IF(AG55&lt;=0,0,IF($C56&lt;=SUM($CM56:CS56),0,IF(BX56+$C56-SUM($CM56:CS56)&gt;AG55+BB56,AG55+BB56-BX56,$C56-SUM($CM56:CS56)))))</f>
        <v>0</v>
      </c>
      <c r="CU56" s="29">
        <f ca="1">IF(NOT(snowball),0,IF(AH55&lt;=0,0,IF($C56&lt;=SUM($CM56:CT56),0,IF(BY56+$C56-SUM($CM56:CT56)&gt;AH55+BC56,AH55+BC56-BY56,$C56-SUM($CM56:CT56)))))</f>
        <v>0</v>
      </c>
      <c r="CV56" s="29">
        <f ca="1">IF(NOT(snowball),0,IF(AI55&lt;=0,0,IF($C56&lt;=SUM($CM56:CU56),0,IF(BZ56+$C56-SUM($CM56:CU56)&gt;AI55+BD56,AI55+BD56-BZ56,$C56-SUM($CM56:CU56)))))</f>
        <v>0</v>
      </c>
      <c r="CW56" s="29">
        <f ca="1">IF(NOT(snowball),0,IF(AJ55&lt;=0,0,IF($C56&lt;=SUM($CM56:CV56),0,IF(CA56+$C56-SUM($CM56:CV56)&gt;AJ55+BE56,AJ55+BE56-CA56,$C56-SUM($CM56:CV56)))))</f>
        <v>0</v>
      </c>
      <c r="CX56" s="29">
        <f ca="1">IF(NOT(snowball),0,IF(AK55&lt;=0,0,IF($C56&lt;=SUM($CM56:CW56),0,IF(CB56+$C56-SUM($CM56:CW56)&gt;AK55+BF56,AK55+BF56-CB56,$C56-SUM($CM56:CW56)))))</f>
        <v>0</v>
      </c>
      <c r="CY56" s="29">
        <f ca="1">IF(NOT(snowball),0,IF(AL55&lt;=0,0,IF($C56&lt;=SUM($CM56:CX56),0,IF(CC56+$C56-SUM($CM56:CX56)&gt;AL55+BG56,AL55+BG56-CC56,$C56-SUM($CM56:CX56)))))</f>
        <v>0</v>
      </c>
      <c r="CZ56" s="29">
        <f ca="1">IF(NOT(snowball),0,IF(AM55&lt;=0,0,IF($C56&lt;=SUM($CM56:CY56),0,IF(CD56+$C56-SUM($CM56:CY56)&gt;AM55+BH56,AM55+BH56-CD56,$C56-SUM($CM56:CY56)))))</f>
        <v>0</v>
      </c>
      <c r="DA56" s="29">
        <f ca="1">IF(NOT(snowball),0,IF(AN55&lt;=0,0,IF($C56&lt;=SUM($CM56:CZ56),0,IF(CE56+$C56-SUM($CM56:CZ56)&gt;AN55+BI56,AN55+BI56-CE56,$C56-SUM($CM56:CZ56)))))</f>
        <v>0</v>
      </c>
      <c r="DB56" s="29">
        <f ca="1">IF(NOT(snowball),0,IF(AO55&lt;=0,0,IF($C56&lt;=SUM($CM56:DA56),0,IF(CF56+$C56-SUM($CM56:DA56)&gt;AO55+BJ56,AO55+BJ56-CF56,$C56-SUM($CM56:DA56)))))</f>
        <v>0</v>
      </c>
      <c r="DC56" s="29">
        <f ca="1">IF(NOT(snowball),0,IF(AP55&lt;=0,0,IF($C56&lt;=SUM($CM56:DB56),0,IF(CG56+$C56-SUM($CM56:DB56)&gt;AP55+BK56,AP55+BK56-CG56,$C56-SUM($CM56:DB56)))))</f>
        <v>0</v>
      </c>
      <c r="DD56" s="29">
        <f ca="1">IF(NOT(snowball),0,IF(AQ55&lt;=0,0,IF($C56&lt;=SUM($CM56:DC56),0,IF(CH56+$C56-SUM($CM56:DC56)&gt;AQ55+BL56,AQ55+BL56-CH56,$C56-SUM($CM56:DC56)))))</f>
        <v>0</v>
      </c>
      <c r="DE56" s="29">
        <f ca="1">IF(NOT(snowball),0,IF(AR55&lt;=0,0,IF($C56&lt;=SUM($CM56:DD56),0,IF(CI56+$C56-SUM($CM56:DD56)&gt;AR55+BM56,AR55+BM56-CI56,$C56-SUM($CM56:DD56)))))</f>
        <v>0</v>
      </c>
      <c r="DF56" s="29">
        <f ca="1">IF(NOT(snowball),0,IF(AS55&lt;=0,0,IF($C56&lt;=SUM($CM56:DE56),0,IF(CJ56+$C56-SUM($CM56:DE56)&gt;AS55+BN56,AS55+BN56-CJ56,$C56-SUM($CM56:DE56)))))</f>
        <v>0</v>
      </c>
    </row>
    <row r="57" spans="1:110" ht="11" customHeight="1">
      <c r="A57" s="30">
        <f t="shared" ca="1" si="67"/>
        <v>37</v>
      </c>
      <c r="B57" s="13">
        <f t="shared" ca="1" si="39"/>
        <v>42491</v>
      </c>
      <c r="C57" s="113">
        <f t="shared" ca="1" si="12"/>
        <v>1050</v>
      </c>
      <c r="D57" s="81"/>
      <c r="E57" s="29">
        <f t="shared" ca="1" si="13"/>
        <v>0</v>
      </c>
      <c r="F57" s="29">
        <f t="shared" ca="1" si="14"/>
        <v>0</v>
      </c>
      <c r="G57" s="29">
        <f t="shared" ca="1" si="15"/>
        <v>0</v>
      </c>
      <c r="H57" s="29">
        <f t="shared" ca="1" si="16"/>
        <v>1500</v>
      </c>
      <c r="I57" s="29">
        <f t="shared" ca="1" si="17"/>
        <v>300</v>
      </c>
      <c r="J57" s="29">
        <f t="shared" ca="1" si="18"/>
        <v>0</v>
      </c>
      <c r="K57" s="29">
        <f t="shared" ca="1" si="19"/>
        <v>0</v>
      </c>
      <c r="L57" s="29">
        <f t="shared" ca="1" si="20"/>
        <v>0</v>
      </c>
      <c r="M57" s="29">
        <f t="shared" ca="1" si="21"/>
        <v>0</v>
      </c>
      <c r="N57" s="29">
        <f t="shared" ca="1" si="22"/>
        <v>0</v>
      </c>
      <c r="O57" s="29">
        <f t="shared" ca="1" si="23"/>
        <v>0</v>
      </c>
      <c r="P57" s="29">
        <f t="shared" ca="1" si="24"/>
        <v>0</v>
      </c>
      <c r="Q57" s="29">
        <f t="shared" ca="1" si="25"/>
        <v>0</v>
      </c>
      <c r="R57" s="29">
        <f t="shared" ca="1" si="26"/>
        <v>0</v>
      </c>
      <c r="S57" s="29">
        <f t="shared" ca="1" si="27"/>
        <v>0</v>
      </c>
      <c r="T57" s="29">
        <f t="shared" ca="1" si="28"/>
        <v>0</v>
      </c>
      <c r="U57" s="29">
        <f t="shared" ca="1" si="29"/>
        <v>0</v>
      </c>
      <c r="V57" s="29">
        <f t="shared" ca="1" si="30"/>
        <v>0</v>
      </c>
      <c r="W57" s="29">
        <f t="shared" ca="1" si="31"/>
        <v>0</v>
      </c>
      <c r="X57" s="29">
        <f t="shared" ca="1" si="31"/>
        <v>0</v>
      </c>
      <c r="Y57" s="66"/>
      <c r="Z57" s="29">
        <f t="shared" ca="1" si="40"/>
        <v>0</v>
      </c>
      <c r="AA57" s="29">
        <f t="shared" ca="1" si="41"/>
        <v>0</v>
      </c>
      <c r="AB57" s="29">
        <f t="shared" ca="1" si="42"/>
        <v>0</v>
      </c>
      <c r="AC57" s="29">
        <f t="shared" ca="1" si="43"/>
        <v>1326.81</v>
      </c>
      <c r="AD57" s="29">
        <f t="shared" ca="1" si="44"/>
        <v>16483.09</v>
      </c>
      <c r="AE57" s="29">
        <f t="shared" ca="1" si="45"/>
        <v>0</v>
      </c>
      <c r="AF57" s="29">
        <f t="shared" ca="1" si="46"/>
        <v>0</v>
      </c>
      <c r="AG57" s="29">
        <f t="shared" ca="1" si="47"/>
        <v>0</v>
      </c>
      <c r="AH57" s="29">
        <f t="shared" ca="1" si="48"/>
        <v>0</v>
      </c>
      <c r="AI57" s="29">
        <f t="shared" ca="1" si="49"/>
        <v>0</v>
      </c>
      <c r="AJ57" s="29">
        <f t="shared" ca="1" si="50"/>
        <v>0</v>
      </c>
      <c r="AK57" s="29">
        <f t="shared" ca="1" si="51"/>
        <v>0</v>
      </c>
      <c r="AL57" s="29">
        <f t="shared" ca="1" si="52"/>
        <v>0</v>
      </c>
      <c r="AM57" s="29">
        <f t="shared" ca="1" si="53"/>
        <v>0</v>
      </c>
      <c r="AN57" s="29">
        <f t="shared" ca="1" si="54"/>
        <v>0</v>
      </c>
      <c r="AO57" s="29">
        <f t="shared" ca="1" si="55"/>
        <v>0</v>
      </c>
      <c r="AP57" s="29">
        <f t="shared" ca="1" si="56"/>
        <v>0</v>
      </c>
      <c r="AQ57" s="29">
        <f t="shared" ca="1" si="57"/>
        <v>0</v>
      </c>
      <c r="AR57" s="29">
        <f t="shared" ca="1" si="58"/>
        <v>0</v>
      </c>
      <c r="AS57" s="29">
        <f t="shared" ca="1" si="59"/>
        <v>0</v>
      </c>
      <c r="AT57" s="7"/>
      <c r="AU57" s="29">
        <f t="shared" ca="1" si="88"/>
        <v>0</v>
      </c>
      <c r="AV57" s="29">
        <f t="shared" ca="1" si="85"/>
        <v>0</v>
      </c>
      <c r="AW57" s="29">
        <f t="shared" ca="1" si="86"/>
        <v>0</v>
      </c>
      <c r="AX57" s="29">
        <f t="shared" ca="1" si="87"/>
        <v>11.73</v>
      </c>
      <c r="AY57" s="29">
        <f t="shared" ca="1" si="87"/>
        <v>55.76</v>
      </c>
      <c r="AZ57" s="29">
        <f t="shared" ca="1" si="87"/>
        <v>0</v>
      </c>
      <c r="BA57" s="29">
        <f t="shared" ca="1" si="87"/>
        <v>0</v>
      </c>
      <c r="BB57" s="29">
        <f t="shared" ca="1" si="87"/>
        <v>0</v>
      </c>
      <c r="BC57" s="29">
        <f t="shared" ca="1" si="87"/>
        <v>0</v>
      </c>
      <c r="BD57" s="29">
        <f t="shared" ca="1" si="87"/>
        <v>0</v>
      </c>
      <c r="BE57" s="29">
        <f t="shared" ca="1" si="87"/>
        <v>0</v>
      </c>
      <c r="BF57" s="29">
        <f t="shared" ca="1" si="87"/>
        <v>0</v>
      </c>
      <c r="BG57" s="29">
        <f t="shared" ca="1" si="87"/>
        <v>0</v>
      </c>
      <c r="BH57" s="29">
        <f t="shared" ca="1" si="87"/>
        <v>0</v>
      </c>
      <c r="BI57" s="29">
        <f t="shared" ca="1" si="87"/>
        <v>0</v>
      </c>
      <c r="BJ57" s="29">
        <f t="shared" ca="1" si="87"/>
        <v>0</v>
      </c>
      <c r="BK57" s="29">
        <f t="shared" ca="1" si="87"/>
        <v>0</v>
      </c>
      <c r="BL57" s="29">
        <f t="shared" ca="1" si="87"/>
        <v>0</v>
      </c>
      <c r="BM57" s="29">
        <f t="shared" ca="1" si="87"/>
        <v>0</v>
      </c>
      <c r="BN57" s="29">
        <f t="shared" ca="1" si="87"/>
        <v>0</v>
      </c>
      <c r="BO57" s="33">
        <f t="shared" ca="1" si="60"/>
        <v>67.489999999999995</v>
      </c>
      <c r="BP57" s="16"/>
      <c r="BQ57" s="29">
        <f t="shared" ca="1" si="61"/>
        <v>0</v>
      </c>
      <c r="BR57" s="29">
        <f t="shared" ca="1" si="62"/>
        <v>0</v>
      </c>
      <c r="BS57" s="29">
        <f t="shared" ca="1" si="63"/>
        <v>0</v>
      </c>
      <c r="BT57" s="29">
        <f t="shared" ca="1" si="64"/>
        <v>450</v>
      </c>
      <c r="BU57" s="29">
        <f t="shared" ca="1" si="65"/>
        <v>300</v>
      </c>
      <c r="BV57" s="29">
        <f t="shared" ca="1" si="69"/>
        <v>0</v>
      </c>
      <c r="BW57" s="29">
        <f t="shared" ca="1" si="70"/>
        <v>0</v>
      </c>
      <c r="BX57" s="29">
        <f t="shared" ca="1" si="71"/>
        <v>0</v>
      </c>
      <c r="BY57" s="29">
        <f t="shared" ca="1" si="72"/>
        <v>0</v>
      </c>
      <c r="BZ57" s="29">
        <f t="shared" ca="1" si="73"/>
        <v>0</v>
      </c>
      <c r="CA57" s="29">
        <f t="shared" ca="1" si="74"/>
        <v>0</v>
      </c>
      <c r="CB57" s="29">
        <f t="shared" ca="1" si="75"/>
        <v>0</v>
      </c>
      <c r="CC57" s="29">
        <f t="shared" ca="1" si="76"/>
        <v>0</v>
      </c>
      <c r="CD57" s="29">
        <f t="shared" ca="1" si="77"/>
        <v>0</v>
      </c>
      <c r="CE57" s="29">
        <f t="shared" ca="1" si="78"/>
        <v>0</v>
      </c>
      <c r="CF57" s="29">
        <f t="shared" ca="1" si="79"/>
        <v>0</v>
      </c>
      <c r="CG57" s="29">
        <f t="shared" ca="1" si="80"/>
        <v>0</v>
      </c>
      <c r="CH57" s="29">
        <f t="shared" ca="1" si="81"/>
        <v>0</v>
      </c>
      <c r="CI57" s="29">
        <f t="shared" ca="1" si="82"/>
        <v>0</v>
      </c>
      <c r="CJ57" s="29">
        <f t="shared" ca="1" si="83"/>
        <v>0</v>
      </c>
      <c r="CK57" s="33">
        <f t="shared" ca="1" si="66"/>
        <v>750</v>
      </c>
      <c r="CL57" s="33"/>
      <c r="CM57" s="78">
        <f t="shared" ca="1" si="38"/>
        <v>0</v>
      </c>
      <c r="CN57" s="29">
        <f ca="1">IF(NOT(snowball),0,IF(AA56&lt;=0,0,IF($C57&lt;=SUM($CM57:CM57),0,IF(BR57+$C57-SUM($CM57:CM57)&gt;AA56+AV57,AA56+AV57-BR57,$C57-SUM($CM57:CM57)))))</f>
        <v>0</v>
      </c>
      <c r="CO57" s="29">
        <f ca="1">IF(NOT(snowball),0,IF(AB56&lt;=0,0,IF($C57&lt;=SUM($CM57:CN57),0,IF(BS57+$C57-SUM($CM57:CN57)&gt;AB56+AW57,AB56+AW57-BS57,$C57-SUM($CM57:CN57)))))</f>
        <v>0</v>
      </c>
      <c r="CP57" s="29">
        <f ca="1">IF(NOT(snowball),0,IF(AC56&lt;=0,0,IF($C57&lt;=SUM($CM57:CO57),0,IF(BT57+$C57-SUM($CM57:CO57)&gt;AC56+AX57,AC56+AX57-BT57,$C57-SUM($CM57:CO57)))))</f>
        <v>1050</v>
      </c>
      <c r="CQ57" s="29">
        <f ca="1">IF(NOT(snowball),0,IF(AD56&lt;=0,0,IF($C57&lt;=SUM($CM57:CP57),0,IF(BU57+$C57-SUM($CM57:CP57)&gt;AD56+AY57,AD56+AY57-BU57,$C57-SUM($CM57:CP57)))))</f>
        <v>0</v>
      </c>
      <c r="CR57" s="29">
        <f ca="1">IF(NOT(snowball),0,IF(AE56&lt;=0,0,IF($C57&lt;=SUM($CM57:CQ57),0,IF(BV57+$C57-SUM($CM57:CQ57)&gt;AE56+AZ57,AE56+AZ57-BV57,$C57-SUM($CM57:CQ57)))))</f>
        <v>0</v>
      </c>
      <c r="CS57" s="29">
        <f ca="1">IF(NOT(snowball),0,IF(AF56&lt;=0,0,IF($C57&lt;=SUM($CM57:CR57),0,IF(BW57+$C57-SUM($CM57:CR57)&gt;AF56+BA57,AF56+BA57-BW57,$C57-SUM($CM57:CR57)))))</f>
        <v>0</v>
      </c>
      <c r="CT57" s="29">
        <f ca="1">IF(NOT(snowball),0,IF(AG56&lt;=0,0,IF($C57&lt;=SUM($CM57:CS57),0,IF(BX57+$C57-SUM($CM57:CS57)&gt;AG56+BB57,AG56+BB57-BX57,$C57-SUM($CM57:CS57)))))</f>
        <v>0</v>
      </c>
      <c r="CU57" s="29">
        <f ca="1">IF(NOT(snowball),0,IF(AH56&lt;=0,0,IF($C57&lt;=SUM($CM57:CT57),0,IF(BY57+$C57-SUM($CM57:CT57)&gt;AH56+BC57,AH56+BC57-BY57,$C57-SUM($CM57:CT57)))))</f>
        <v>0</v>
      </c>
      <c r="CV57" s="29">
        <f ca="1">IF(NOT(snowball),0,IF(AI56&lt;=0,0,IF($C57&lt;=SUM($CM57:CU57),0,IF(BZ57+$C57-SUM($CM57:CU57)&gt;AI56+BD57,AI56+BD57-BZ57,$C57-SUM($CM57:CU57)))))</f>
        <v>0</v>
      </c>
      <c r="CW57" s="29">
        <f ca="1">IF(NOT(snowball),0,IF(AJ56&lt;=0,0,IF($C57&lt;=SUM($CM57:CV57),0,IF(CA57+$C57-SUM($CM57:CV57)&gt;AJ56+BE57,AJ56+BE57-CA57,$C57-SUM($CM57:CV57)))))</f>
        <v>0</v>
      </c>
      <c r="CX57" s="29">
        <f ca="1">IF(NOT(snowball),0,IF(AK56&lt;=0,0,IF($C57&lt;=SUM($CM57:CW57),0,IF(CB57+$C57-SUM($CM57:CW57)&gt;AK56+BF57,AK56+BF57-CB57,$C57-SUM($CM57:CW57)))))</f>
        <v>0</v>
      </c>
      <c r="CY57" s="29">
        <f ca="1">IF(NOT(snowball),0,IF(AL56&lt;=0,0,IF($C57&lt;=SUM($CM57:CX57),0,IF(CC57+$C57-SUM($CM57:CX57)&gt;AL56+BG57,AL56+BG57-CC57,$C57-SUM($CM57:CX57)))))</f>
        <v>0</v>
      </c>
      <c r="CZ57" s="29">
        <f ca="1">IF(NOT(snowball),0,IF(AM56&lt;=0,0,IF($C57&lt;=SUM($CM57:CY57),0,IF(CD57+$C57-SUM($CM57:CY57)&gt;AM56+BH57,AM56+BH57-CD57,$C57-SUM($CM57:CY57)))))</f>
        <v>0</v>
      </c>
      <c r="DA57" s="29">
        <f ca="1">IF(NOT(snowball),0,IF(AN56&lt;=0,0,IF($C57&lt;=SUM($CM57:CZ57),0,IF(CE57+$C57-SUM($CM57:CZ57)&gt;AN56+BI57,AN56+BI57-CE57,$C57-SUM($CM57:CZ57)))))</f>
        <v>0</v>
      </c>
      <c r="DB57" s="29">
        <f ca="1">IF(NOT(snowball),0,IF(AO56&lt;=0,0,IF($C57&lt;=SUM($CM57:DA57),0,IF(CF57+$C57-SUM($CM57:DA57)&gt;AO56+BJ57,AO56+BJ57-CF57,$C57-SUM($CM57:DA57)))))</f>
        <v>0</v>
      </c>
      <c r="DC57" s="29">
        <f ca="1">IF(NOT(snowball),0,IF(AP56&lt;=0,0,IF($C57&lt;=SUM($CM57:DB57),0,IF(CG57+$C57-SUM($CM57:DB57)&gt;AP56+BK57,AP56+BK57-CG57,$C57-SUM($CM57:DB57)))))</f>
        <v>0</v>
      </c>
      <c r="DD57" s="29">
        <f ca="1">IF(NOT(snowball),0,IF(AQ56&lt;=0,0,IF($C57&lt;=SUM($CM57:DC57),0,IF(CH57+$C57-SUM($CM57:DC57)&gt;AQ56+BL57,AQ56+BL57-CH57,$C57-SUM($CM57:DC57)))))</f>
        <v>0</v>
      </c>
      <c r="DE57" s="29">
        <f ca="1">IF(NOT(snowball),0,IF(AR56&lt;=0,0,IF($C57&lt;=SUM($CM57:DD57),0,IF(CI57+$C57-SUM($CM57:DD57)&gt;AR56+BM57,AR56+BM57-CI57,$C57-SUM($CM57:DD57)))))</f>
        <v>0</v>
      </c>
      <c r="DF57" s="29">
        <f ca="1">IF(NOT(snowball),0,IF(AS56&lt;=0,0,IF($C57&lt;=SUM($CM57:DE57),0,IF(CJ57+$C57-SUM($CM57:DE57)&gt;AS56+BN57,AS56+BN57-CJ57,$C57-SUM($CM57:DE57)))))</f>
        <v>0</v>
      </c>
    </row>
    <row r="58" spans="1:110" ht="11" customHeight="1">
      <c r="A58" s="30">
        <f t="shared" ca="1" si="67"/>
        <v>38</v>
      </c>
      <c r="B58" s="13">
        <f t="shared" ca="1" si="39"/>
        <v>42522</v>
      </c>
      <c r="C58" s="113">
        <f t="shared" ca="1" si="12"/>
        <v>1050</v>
      </c>
      <c r="D58" s="81"/>
      <c r="E58" s="29">
        <f t="shared" ca="1" si="13"/>
        <v>0</v>
      </c>
      <c r="F58" s="29">
        <f t="shared" ca="1" si="14"/>
        <v>0</v>
      </c>
      <c r="G58" s="29">
        <f t="shared" ca="1" si="15"/>
        <v>0</v>
      </c>
      <c r="H58" s="29">
        <f t="shared" ca="1" si="16"/>
        <v>1332.34</v>
      </c>
      <c r="I58" s="29">
        <f t="shared" ca="1" si="17"/>
        <v>467.66000000000008</v>
      </c>
      <c r="J58" s="29">
        <f t="shared" ca="1" si="18"/>
        <v>0</v>
      </c>
      <c r="K58" s="29">
        <f t="shared" ca="1" si="19"/>
        <v>0</v>
      </c>
      <c r="L58" s="29">
        <f t="shared" ca="1" si="20"/>
        <v>0</v>
      </c>
      <c r="M58" s="29">
        <f t="shared" ca="1" si="21"/>
        <v>0</v>
      </c>
      <c r="N58" s="29">
        <f t="shared" ca="1" si="22"/>
        <v>0</v>
      </c>
      <c r="O58" s="29">
        <f t="shared" ca="1" si="23"/>
        <v>0</v>
      </c>
      <c r="P58" s="29">
        <f t="shared" ca="1" si="24"/>
        <v>0</v>
      </c>
      <c r="Q58" s="29">
        <f t="shared" ca="1" si="25"/>
        <v>0</v>
      </c>
      <c r="R58" s="29">
        <f t="shared" ca="1" si="26"/>
        <v>0</v>
      </c>
      <c r="S58" s="29">
        <f t="shared" ca="1" si="27"/>
        <v>0</v>
      </c>
      <c r="T58" s="29">
        <f t="shared" ca="1" si="28"/>
        <v>0</v>
      </c>
      <c r="U58" s="29">
        <f t="shared" ca="1" si="29"/>
        <v>0</v>
      </c>
      <c r="V58" s="29">
        <f t="shared" ca="1" si="30"/>
        <v>0</v>
      </c>
      <c r="W58" s="29">
        <f t="shared" ca="1" si="31"/>
        <v>0</v>
      </c>
      <c r="X58" s="29">
        <f t="shared" ca="1" si="31"/>
        <v>0</v>
      </c>
      <c r="Y58" s="66"/>
      <c r="Z58" s="29">
        <f t="shared" ca="1" si="40"/>
        <v>0</v>
      </c>
      <c r="AA58" s="29">
        <f t="shared" ca="1" si="41"/>
        <v>0</v>
      </c>
      <c r="AB58" s="29">
        <f t="shared" ca="1" si="42"/>
        <v>0</v>
      </c>
      <c r="AC58" s="29">
        <f t="shared" ca="1" si="43"/>
        <v>0</v>
      </c>
      <c r="AD58" s="29">
        <f t="shared" ca="1" si="44"/>
        <v>16070.37</v>
      </c>
      <c r="AE58" s="29">
        <f t="shared" ca="1" si="45"/>
        <v>0</v>
      </c>
      <c r="AF58" s="29">
        <f t="shared" ca="1" si="46"/>
        <v>0</v>
      </c>
      <c r="AG58" s="29">
        <f t="shared" ca="1" si="47"/>
        <v>0</v>
      </c>
      <c r="AH58" s="29">
        <f t="shared" ca="1" si="48"/>
        <v>0</v>
      </c>
      <c r="AI58" s="29">
        <f t="shared" ca="1" si="49"/>
        <v>0</v>
      </c>
      <c r="AJ58" s="29">
        <f t="shared" ca="1" si="50"/>
        <v>0</v>
      </c>
      <c r="AK58" s="29">
        <f t="shared" ca="1" si="51"/>
        <v>0</v>
      </c>
      <c r="AL58" s="29">
        <f t="shared" ca="1" si="52"/>
        <v>0</v>
      </c>
      <c r="AM58" s="29">
        <f t="shared" ca="1" si="53"/>
        <v>0</v>
      </c>
      <c r="AN58" s="29">
        <f t="shared" ca="1" si="54"/>
        <v>0</v>
      </c>
      <c r="AO58" s="29">
        <f t="shared" ca="1" si="55"/>
        <v>0</v>
      </c>
      <c r="AP58" s="29">
        <f t="shared" ca="1" si="56"/>
        <v>0</v>
      </c>
      <c r="AQ58" s="29">
        <f t="shared" ca="1" si="57"/>
        <v>0</v>
      </c>
      <c r="AR58" s="29">
        <f t="shared" ca="1" si="58"/>
        <v>0</v>
      </c>
      <c r="AS58" s="29">
        <f t="shared" ca="1" si="59"/>
        <v>0</v>
      </c>
      <c r="AT58" s="7"/>
      <c r="AU58" s="29">
        <f t="shared" ca="1" si="88"/>
        <v>0</v>
      </c>
      <c r="AV58" s="29">
        <f t="shared" ca="1" si="85"/>
        <v>0</v>
      </c>
      <c r="AW58" s="29">
        <f t="shared" ca="1" si="86"/>
        <v>0</v>
      </c>
      <c r="AX58" s="29">
        <f t="shared" ca="1" si="87"/>
        <v>5.53</v>
      </c>
      <c r="AY58" s="29">
        <f t="shared" ca="1" si="87"/>
        <v>54.94</v>
      </c>
      <c r="AZ58" s="29">
        <f t="shared" ca="1" si="87"/>
        <v>0</v>
      </c>
      <c r="BA58" s="29">
        <f t="shared" ca="1" si="87"/>
        <v>0</v>
      </c>
      <c r="BB58" s="29">
        <f t="shared" ca="1" si="87"/>
        <v>0</v>
      </c>
      <c r="BC58" s="29">
        <f t="shared" ca="1" si="87"/>
        <v>0</v>
      </c>
      <c r="BD58" s="29">
        <f t="shared" ca="1" si="87"/>
        <v>0</v>
      </c>
      <c r="BE58" s="29">
        <f t="shared" ca="1" si="87"/>
        <v>0</v>
      </c>
      <c r="BF58" s="29">
        <f t="shared" ca="1" si="87"/>
        <v>0</v>
      </c>
      <c r="BG58" s="29">
        <f t="shared" ca="1" si="87"/>
        <v>0</v>
      </c>
      <c r="BH58" s="29">
        <f t="shared" ca="1" si="87"/>
        <v>0</v>
      </c>
      <c r="BI58" s="29">
        <f t="shared" ca="1" si="87"/>
        <v>0</v>
      </c>
      <c r="BJ58" s="29">
        <f t="shared" ca="1" si="87"/>
        <v>0</v>
      </c>
      <c r="BK58" s="29">
        <f t="shared" ca="1" si="87"/>
        <v>0</v>
      </c>
      <c r="BL58" s="29">
        <f t="shared" ca="1" si="87"/>
        <v>0</v>
      </c>
      <c r="BM58" s="29">
        <f t="shared" ca="1" si="87"/>
        <v>0</v>
      </c>
      <c r="BN58" s="29">
        <f t="shared" ca="1" si="87"/>
        <v>0</v>
      </c>
      <c r="BO58" s="33">
        <f t="shared" ca="1" si="60"/>
        <v>60.47</v>
      </c>
      <c r="BP58" s="16"/>
      <c r="BQ58" s="29">
        <f t="shared" ca="1" si="61"/>
        <v>0</v>
      </c>
      <c r="BR58" s="29">
        <f t="shared" ca="1" si="62"/>
        <v>0</v>
      </c>
      <c r="BS58" s="29">
        <f t="shared" ca="1" si="63"/>
        <v>0</v>
      </c>
      <c r="BT58" s="29">
        <f t="shared" ca="1" si="64"/>
        <v>450</v>
      </c>
      <c r="BU58" s="29">
        <f t="shared" ca="1" si="65"/>
        <v>300</v>
      </c>
      <c r="BV58" s="29">
        <f t="shared" ca="1" si="69"/>
        <v>0</v>
      </c>
      <c r="BW58" s="29">
        <f t="shared" ca="1" si="70"/>
        <v>0</v>
      </c>
      <c r="BX58" s="29">
        <f t="shared" ca="1" si="71"/>
        <v>0</v>
      </c>
      <c r="BY58" s="29">
        <f t="shared" ca="1" si="72"/>
        <v>0</v>
      </c>
      <c r="BZ58" s="29">
        <f t="shared" ca="1" si="73"/>
        <v>0</v>
      </c>
      <c r="CA58" s="29">
        <f t="shared" ca="1" si="74"/>
        <v>0</v>
      </c>
      <c r="CB58" s="29">
        <f t="shared" ca="1" si="75"/>
        <v>0</v>
      </c>
      <c r="CC58" s="29">
        <f t="shared" ca="1" si="76"/>
        <v>0</v>
      </c>
      <c r="CD58" s="29">
        <f t="shared" ca="1" si="77"/>
        <v>0</v>
      </c>
      <c r="CE58" s="29">
        <f t="shared" ca="1" si="78"/>
        <v>0</v>
      </c>
      <c r="CF58" s="29">
        <f t="shared" ca="1" si="79"/>
        <v>0</v>
      </c>
      <c r="CG58" s="29">
        <f t="shared" ca="1" si="80"/>
        <v>0</v>
      </c>
      <c r="CH58" s="29">
        <f t="shared" ca="1" si="81"/>
        <v>0</v>
      </c>
      <c r="CI58" s="29">
        <f t="shared" ca="1" si="82"/>
        <v>0</v>
      </c>
      <c r="CJ58" s="29">
        <f t="shared" ca="1" si="83"/>
        <v>0</v>
      </c>
      <c r="CK58" s="33">
        <f t="shared" ca="1" si="66"/>
        <v>750</v>
      </c>
      <c r="CL58" s="33"/>
      <c r="CM58" s="78">
        <f t="shared" ca="1" si="38"/>
        <v>0</v>
      </c>
      <c r="CN58" s="29">
        <f ca="1">IF(NOT(snowball),0,IF(AA57&lt;=0,0,IF($C58&lt;=SUM($CM58:CM58),0,IF(BR58+$C58-SUM($CM58:CM58)&gt;AA57+AV58,AA57+AV58-BR58,$C58-SUM($CM58:CM58)))))</f>
        <v>0</v>
      </c>
      <c r="CO58" s="29">
        <f ca="1">IF(NOT(snowball),0,IF(AB57&lt;=0,0,IF($C58&lt;=SUM($CM58:CN58),0,IF(BS58+$C58-SUM($CM58:CN58)&gt;AB57+AW58,AB57+AW58-BS58,$C58-SUM($CM58:CN58)))))</f>
        <v>0</v>
      </c>
      <c r="CP58" s="29">
        <f ca="1">IF(NOT(snowball),0,IF(AC57&lt;=0,0,IF($C58&lt;=SUM($CM58:CO58),0,IF(BT58+$C58-SUM($CM58:CO58)&gt;AC57+AX58,AC57+AX58-BT58,$C58-SUM($CM58:CO58)))))</f>
        <v>882.33999999999992</v>
      </c>
      <c r="CQ58" s="29">
        <f ca="1">IF(NOT(snowball),0,IF(AD57&lt;=0,0,IF($C58&lt;=SUM($CM58:CP58),0,IF(BU58+$C58-SUM($CM58:CP58)&gt;AD57+AY58,AD57+AY58-BU58,$C58-SUM($CM58:CP58)))))</f>
        <v>167.66000000000008</v>
      </c>
      <c r="CR58" s="29">
        <f ca="1">IF(NOT(snowball),0,IF(AE57&lt;=0,0,IF($C58&lt;=SUM($CM58:CQ58),0,IF(BV58+$C58-SUM($CM58:CQ58)&gt;AE57+AZ58,AE57+AZ58-BV58,$C58-SUM($CM58:CQ58)))))</f>
        <v>0</v>
      </c>
      <c r="CS58" s="29">
        <f ca="1">IF(NOT(snowball),0,IF(AF57&lt;=0,0,IF($C58&lt;=SUM($CM58:CR58),0,IF(BW58+$C58-SUM($CM58:CR58)&gt;AF57+BA58,AF57+BA58-BW58,$C58-SUM($CM58:CR58)))))</f>
        <v>0</v>
      </c>
      <c r="CT58" s="29">
        <f ca="1">IF(NOT(snowball),0,IF(AG57&lt;=0,0,IF($C58&lt;=SUM($CM58:CS58),0,IF(BX58+$C58-SUM($CM58:CS58)&gt;AG57+BB58,AG57+BB58-BX58,$C58-SUM($CM58:CS58)))))</f>
        <v>0</v>
      </c>
      <c r="CU58" s="29">
        <f ca="1">IF(NOT(snowball),0,IF(AH57&lt;=0,0,IF($C58&lt;=SUM($CM58:CT58),0,IF(BY58+$C58-SUM($CM58:CT58)&gt;AH57+BC58,AH57+BC58-BY58,$C58-SUM($CM58:CT58)))))</f>
        <v>0</v>
      </c>
      <c r="CV58" s="29">
        <f ca="1">IF(NOT(snowball),0,IF(AI57&lt;=0,0,IF($C58&lt;=SUM($CM58:CU58),0,IF(BZ58+$C58-SUM($CM58:CU58)&gt;AI57+BD58,AI57+BD58-BZ58,$C58-SUM($CM58:CU58)))))</f>
        <v>0</v>
      </c>
      <c r="CW58" s="29">
        <f ca="1">IF(NOT(snowball),0,IF(AJ57&lt;=0,0,IF($C58&lt;=SUM($CM58:CV58),0,IF(CA58+$C58-SUM($CM58:CV58)&gt;AJ57+BE58,AJ57+BE58-CA58,$C58-SUM($CM58:CV58)))))</f>
        <v>0</v>
      </c>
      <c r="CX58" s="29">
        <f ca="1">IF(NOT(snowball),0,IF(AK57&lt;=0,0,IF($C58&lt;=SUM($CM58:CW58),0,IF(CB58+$C58-SUM($CM58:CW58)&gt;AK57+BF58,AK57+BF58-CB58,$C58-SUM($CM58:CW58)))))</f>
        <v>0</v>
      </c>
      <c r="CY58" s="29">
        <f ca="1">IF(NOT(snowball),0,IF(AL57&lt;=0,0,IF($C58&lt;=SUM($CM58:CX58),0,IF(CC58+$C58-SUM($CM58:CX58)&gt;AL57+BG58,AL57+BG58-CC58,$C58-SUM($CM58:CX58)))))</f>
        <v>0</v>
      </c>
      <c r="CZ58" s="29">
        <f ca="1">IF(NOT(snowball),0,IF(AM57&lt;=0,0,IF($C58&lt;=SUM($CM58:CY58),0,IF(CD58+$C58-SUM($CM58:CY58)&gt;AM57+BH58,AM57+BH58-CD58,$C58-SUM($CM58:CY58)))))</f>
        <v>0</v>
      </c>
      <c r="DA58" s="29">
        <f ca="1">IF(NOT(snowball),0,IF(AN57&lt;=0,0,IF($C58&lt;=SUM($CM58:CZ58),0,IF(CE58+$C58-SUM($CM58:CZ58)&gt;AN57+BI58,AN57+BI58-CE58,$C58-SUM($CM58:CZ58)))))</f>
        <v>0</v>
      </c>
      <c r="DB58" s="29">
        <f ca="1">IF(NOT(snowball),0,IF(AO57&lt;=0,0,IF($C58&lt;=SUM($CM58:DA58),0,IF(CF58+$C58-SUM($CM58:DA58)&gt;AO57+BJ58,AO57+BJ58-CF58,$C58-SUM($CM58:DA58)))))</f>
        <v>0</v>
      </c>
      <c r="DC58" s="29">
        <f ca="1">IF(NOT(snowball),0,IF(AP57&lt;=0,0,IF($C58&lt;=SUM($CM58:DB58),0,IF(CG58+$C58-SUM($CM58:DB58)&gt;AP57+BK58,AP57+BK58-CG58,$C58-SUM($CM58:DB58)))))</f>
        <v>0</v>
      </c>
      <c r="DD58" s="29">
        <f ca="1">IF(NOT(snowball),0,IF(AQ57&lt;=0,0,IF($C58&lt;=SUM($CM58:DC58),0,IF(CH58+$C58-SUM($CM58:DC58)&gt;AQ57+BL58,AQ57+BL58-CH58,$C58-SUM($CM58:DC58)))))</f>
        <v>0</v>
      </c>
      <c r="DE58" s="29">
        <f ca="1">IF(NOT(snowball),0,IF(AR57&lt;=0,0,IF($C58&lt;=SUM($CM58:DD58),0,IF(CI58+$C58-SUM($CM58:DD58)&gt;AR57+BM58,AR57+BM58-CI58,$C58-SUM($CM58:DD58)))))</f>
        <v>0</v>
      </c>
      <c r="DF58" s="29">
        <f ca="1">IF(NOT(snowball),0,IF(AS57&lt;=0,0,IF($C58&lt;=SUM($CM58:DE58),0,IF(CJ58+$C58-SUM($CM58:DE58)&gt;AS57+BN58,AS57+BN58-CJ58,$C58-SUM($CM58:DE58)))))</f>
        <v>0</v>
      </c>
    </row>
    <row r="59" spans="1:110" ht="11" customHeight="1">
      <c r="A59" s="30">
        <f t="shared" ca="1" si="67"/>
        <v>39</v>
      </c>
      <c r="B59" s="13">
        <f t="shared" ca="1" si="39"/>
        <v>42552</v>
      </c>
      <c r="C59" s="113">
        <f t="shared" ca="1" si="12"/>
        <v>1500</v>
      </c>
      <c r="D59" s="81"/>
      <c r="E59" s="29">
        <f t="shared" ca="1" si="13"/>
        <v>0</v>
      </c>
      <c r="F59" s="29">
        <f t="shared" ca="1" si="14"/>
        <v>0</v>
      </c>
      <c r="G59" s="29">
        <f t="shared" ca="1" si="15"/>
        <v>0</v>
      </c>
      <c r="H59" s="29">
        <f t="shared" ca="1" si="16"/>
        <v>0</v>
      </c>
      <c r="I59" s="29">
        <f t="shared" ca="1" si="17"/>
        <v>1800</v>
      </c>
      <c r="J59" s="29">
        <f t="shared" ca="1" si="18"/>
        <v>0</v>
      </c>
      <c r="K59" s="29">
        <f t="shared" ca="1" si="19"/>
        <v>0</v>
      </c>
      <c r="L59" s="29">
        <f t="shared" ca="1" si="20"/>
        <v>0</v>
      </c>
      <c r="M59" s="29">
        <f t="shared" ca="1" si="21"/>
        <v>0</v>
      </c>
      <c r="N59" s="29">
        <f t="shared" ca="1" si="22"/>
        <v>0</v>
      </c>
      <c r="O59" s="29">
        <f t="shared" ca="1" si="23"/>
        <v>0</v>
      </c>
      <c r="P59" s="29">
        <f t="shared" ca="1" si="24"/>
        <v>0</v>
      </c>
      <c r="Q59" s="29">
        <f t="shared" ca="1" si="25"/>
        <v>0</v>
      </c>
      <c r="R59" s="29">
        <f t="shared" ca="1" si="26"/>
        <v>0</v>
      </c>
      <c r="S59" s="29">
        <f t="shared" ca="1" si="27"/>
        <v>0</v>
      </c>
      <c r="T59" s="29">
        <f t="shared" ca="1" si="28"/>
        <v>0</v>
      </c>
      <c r="U59" s="29">
        <f t="shared" ca="1" si="29"/>
        <v>0</v>
      </c>
      <c r="V59" s="29">
        <f t="shared" ca="1" si="30"/>
        <v>0</v>
      </c>
      <c r="W59" s="29">
        <f t="shared" ca="1" si="31"/>
        <v>0</v>
      </c>
      <c r="X59" s="29">
        <f t="shared" ca="1" si="31"/>
        <v>0</v>
      </c>
      <c r="Y59" s="66"/>
      <c r="Z59" s="29">
        <f t="shared" ca="1" si="40"/>
        <v>0</v>
      </c>
      <c r="AA59" s="29">
        <f t="shared" ca="1" si="41"/>
        <v>0</v>
      </c>
      <c r="AB59" s="29">
        <f t="shared" ca="1" si="42"/>
        <v>0</v>
      </c>
      <c r="AC59" s="29">
        <f t="shared" ca="1" si="43"/>
        <v>0</v>
      </c>
      <c r="AD59" s="29">
        <f t="shared" ca="1" si="44"/>
        <v>14323.94</v>
      </c>
      <c r="AE59" s="29">
        <f t="shared" ca="1" si="45"/>
        <v>0</v>
      </c>
      <c r="AF59" s="29">
        <f t="shared" ca="1" si="46"/>
        <v>0</v>
      </c>
      <c r="AG59" s="29">
        <f t="shared" ca="1" si="47"/>
        <v>0</v>
      </c>
      <c r="AH59" s="29">
        <f t="shared" ca="1" si="48"/>
        <v>0</v>
      </c>
      <c r="AI59" s="29">
        <f t="shared" ca="1" si="49"/>
        <v>0</v>
      </c>
      <c r="AJ59" s="29">
        <f t="shared" ca="1" si="50"/>
        <v>0</v>
      </c>
      <c r="AK59" s="29">
        <f t="shared" ca="1" si="51"/>
        <v>0</v>
      </c>
      <c r="AL59" s="29">
        <f t="shared" ca="1" si="52"/>
        <v>0</v>
      </c>
      <c r="AM59" s="29">
        <f t="shared" ca="1" si="53"/>
        <v>0</v>
      </c>
      <c r="AN59" s="29">
        <f t="shared" ca="1" si="54"/>
        <v>0</v>
      </c>
      <c r="AO59" s="29">
        <f t="shared" ca="1" si="55"/>
        <v>0</v>
      </c>
      <c r="AP59" s="29">
        <f t="shared" ca="1" si="56"/>
        <v>0</v>
      </c>
      <c r="AQ59" s="29">
        <f t="shared" ca="1" si="57"/>
        <v>0</v>
      </c>
      <c r="AR59" s="29">
        <f t="shared" ca="1" si="58"/>
        <v>0</v>
      </c>
      <c r="AS59" s="29">
        <f t="shared" ca="1" si="59"/>
        <v>0</v>
      </c>
      <c r="AT59" s="7"/>
      <c r="AU59" s="29">
        <f t="shared" ca="1" si="88"/>
        <v>0</v>
      </c>
      <c r="AV59" s="29">
        <f t="shared" ca="1" si="85"/>
        <v>0</v>
      </c>
      <c r="AW59" s="29">
        <f t="shared" ca="1" si="86"/>
        <v>0</v>
      </c>
      <c r="AX59" s="29">
        <f t="shared" ca="1" si="87"/>
        <v>0</v>
      </c>
      <c r="AY59" s="29">
        <f t="shared" ca="1" si="87"/>
        <v>53.57</v>
      </c>
      <c r="AZ59" s="29">
        <f t="shared" ca="1" si="87"/>
        <v>0</v>
      </c>
      <c r="BA59" s="29">
        <f t="shared" ca="1" si="87"/>
        <v>0</v>
      </c>
      <c r="BB59" s="29">
        <f t="shared" ca="1" si="87"/>
        <v>0</v>
      </c>
      <c r="BC59" s="29">
        <f t="shared" ca="1" si="87"/>
        <v>0</v>
      </c>
      <c r="BD59" s="29">
        <f t="shared" ca="1" si="87"/>
        <v>0</v>
      </c>
      <c r="BE59" s="29">
        <f t="shared" ca="1" si="87"/>
        <v>0</v>
      </c>
      <c r="BF59" s="29">
        <f t="shared" ca="1" si="87"/>
        <v>0</v>
      </c>
      <c r="BG59" s="29">
        <f t="shared" ca="1" si="87"/>
        <v>0</v>
      </c>
      <c r="BH59" s="29">
        <f t="shared" ca="1" si="87"/>
        <v>0</v>
      </c>
      <c r="BI59" s="29">
        <f t="shared" ca="1" si="87"/>
        <v>0</v>
      </c>
      <c r="BJ59" s="29">
        <f t="shared" ca="1" si="87"/>
        <v>0</v>
      </c>
      <c r="BK59" s="29">
        <f t="shared" ca="1" si="87"/>
        <v>0</v>
      </c>
      <c r="BL59" s="29">
        <f t="shared" ca="1" si="87"/>
        <v>0</v>
      </c>
      <c r="BM59" s="29">
        <f t="shared" ca="1" si="87"/>
        <v>0</v>
      </c>
      <c r="BN59" s="29">
        <f t="shared" ca="1" si="87"/>
        <v>0</v>
      </c>
      <c r="BO59" s="33">
        <f t="shared" ca="1" si="60"/>
        <v>53.57</v>
      </c>
      <c r="BP59" s="16"/>
      <c r="BQ59" s="29">
        <f t="shared" ca="1" si="61"/>
        <v>0</v>
      </c>
      <c r="BR59" s="29">
        <f t="shared" ca="1" si="62"/>
        <v>0</v>
      </c>
      <c r="BS59" s="29">
        <f t="shared" ca="1" si="63"/>
        <v>0</v>
      </c>
      <c r="BT59" s="29">
        <f t="shared" ca="1" si="64"/>
        <v>0</v>
      </c>
      <c r="BU59" s="29">
        <f t="shared" ca="1" si="65"/>
        <v>300</v>
      </c>
      <c r="BV59" s="29">
        <f t="shared" ca="1" si="69"/>
        <v>0</v>
      </c>
      <c r="BW59" s="29">
        <f t="shared" ca="1" si="70"/>
        <v>0</v>
      </c>
      <c r="BX59" s="29">
        <f t="shared" ca="1" si="71"/>
        <v>0</v>
      </c>
      <c r="BY59" s="29">
        <f t="shared" ca="1" si="72"/>
        <v>0</v>
      </c>
      <c r="BZ59" s="29">
        <f t="shared" ca="1" si="73"/>
        <v>0</v>
      </c>
      <c r="CA59" s="29">
        <f t="shared" ca="1" si="74"/>
        <v>0</v>
      </c>
      <c r="CB59" s="29">
        <f t="shared" ca="1" si="75"/>
        <v>0</v>
      </c>
      <c r="CC59" s="29">
        <f t="shared" ca="1" si="76"/>
        <v>0</v>
      </c>
      <c r="CD59" s="29">
        <f t="shared" ca="1" si="77"/>
        <v>0</v>
      </c>
      <c r="CE59" s="29">
        <f t="shared" ca="1" si="78"/>
        <v>0</v>
      </c>
      <c r="CF59" s="29">
        <f t="shared" ca="1" si="79"/>
        <v>0</v>
      </c>
      <c r="CG59" s="29">
        <f t="shared" ca="1" si="80"/>
        <v>0</v>
      </c>
      <c r="CH59" s="29">
        <f t="shared" ca="1" si="81"/>
        <v>0</v>
      </c>
      <c r="CI59" s="29">
        <f t="shared" ca="1" si="82"/>
        <v>0</v>
      </c>
      <c r="CJ59" s="29">
        <f t="shared" ca="1" si="83"/>
        <v>0</v>
      </c>
      <c r="CK59" s="33">
        <f t="shared" ca="1" si="66"/>
        <v>300</v>
      </c>
      <c r="CL59" s="33"/>
      <c r="CM59" s="78">
        <f t="shared" ca="1" si="38"/>
        <v>0</v>
      </c>
      <c r="CN59" s="29">
        <f ca="1">IF(NOT(snowball),0,IF(AA58&lt;=0,0,IF($C59&lt;=SUM($CM59:CM59),0,IF(BR59+$C59-SUM($CM59:CM59)&gt;AA58+AV59,AA58+AV59-BR59,$C59-SUM($CM59:CM59)))))</f>
        <v>0</v>
      </c>
      <c r="CO59" s="29">
        <f ca="1">IF(NOT(snowball),0,IF(AB58&lt;=0,0,IF($C59&lt;=SUM($CM59:CN59),0,IF(BS59+$C59-SUM($CM59:CN59)&gt;AB58+AW59,AB58+AW59-BS59,$C59-SUM($CM59:CN59)))))</f>
        <v>0</v>
      </c>
      <c r="CP59" s="29">
        <f ca="1">IF(NOT(snowball),0,IF(AC58&lt;=0,0,IF($C59&lt;=SUM($CM59:CO59),0,IF(BT59+$C59-SUM($CM59:CO59)&gt;AC58+AX59,AC58+AX59-BT59,$C59-SUM($CM59:CO59)))))</f>
        <v>0</v>
      </c>
      <c r="CQ59" s="29">
        <f ca="1">IF(NOT(snowball),0,IF(AD58&lt;=0,0,IF($C59&lt;=SUM($CM59:CP59),0,IF(BU59+$C59-SUM($CM59:CP59)&gt;AD58+AY59,AD58+AY59-BU59,$C59-SUM($CM59:CP59)))))</f>
        <v>1500</v>
      </c>
      <c r="CR59" s="29">
        <f ca="1">IF(NOT(snowball),0,IF(AE58&lt;=0,0,IF($C59&lt;=SUM($CM59:CQ59),0,IF(BV59+$C59-SUM($CM59:CQ59)&gt;AE58+AZ59,AE58+AZ59-BV59,$C59-SUM($CM59:CQ59)))))</f>
        <v>0</v>
      </c>
      <c r="CS59" s="29">
        <f ca="1">IF(NOT(snowball),0,IF(AF58&lt;=0,0,IF($C59&lt;=SUM($CM59:CR59),0,IF(BW59+$C59-SUM($CM59:CR59)&gt;AF58+BA59,AF58+BA59-BW59,$C59-SUM($CM59:CR59)))))</f>
        <v>0</v>
      </c>
      <c r="CT59" s="29">
        <f ca="1">IF(NOT(snowball),0,IF(AG58&lt;=0,0,IF($C59&lt;=SUM($CM59:CS59),0,IF(BX59+$C59-SUM($CM59:CS59)&gt;AG58+BB59,AG58+BB59-BX59,$C59-SUM($CM59:CS59)))))</f>
        <v>0</v>
      </c>
      <c r="CU59" s="29">
        <f ca="1">IF(NOT(snowball),0,IF(AH58&lt;=0,0,IF($C59&lt;=SUM($CM59:CT59),0,IF(BY59+$C59-SUM($CM59:CT59)&gt;AH58+BC59,AH58+BC59-BY59,$C59-SUM($CM59:CT59)))))</f>
        <v>0</v>
      </c>
      <c r="CV59" s="29">
        <f ca="1">IF(NOT(snowball),0,IF(AI58&lt;=0,0,IF($C59&lt;=SUM($CM59:CU59),0,IF(BZ59+$C59-SUM($CM59:CU59)&gt;AI58+BD59,AI58+BD59-BZ59,$C59-SUM($CM59:CU59)))))</f>
        <v>0</v>
      </c>
      <c r="CW59" s="29">
        <f ca="1">IF(NOT(snowball),0,IF(AJ58&lt;=0,0,IF($C59&lt;=SUM($CM59:CV59),0,IF(CA59+$C59-SUM($CM59:CV59)&gt;AJ58+BE59,AJ58+BE59-CA59,$C59-SUM($CM59:CV59)))))</f>
        <v>0</v>
      </c>
      <c r="CX59" s="29">
        <f ca="1">IF(NOT(snowball),0,IF(AK58&lt;=0,0,IF($C59&lt;=SUM($CM59:CW59),0,IF(CB59+$C59-SUM($CM59:CW59)&gt;AK58+BF59,AK58+BF59-CB59,$C59-SUM($CM59:CW59)))))</f>
        <v>0</v>
      </c>
      <c r="CY59" s="29">
        <f ca="1">IF(NOT(snowball),0,IF(AL58&lt;=0,0,IF($C59&lt;=SUM($CM59:CX59),0,IF(CC59+$C59-SUM($CM59:CX59)&gt;AL58+BG59,AL58+BG59-CC59,$C59-SUM($CM59:CX59)))))</f>
        <v>0</v>
      </c>
      <c r="CZ59" s="29">
        <f ca="1">IF(NOT(snowball),0,IF(AM58&lt;=0,0,IF($C59&lt;=SUM($CM59:CY59),0,IF(CD59+$C59-SUM($CM59:CY59)&gt;AM58+BH59,AM58+BH59-CD59,$C59-SUM($CM59:CY59)))))</f>
        <v>0</v>
      </c>
      <c r="DA59" s="29">
        <f ca="1">IF(NOT(snowball),0,IF(AN58&lt;=0,0,IF($C59&lt;=SUM($CM59:CZ59),0,IF(CE59+$C59-SUM($CM59:CZ59)&gt;AN58+BI59,AN58+BI59-CE59,$C59-SUM($CM59:CZ59)))))</f>
        <v>0</v>
      </c>
      <c r="DB59" s="29">
        <f ca="1">IF(NOT(snowball),0,IF(AO58&lt;=0,0,IF($C59&lt;=SUM($CM59:DA59),0,IF(CF59+$C59-SUM($CM59:DA59)&gt;AO58+BJ59,AO58+BJ59-CF59,$C59-SUM($CM59:DA59)))))</f>
        <v>0</v>
      </c>
      <c r="DC59" s="29">
        <f ca="1">IF(NOT(snowball),0,IF(AP58&lt;=0,0,IF($C59&lt;=SUM($CM59:DB59),0,IF(CG59+$C59-SUM($CM59:DB59)&gt;AP58+BK59,AP58+BK59-CG59,$C59-SUM($CM59:DB59)))))</f>
        <v>0</v>
      </c>
      <c r="DD59" s="29">
        <f ca="1">IF(NOT(snowball),0,IF(AQ58&lt;=0,0,IF($C59&lt;=SUM($CM59:DC59),0,IF(CH59+$C59-SUM($CM59:DC59)&gt;AQ58+BL59,AQ58+BL59-CH59,$C59-SUM($CM59:DC59)))))</f>
        <v>0</v>
      </c>
      <c r="DE59" s="29">
        <f ca="1">IF(NOT(snowball),0,IF(AR58&lt;=0,0,IF($C59&lt;=SUM($CM59:DD59),0,IF(CI59+$C59-SUM($CM59:DD59)&gt;AR58+BM59,AR58+BM59-CI59,$C59-SUM($CM59:DD59)))))</f>
        <v>0</v>
      </c>
      <c r="DF59" s="29">
        <f ca="1">IF(NOT(snowball),0,IF(AS58&lt;=0,0,IF($C59&lt;=SUM($CM59:DE59),0,IF(CJ59+$C59-SUM($CM59:DE59)&gt;AS58+BN59,AS58+BN59-CJ59,$C59-SUM($CM59:DE59)))))</f>
        <v>0</v>
      </c>
    </row>
    <row r="60" spans="1:110" ht="11" customHeight="1">
      <c r="A60" s="30">
        <f t="shared" ca="1" si="67"/>
        <v>40</v>
      </c>
      <c r="B60" s="13">
        <f t="shared" ca="1" si="39"/>
        <v>42583</v>
      </c>
      <c r="C60" s="113">
        <f t="shared" ca="1" si="12"/>
        <v>1500</v>
      </c>
      <c r="D60" s="81"/>
      <c r="E60" s="29">
        <f t="shared" ca="1" si="13"/>
        <v>0</v>
      </c>
      <c r="F60" s="29">
        <f t="shared" ca="1" si="14"/>
        <v>0</v>
      </c>
      <c r="G60" s="29">
        <f t="shared" ca="1" si="15"/>
        <v>0</v>
      </c>
      <c r="H60" s="29">
        <f t="shared" ca="1" si="16"/>
        <v>0</v>
      </c>
      <c r="I60" s="29">
        <f t="shared" ca="1" si="17"/>
        <v>1800</v>
      </c>
      <c r="J60" s="29">
        <f t="shared" ca="1" si="18"/>
        <v>0</v>
      </c>
      <c r="K60" s="29">
        <f t="shared" ca="1" si="19"/>
        <v>0</v>
      </c>
      <c r="L60" s="29">
        <f t="shared" ca="1" si="20"/>
        <v>0</v>
      </c>
      <c r="M60" s="29">
        <f t="shared" ca="1" si="21"/>
        <v>0</v>
      </c>
      <c r="N60" s="29">
        <f t="shared" ca="1" si="22"/>
        <v>0</v>
      </c>
      <c r="O60" s="29">
        <f t="shared" ca="1" si="23"/>
        <v>0</v>
      </c>
      <c r="P60" s="29">
        <f t="shared" ca="1" si="24"/>
        <v>0</v>
      </c>
      <c r="Q60" s="29">
        <f t="shared" ca="1" si="25"/>
        <v>0</v>
      </c>
      <c r="R60" s="29">
        <f t="shared" ca="1" si="26"/>
        <v>0</v>
      </c>
      <c r="S60" s="29">
        <f t="shared" ca="1" si="27"/>
        <v>0</v>
      </c>
      <c r="T60" s="29">
        <f t="shared" ca="1" si="28"/>
        <v>0</v>
      </c>
      <c r="U60" s="29">
        <f t="shared" ca="1" si="29"/>
        <v>0</v>
      </c>
      <c r="V60" s="29">
        <f t="shared" ca="1" si="30"/>
        <v>0</v>
      </c>
      <c r="W60" s="29">
        <f t="shared" ca="1" si="31"/>
        <v>0</v>
      </c>
      <c r="X60" s="29">
        <f t="shared" ca="1" si="31"/>
        <v>0</v>
      </c>
      <c r="Y60" s="66"/>
      <c r="Z60" s="29">
        <f t="shared" ca="1" si="40"/>
        <v>0</v>
      </c>
      <c r="AA60" s="29">
        <f t="shared" ca="1" si="41"/>
        <v>0</v>
      </c>
      <c r="AB60" s="29">
        <f t="shared" ca="1" si="42"/>
        <v>0</v>
      </c>
      <c r="AC60" s="29">
        <f t="shared" ca="1" si="43"/>
        <v>0</v>
      </c>
      <c r="AD60" s="29">
        <f t="shared" ca="1" si="44"/>
        <v>12571.69</v>
      </c>
      <c r="AE60" s="29">
        <f t="shared" ca="1" si="45"/>
        <v>0</v>
      </c>
      <c r="AF60" s="29">
        <f t="shared" ca="1" si="46"/>
        <v>0</v>
      </c>
      <c r="AG60" s="29">
        <f t="shared" ca="1" si="47"/>
        <v>0</v>
      </c>
      <c r="AH60" s="29">
        <f t="shared" ca="1" si="48"/>
        <v>0</v>
      </c>
      <c r="AI60" s="29">
        <f t="shared" ca="1" si="49"/>
        <v>0</v>
      </c>
      <c r="AJ60" s="29">
        <f t="shared" ca="1" si="50"/>
        <v>0</v>
      </c>
      <c r="AK60" s="29">
        <f t="shared" ca="1" si="51"/>
        <v>0</v>
      </c>
      <c r="AL60" s="29">
        <f t="shared" ca="1" si="52"/>
        <v>0</v>
      </c>
      <c r="AM60" s="29">
        <f t="shared" ca="1" si="53"/>
        <v>0</v>
      </c>
      <c r="AN60" s="29">
        <f t="shared" ca="1" si="54"/>
        <v>0</v>
      </c>
      <c r="AO60" s="29">
        <f t="shared" ca="1" si="55"/>
        <v>0</v>
      </c>
      <c r="AP60" s="29">
        <f t="shared" ca="1" si="56"/>
        <v>0</v>
      </c>
      <c r="AQ60" s="29">
        <f t="shared" ca="1" si="57"/>
        <v>0</v>
      </c>
      <c r="AR60" s="29">
        <f t="shared" ca="1" si="58"/>
        <v>0</v>
      </c>
      <c r="AS60" s="29">
        <f t="shared" ca="1" si="59"/>
        <v>0</v>
      </c>
      <c r="AT60" s="7"/>
      <c r="AU60" s="29">
        <f t="shared" ca="1" si="88"/>
        <v>0</v>
      </c>
      <c r="AV60" s="29">
        <f t="shared" ca="1" si="85"/>
        <v>0</v>
      </c>
      <c r="AW60" s="29">
        <f t="shared" ca="1" si="86"/>
        <v>0</v>
      </c>
      <c r="AX60" s="29">
        <f t="shared" ca="1" si="87"/>
        <v>0</v>
      </c>
      <c r="AY60" s="29">
        <f t="shared" ca="1" si="87"/>
        <v>47.75</v>
      </c>
      <c r="AZ60" s="29">
        <f t="shared" ca="1" si="87"/>
        <v>0</v>
      </c>
      <c r="BA60" s="29">
        <f t="shared" ca="1" si="87"/>
        <v>0</v>
      </c>
      <c r="BB60" s="29">
        <f t="shared" ca="1" si="87"/>
        <v>0</v>
      </c>
      <c r="BC60" s="29">
        <f t="shared" ca="1" si="87"/>
        <v>0</v>
      </c>
      <c r="BD60" s="29">
        <f t="shared" ca="1" si="87"/>
        <v>0</v>
      </c>
      <c r="BE60" s="29">
        <f t="shared" ca="1" si="87"/>
        <v>0</v>
      </c>
      <c r="BF60" s="29">
        <f t="shared" ca="1" si="87"/>
        <v>0</v>
      </c>
      <c r="BG60" s="29">
        <f t="shared" ca="1" si="87"/>
        <v>0</v>
      </c>
      <c r="BH60" s="29">
        <f t="shared" ca="1" si="87"/>
        <v>0</v>
      </c>
      <c r="BI60" s="29">
        <f t="shared" ca="1" si="87"/>
        <v>0</v>
      </c>
      <c r="BJ60" s="29">
        <f t="shared" ca="1" si="87"/>
        <v>0</v>
      </c>
      <c r="BK60" s="29">
        <f t="shared" ca="1" si="87"/>
        <v>0</v>
      </c>
      <c r="BL60" s="29">
        <f t="shared" ca="1" si="87"/>
        <v>0</v>
      </c>
      <c r="BM60" s="29">
        <f t="shared" ca="1" si="87"/>
        <v>0</v>
      </c>
      <c r="BN60" s="29">
        <f t="shared" ca="1" si="87"/>
        <v>0</v>
      </c>
      <c r="BO60" s="33">
        <f t="shared" ca="1" si="60"/>
        <v>47.75</v>
      </c>
      <c r="BP60" s="16"/>
      <c r="BQ60" s="29">
        <f t="shared" ca="1" si="61"/>
        <v>0</v>
      </c>
      <c r="BR60" s="29">
        <f t="shared" ca="1" si="62"/>
        <v>0</v>
      </c>
      <c r="BS60" s="29">
        <f t="shared" ca="1" si="63"/>
        <v>0</v>
      </c>
      <c r="BT60" s="29">
        <f t="shared" ca="1" si="64"/>
        <v>0</v>
      </c>
      <c r="BU60" s="29">
        <f t="shared" ca="1" si="65"/>
        <v>300</v>
      </c>
      <c r="BV60" s="29">
        <f t="shared" ca="1" si="69"/>
        <v>0</v>
      </c>
      <c r="BW60" s="29">
        <f t="shared" ca="1" si="70"/>
        <v>0</v>
      </c>
      <c r="BX60" s="29">
        <f t="shared" ca="1" si="71"/>
        <v>0</v>
      </c>
      <c r="BY60" s="29">
        <f t="shared" ca="1" si="72"/>
        <v>0</v>
      </c>
      <c r="BZ60" s="29">
        <f t="shared" ca="1" si="73"/>
        <v>0</v>
      </c>
      <c r="CA60" s="29">
        <f t="shared" ca="1" si="74"/>
        <v>0</v>
      </c>
      <c r="CB60" s="29">
        <f t="shared" ca="1" si="75"/>
        <v>0</v>
      </c>
      <c r="CC60" s="29">
        <f t="shared" ca="1" si="76"/>
        <v>0</v>
      </c>
      <c r="CD60" s="29">
        <f t="shared" ca="1" si="77"/>
        <v>0</v>
      </c>
      <c r="CE60" s="29">
        <f t="shared" ca="1" si="78"/>
        <v>0</v>
      </c>
      <c r="CF60" s="29">
        <f t="shared" ca="1" si="79"/>
        <v>0</v>
      </c>
      <c r="CG60" s="29">
        <f t="shared" ca="1" si="80"/>
        <v>0</v>
      </c>
      <c r="CH60" s="29">
        <f t="shared" ca="1" si="81"/>
        <v>0</v>
      </c>
      <c r="CI60" s="29">
        <f t="shared" ca="1" si="82"/>
        <v>0</v>
      </c>
      <c r="CJ60" s="29">
        <f t="shared" ca="1" si="83"/>
        <v>0</v>
      </c>
      <c r="CK60" s="33">
        <f t="shared" ca="1" si="66"/>
        <v>300</v>
      </c>
      <c r="CL60" s="33"/>
      <c r="CM60" s="78">
        <f t="shared" ca="1" si="38"/>
        <v>0</v>
      </c>
      <c r="CN60" s="29">
        <f ca="1">IF(NOT(snowball),0,IF(AA59&lt;=0,0,IF($C60&lt;=SUM($CM60:CM60),0,IF(BR60+$C60-SUM($CM60:CM60)&gt;AA59+AV60,AA59+AV60-BR60,$C60-SUM($CM60:CM60)))))</f>
        <v>0</v>
      </c>
      <c r="CO60" s="29">
        <f ca="1">IF(NOT(snowball),0,IF(AB59&lt;=0,0,IF($C60&lt;=SUM($CM60:CN60),0,IF(BS60+$C60-SUM($CM60:CN60)&gt;AB59+AW60,AB59+AW60-BS60,$C60-SUM($CM60:CN60)))))</f>
        <v>0</v>
      </c>
      <c r="CP60" s="29">
        <f ca="1">IF(NOT(snowball),0,IF(AC59&lt;=0,0,IF($C60&lt;=SUM($CM60:CO60),0,IF(BT60+$C60-SUM($CM60:CO60)&gt;AC59+AX60,AC59+AX60-BT60,$C60-SUM($CM60:CO60)))))</f>
        <v>0</v>
      </c>
      <c r="CQ60" s="29">
        <f ca="1">IF(NOT(snowball),0,IF(AD59&lt;=0,0,IF($C60&lt;=SUM($CM60:CP60),0,IF(BU60+$C60-SUM($CM60:CP60)&gt;AD59+AY60,AD59+AY60-BU60,$C60-SUM($CM60:CP60)))))</f>
        <v>1500</v>
      </c>
      <c r="CR60" s="29">
        <f ca="1">IF(NOT(snowball),0,IF(AE59&lt;=0,0,IF($C60&lt;=SUM($CM60:CQ60),0,IF(BV60+$C60-SUM($CM60:CQ60)&gt;AE59+AZ60,AE59+AZ60-BV60,$C60-SUM($CM60:CQ60)))))</f>
        <v>0</v>
      </c>
      <c r="CS60" s="29">
        <f ca="1">IF(NOT(snowball),0,IF(AF59&lt;=0,0,IF($C60&lt;=SUM($CM60:CR60),0,IF(BW60+$C60-SUM($CM60:CR60)&gt;AF59+BA60,AF59+BA60-BW60,$C60-SUM($CM60:CR60)))))</f>
        <v>0</v>
      </c>
      <c r="CT60" s="29">
        <f ca="1">IF(NOT(snowball),0,IF(AG59&lt;=0,0,IF($C60&lt;=SUM($CM60:CS60),0,IF(BX60+$C60-SUM($CM60:CS60)&gt;AG59+BB60,AG59+BB60-BX60,$C60-SUM($CM60:CS60)))))</f>
        <v>0</v>
      </c>
      <c r="CU60" s="29">
        <f ca="1">IF(NOT(snowball),0,IF(AH59&lt;=0,0,IF($C60&lt;=SUM($CM60:CT60),0,IF(BY60+$C60-SUM($CM60:CT60)&gt;AH59+BC60,AH59+BC60-BY60,$C60-SUM($CM60:CT60)))))</f>
        <v>0</v>
      </c>
      <c r="CV60" s="29">
        <f ca="1">IF(NOT(snowball),0,IF(AI59&lt;=0,0,IF($C60&lt;=SUM($CM60:CU60),0,IF(BZ60+$C60-SUM($CM60:CU60)&gt;AI59+BD60,AI59+BD60-BZ60,$C60-SUM($CM60:CU60)))))</f>
        <v>0</v>
      </c>
      <c r="CW60" s="29">
        <f ca="1">IF(NOT(snowball),0,IF(AJ59&lt;=0,0,IF($C60&lt;=SUM($CM60:CV60),0,IF(CA60+$C60-SUM($CM60:CV60)&gt;AJ59+BE60,AJ59+BE60-CA60,$C60-SUM($CM60:CV60)))))</f>
        <v>0</v>
      </c>
      <c r="CX60" s="29">
        <f ca="1">IF(NOT(snowball),0,IF(AK59&lt;=0,0,IF($C60&lt;=SUM($CM60:CW60),0,IF(CB60+$C60-SUM($CM60:CW60)&gt;AK59+BF60,AK59+BF60-CB60,$C60-SUM($CM60:CW60)))))</f>
        <v>0</v>
      </c>
      <c r="CY60" s="29">
        <f ca="1">IF(NOT(snowball),0,IF(AL59&lt;=0,0,IF($C60&lt;=SUM($CM60:CX60),0,IF(CC60+$C60-SUM($CM60:CX60)&gt;AL59+BG60,AL59+BG60-CC60,$C60-SUM($CM60:CX60)))))</f>
        <v>0</v>
      </c>
      <c r="CZ60" s="29">
        <f ca="1">IF(NOT(snowball),0,IF(AM59&lt;=0,0,IF($C60&lt;=SUM($CM60:CY60),0,IF(CD60+$C60-SUM($CM60:CY60)&gt;AM59+BH60,AM59+BH60-CD60,$C60-SUM($CM60:CY60)))))</f>
        <v>0</v>
      </c>
      <c r="DA60" s="29">
        <f ca="1">IF(NOT(snowball),0,IF(AN59&lt;=0,0,IF($C60&lt;=SUM($CM60:CZ60),0,IF(CE60+$C60-SUM($CM60:CZ60)&gt;AN59+BI60,AN59+BI60-CE60,$C60-SUM($CM60:CZ60)))))</f>
        <v>0</v>
      </c>
      <c r="DB60" s="29">
        <f ca="1">IF(NOT(snowball),0,IF(AO59&lt;=0,0,IF($C60&lt;=SUM($CM60:DA60),0,IF(CF60+$C60-SUM($CM60:DA60)&gt;AO59+BJ60,AO59+BJ60-CF60,$C60-SUM($CM60:DA60)))))</f>
        <v>0</v>
      </c>
      <c r="DC60" s="29">
        <f ca="1">IF(NOT(snowball),0,IF(AP59&lt;=0,0,IF($C60&lt;=SUM($CM60:DB60),0,IF(CG60+$C60-SUM($CM60:DB60)&gt;AP59+BK60,AP59+BK60-CG60,$C60-SUM($CM60:DB60)))))</f>
        <v>0</v>
      </c>
      <c r="DD60" s="29">
        <f ca="1">IF(NOT(snowball),0,IF(AQ59&lt;=0,0,IF($C60&lt;=SUM($CM60:DC60),0,IF(CH60+$C60-SUM($CM60:DC60)&gt;AQ59+BL60,AQ59+BL60-CH60,$C60-SUM($CM60:DC60)))))</f>
        <v>0</v>
      </c>
      <c r="DE60" s="29">
        <f ca="1">IF(NOT(snowball),0,IF(AR59&lt;=0,0,IF($C60&lt;=SUM($CM60:DD60),0,IF(CI60+$C60-SUM($CM60:DD60)&gt;AR59+BM60,AR59+BM60-CI60,$C60-SUM($CM60:DD60)))))</f>
        <v>0</v>
      </c>
      <c r="DF60" s="29">
        <f ca="1">IF(NOT(snowball),0,IF(AS59&lt;=0,0,IF($C60&lt;=SUM($CM60:DE60),0,IF(CJ60+$C60-SUM($CM60:DE60)&gt;AS59+BN60,AS59+BN60-CJ60,$C60-SUM($CM60:DE60)))))</f>
        <v>0</v>
      </c>
    </row>
    <row r="61" spans="1:110" ht="11" customHeight="1">
      <c r="A61" s="30">
        <f t="shared" ca="1" si="67"/>
        <v>41</v>
      </c>
      <c r="B61" s="13">
        <f t="shared" ca="1" si="39"/>
        <v>42614</v>
      </c>
      <c r="C61" s="113">
        <f t="shared" ca="1" si="12"/>
        <v>1500</v>
      </c>
      <c r="D61" s="81"/>
      <c r="E61" s="29">
        <f t="shared" ca="1" si="13"/>
        <v>0</v>
      </c>
      <c r="F61" s="29">
        <f t="shared" ca="1" si="14"/>
        <v>0</v>
      </c>
      <c r="G61" s="29">
        <f t="shared" ca="1" si="15"/>
        <v>0</v>
      </c>
      <c r="H61" s="29">
        <f t="shared" ca="1" si="16"/>
        <v>0</v>
      </c>
      <c r="I61" s="29">
        <f t="shared" ca="1" si="17"/>
        <v>1800</v>
      </c>
      <c r="J61" s="29">
        <f t="shared" ca="1" si="18"/>
        <v>0</v>
      </c>
      <c r="K61" s="29">
        <f t="shared" ca="1" si="19"/>
        <v>0</v>
      </c>
      <c r="L61" s="29">
        <f t="shared" ca="1" si="20"/>
        <v>0</v>
      </c>
      <c r="M61" s="29">
        <f t="shared" ca="1" si="21"/>
        <v>0</v>
      </c>
      <c r="N61" s="29">
        <f t="shared" ca="1" si="22"/>
        <v>0</v>
      </c>
      <c r="O61" s="29">
        <f t="shared" ca="1" si="23"/>
        <v>0</v>
      </c>
      <c r="P61" s="29">
        <f t="shared" ca="1" si="24"/>
        <v>0</v>
      </c>
      <c r="Q61" s="29">
        <f t="shared" ca="1" si="25"/>
        <v>0</v>
      </c>
      <c r="R61" s="29">
        <f t="shared" ca="1" si="26"/>
        <v>0</v>
      </c>
      <c r="S61" s="29">
        <f t="shared" ca="1" si="27"/>
        <v>0</v>
      </c>
      <c r="T61" s="29">
        <f t="shared" ca="1" si="28"/>
        <v>0</v>
      </c>
      <c r="U61" s="29">
        <f t="shared" ca="1" si="29"/>
        <v>0</v>
      </c>
      <c r="V61" s="29">
        <f t="shared" ca="1" si="30"/>
        <v>0</v>
      </c>
      <c r="W61" s="29">
        <f t="shared" ca="1" si="31"/>
        <v>0</v>
      </c>
      <c r="X61" s="29">
        <f t="shared" ca="1" si="31"/>
        <v>0</v>
      </c>
      <c r="Y61" s="66"/>
      <c r="Z61" s="29">
        <f t="shared" ca="1" si="40"/>
        <v>0</v>
      </c>
      <c r="AA61" s="29">
        <f t="shared" ca="1" si="41"/>
        <v>0</v>
      </c>
      <c r="AB61" s="29">
        <f t="shared" ca="1" si="42"/>
        <v>0</v>
      </c>
      <c r="AC61" s="29">
        <f t="shared" ca="1" si="43"/>
        <v>0</v>
      </c>
      <c r="AD61" s="29">
        <f t="shared" ca="1" si="44"/>
        <v>10813.6</v>
      </c>
      <c r="AE61" s="29">
        <f t="shared" ca="1" si="45"/>
        <v>0</v>
      </c>
      <c r="AF61" s="29">
        <f t="shared" ca="1" si="46"/>
        <v>0</v>
      </c>
      <c r="AG61" s="29">
        <f t="shared" ca="1" si="47"/>
        <v>0</v>
      </c>
      <c r="AH61" s="29">
        <f t="shared" ca="1" si="48"/>
        <v>0</v>
      </c>
      <c r="AI61" s="29">
        <f t="shared" ca="1" si="49"/>
        <v>0</v>
      </c>
      <c r="AJ61" s="29">
        <f t="shared" ca="1" si="50"/>
        <v>0</v>
      </c>
      <c r="AK61" s="29">
        <f t="shared" ca="1" si="51"/>
        <v>0</v>
      </c>
      <c r="AL61" s="29">
        <f t="shared" ca="1" si="52"/>
        <v>0</v>
      </c>
      <c r="AM61" s="29">
        <f t="shared" ca="1" si="53"/>
        <v>0</v>
      </c>
      <c r="AN61" s="29">
        <f t="shared" ca="1" si="54"/>
        <v>0</v>
      </c>
      <c r="AO61" s="29">
        <f t="shared" ca="1" si="55"/>
        <v>0</v>
      </c>
      <c r="AP61" s="29">
        <f t="shared" ca="1" si="56"/>
        <v>0</v>
      </c>
      <c r="AQ61" s="29">
        <f t="shared" ca="1" si="57"/>
        <v>0</v>
      </c>
      <c r="AR61" s="29">
        <f t="shared" ca="1" si="58"/>
        <v>0</v>
      </c>
      <c r="AS61" s="29">
        <f t="shared" ca="1" si="59"/>
        <v>0</v>
      </c>
      <c r="AT61" s="7"/>
      <c r="AU61" s="29">
        <f t="shared" ca="1" si="88"/>
        <v>0</v>
      </c>
      <c r="AV61" s="29">
        <f t="shared" ca="1" si="85"/>
        <v>0</v>
      </c>
      <c r="AW61" s="29">
        <f t="shared" ca="1" si="86"/>
        <v>0</v>
      </c>
      <c r="AX61" s="29">
        <f t="shared" ca="1" si="87"/>
        <v>0</v>
      </c>
      <c r="AY61" s="29">
        <f t="shared" ca="1" si="87"/>
        <v>41.91</v>
      </c>
      <c r="AZ61" s="29">
        <f t="shared" ca="1" si="87"/>
        <v>0</v>
      </c>
      <c r="BA61" s="29">
        <f t="shared" ca="1" si="87"/>
        <v>0</v>
      </c>
      <c r="BB61" s="29">
        <f t="shared" ca="1" si="87"/>
        <v>0</v>
      </c>
      <c r="BC61" s="29">
        <f t="shared" ca="1" si="87"/>
        <v>0</v>
      </c>
      <c r="BD61" s="29">
        <f t="shared" ca="1" si="87"/>
        <v>0</v>
      </c>
      <c r="BE61" s="29">
        <f t="shared" ca="1" si="87"/>
        <v>0</v>
      </c>
      <c r="BF61" s="29">
        <f t="shared" ca="1" si="87"/>
        <v>0</v>
      </c>
      <c r="BG61" s="29">
        <f t="shared" ca="1" si="87"/>
        <v>0</v>
      </c>
      <c r="BH61" s="29">
        <f t="shared" ca="1" si="87"/>
        <v>0</v>
      </c>
      <c r="BI61" s="29">
        <f t="shared" ca="1" si="87"/>
        <v>0</v>
      </c>
      <c r="BJ61" s="29">
        <f t="shared" ca="1" si="87"/>
        <v>0</v>
      </c>
      <c r="BK61" s="29">
        <f t="shared" ca="1" si="87"/>
        <v>0</v>
      </c>
      <c r="BL61" s="29">
        <f t="shared" ca="1" si="87"/>
        <v>0</v>
      </c>
      <c r="BM61" s="29">
        <f t="shared" ca="1" si="87"/>
        <v>0</v>
      </c>
      <c r="BN61" s="29">
        <f t="shared" ca="1" si="87"/>
        <v>0</v>
      </c>
      <c r="BO61" s="33">
        <f t="shared" ca="1" si="60"/>
        <v>41.91</v>
      </c>
      <c r="BP61" s="16"/>
      <c r="BQ61" s="29">
        <f t="shared" ca="1" si="61"/>
        <v>0</v>
      </c>
      <c r="BR61" s="29">
        <f t="shared" ca="1" si="62"/>
        <v>0</v>
      </c>
      <c r="BS61" s="29">
        <f t="shared" ca="1" si="63"/>
        <v>0</v>
      </c>
      <c r="BT61" s="29">
        <f t="shared" ca="1" si="64"/>
        <v>0</v>
      </c>
      <c r="BU61" s="29">
        <f t="shared" ca="1" si="65"/>
        <v>300</v>
      </c>
      <c r="BV61" s="29">
        <f t="shared" ca="1" si="69"/>
        <v>0</v>
      </c>
      <c r="BW61" s="29">
        <f t="shared" ca="1" si="70"/>
        <v>0</v>
      </c>
      <c r="BX61" s="29">
        <f t="shared" ca="1" si="71"/>
        <v>0</v>
      </c>
      <c r="BY61" s="29">
        <f t="shared" ca="1" si="72"/>
        <v>0</v>
      </c>
      <c r="BZ61" s="29">
        <f t="shared" ca="1" si="73"/>
        <v>0</v>
      </c>
      <c r="CA61" s="29">
        <f t="shared" ca="1" si="74"/>
        <v>0</v>
      </c>
      <c r="CB61" s="29">
        <f t="shared" ca="1" si="75"/>
        <v>0</v>
      </c>
      <c r="CC61" s="29">
        <f t="shared" ca="1" si="76"/>
        <v>0</v>
      </c>
      <c r="CD61" s="29">
        <f t="shared" ca="1" si="77"/>
        <v>0</v>
      </c>
      <c r="CE61" s="29">
        <f t="shared" ca="1" si="78"/>
        <v>0</v>
      </c>
      <c r="CF61" s="29">
        <f t="shared" ca="1" si="79"/>
        <v>0</v>
      </c>
      <c r="CG61" s="29">
        <f t="shared" ca="1" si="80"/>
        <v>0</v>
      </c>
      <c r="CH61" s="29">
        <f t="shared" ca="1" si="81"/>
        <v>0</v>
      </c>
      <c r="CI61" s="29">
        <f t="shared" ca="1" si="82"/>
        <v>0</v>
      </c>
      <c r="CJ61" s="29">
        <f t="shared" ca="1" si="83"/>
        <v>0</v>
      </c>
      <c r="CK61" s="33">
        <f t="shared" ca="1" si="66"/>
        <v>300</v>
      </c>
      <c r="CL61" s="33"/>
      <c r="CM61" s="78">
        <f t="shared" ca="1" si="38"/>
        <v>0</v>
      </c>
      <c r="CN61" s="29">
        <f ca="1">IF(NOT(snowball),0,IF(AA60&lt;=0,0,IF($C61&lt;=SUM($CM61:CM61),0,IF(BR61+$C61-SUM($CM61:CM61)&gt;AA60+AV61,AA60+AV61-BR61,$C61-SUM($CM61:CM61)))))</f>
        <v>0</v>
      </c>
      <c r="CO61" s="29">
        <f ca="1">IF(NOT(snowball),0,IF(AB60&lt;=0,0,IF($C61&lt;=SUM($CM61:CN61),0,IF(BS61+$C61-SUM($CM61:CN61)&gt;AB60+AW61,AB60+AW61-BS61,$C61-SUM($CM61:CN61)))))</f>
        <v>0</v>
      </c>
      <c r="CP61" s="29">
        <f ca="1">IF(NOT(snowball),0,IF(AC60&lt;=0,0,IF($C61&lt;=SUM($CM61:CO61),0,IF(BT61+$C61-SUM($CM61:CO61)&gt;AC60+AX61,AC60+AX61-BT61,$C61-SUM($CM61:CO61)))))</f>
        <v>0</v>
      </c>
      <c r="CQ61" s="29">
        <f ca="1">IF(NOT(snowball),0,IF(AD60&lt;=0,0,IF($C61&lt;=SUM($CM61:CP61),0,IF(BU61+$C61-SUM($CM61:CP61)&gt;AD60+AY61,AD60+AY61-BU61,$C61-SUM($CM61:CP61)))))</f>
        <v>1500</v>
      </c>
      <c r="CR61" s="29">
        <f ca="1">IF(NOT(snowball),0,IF(AE60&lt;=0,0,IF($C61&lt;=SUM($CM61:CQ61),0,IF(BV61+$C61-SUM($CM61:CQ61)&gt;AE60+AZ61,AE60+AZ61-BV61,$C61-SUM($CM61:CQ61)))))</f>
        <v>0</v>
      </c>
      <c r="CS61" s="29">
        <f ca="1">IF(NOT(snowball),0,IF(AF60&lt;=0,0,IF($C61&lt;=SUM($CM61:CR61),0,IF(BW61+$C61-SUM($CM61:CR61)&gt;AF60+BA61,AF60+BA61-BW61,$C61-SUM($CM61:CR61)))))</f>
        <v>0</v>
      </c>
      <c r="CT61" s="29">
        <f ca="1">IF(NOT(snowball),0,IF(AG60&lt;=0,0,IF($C61&lt;=SUM($CM61:CS61),0,IF(BX61+$C61-SUM($CM61:CS61)&gt;AG60+BB61,AG60+BB61-BX61,$C61-SUM($CM61:CS61)))))</f>
        <v>0</v>
      </c>
      <c r="CU61" s="29">
        <f ca="1">IF(NOT(snowball),0,IF(AH60&lt;=0,0,IF($C61&lt;=SUM($CM61:CT61),0,IF(BY61+$C61-SUM($CM61:CT61)&gt;AH60+BC61,AH60+BC61-BY61,$C61-SUM($CM61:CT61)))))</f>
        <v>0</v>
      </c>
      <c r="CV61" s="29">
        <f ca="1">IF(NOT(snowball),0,IF(AI60&lt;=0,0,IF($C61&lt;=SUM($CM61:CU61),0,IF(BZ61+$C61-SUM($CM61:CU61)&gt;AI60+BD61,AI60+BD61-BZ61,$C61-SUM($CM61:CU61)))))</f>
        <v>0</v>
      </c>
      <c r="CW61" s="29">
        <f ca="1">IF(NOT(snowball),0,IF(AJ60&lt;=0,0,IF($C61&lt;=SUM($CM61:CV61),0,IF(CA61+$C61-SUM($CM61:CV61)&gt;AJ60+BE61,AJ60+BE61-CA61,$C61-SUM($CM61:CV61)))))</f>
        <v>0</v>
      </c>
      <c r="CX61" s="29">
        <f ca="1">IF(NOT(snowball),0,IF(AK60&lt;=0,0,IF($C61&lt;=SUM($CM61:CW61),0,IF(CB61+$C61-SUM($CM61:CW61)&gt;AK60+BF61,AK60+BF61-CB61,$C61-SUM($CM61:CW61)))))</f>
        <v>0</v>
      </c>
      <c r="CY61" s="29">
        <f ca="1">IF(NOT(snowball),0,IF(AL60&lt;=0,0,IF($C61&lt;=SUM($CM61:CX61),0,IF(CC61+$C61-SUM($CM61:CX61)&gt;AL60+BG61,AL60+BG61-CC61,$C61-SUM($CM61:CX61)))))</f>
        <v>0</v>
      </c>
      <c r="CZ61" s="29">
        <f ca="1">IF(NOT(snowball),0,IF(AM60&lt;=0,0,IF($C61&lt;=SUM($CM61:CY61),0,IF(CD61+$C61-SUM($CM61:CY61)&gt;AM60+BH61,AM60+BH61-CD61,$C61-SUM($CM61:CY61)))))</f>
        <v>0</v>
      </c>
      <c r="DA61" s="29">
        <f ca="1">IF(NOT(snowball),0,IF(AN60&lt;=0,0,IF($C61&lt;=SUM($CM61:CZ61),0,IF(CE61+$C61-SUM($CM61:CZ61)&gt;AN60+BI61,AN60+BI61-CE61,$C61-SUM($CM61:CZ61)))))</f>
        <v>0</v>
      </c>
      <c r="DB61" s="29">
        <f ca="1">IF(NOT(snowball),0,IF(AO60&lt;=0,0,IF($C61&lt;=SUM($CM61:DA61),0,IF(CF61+$C61-SUM($CM61:DA61)&gt;AO60+BJ61,AO60+BJ61-CF61,$C61-SUM($CM61:DA61)))))</f>
        <v>0</v>
      </c>
      <c r="DC61" s="29">
        <f ca="1">IF(NOT(snowball),0,IF(AP60&lt;=0,0,IF($C61&lt;=SUM($CM61:DB61),0,IF(CG61+$C61-SUM($CM61:DB61)&gt;AP60+BK61,AP60+BK61-CG61,$C61-SUM($CM61:DB61)))))</f>
        <v>0</v>
      </c>
      <c r="DD61" s="29">
        <f ca="1">IF(NOT(snowball),0,IF(AQ60&lt;=0,0,IF($C61&lt;=SUM($CM61:DC61),0,IF(CH61+$C61-SUM($CM61:DC61)&gt;AQ60+BL61,AQ60+BL61-CH61,$C61-SUM($CM61:DC61)))))</f>
        <v>0</v>
      </c>
      <c r="DE61" s="29">
        <f ca="1">IF(NOT(snowball),0,IF(AR60&lt;=0,0,IF($C61&lt;=SUM($CM61:DD61),0,IF(CI61+$C61-SUM($CM61:DD61)&gt;AR60+BM61,AR60+BM61-CI61,$C61-SUM($CM61:DD61)))))</f>
        <v>0</v>
      </c>
      <c r="DF61" s="29">
        <f ca="1">IF(NOT(snowball),0,IF(AS60&lt;=0,0,IF($C61&lt;=SUM($CM61:DE61),0,IF(CJ61+$C61-SUM($CM61:DE61)&gt;AS60+BN61,AS60+BN61-CJ61,$C61-SUM($CM61:DE61)))))</f>
        <v>0</v>
      </c>
    </row>
    <row r="62" spans="1:110" ht="11" customHeight="1">
      <c r="A62" s="30">
        <f t="shared" ca="1" si="67"/>
        <v>42</v>
      </c>
      <c r="B62" s="13">
        <f t="shared" ca="1" si="39"/>
        <v>42644</v>
      </c>
      <c r="C62" s="113">
        <f t="shared" ca="1" si="12"/>
        <v>1500</v>
      </c>
      <c r="D62" s="81"/>
      <c r="E62" s="29">
        <f t="shared" ca="1" si="13"/>
        <v>0</v>
      </c>
      <c r="F62" s="29">
        <f t="shared" ca="1" si="14"/>
        <v>0</v>
      </c>
      <c r="G62" s="29">
        <f t="shared" ca="1" si="15"/>
        <v>0</v>
      </c>
      <c r="H62" s="29">
        <f t="shared" ca="1" si="16"/>
        <v>0</v>
      </c>
      <c r="I62" s="29">
        <f t="shared" ca="1" si="17"/>
        <v>1800</v>
      </c>
      <c r="J62" s="29">
        <f t="shared" ca="1" si="18"/>
        <v>0</v>
      </c>
      <c r="K62" s="29">
        <f t="shared" ca="1" si="19"/>
        <v>0</v>
      </c>
      <c r="L62" s="29">
        <f t="shared" ca="1" si="20"/>
        <v>0</v>
      </c>
      <c r="M62" s="29">
        <f t="shared" ca="1" si="21"/>
        <v>0</v>
      </c>
      <c r="N62" s="29">
        <f t="shared" ca="1" si="22"/>
        <v>0</v>
      </c>
      <c r="O62" s="29">
        <f t="shared" ca="1" si="23"/>
        <v>0</v>
      </c>
      <c r="P62" s="29">
        <f t="shared" ca="1" si="24"/>
        <v>0</v>
      </c>
      <c r="Q62" s="29">
        <f t="shared" ca="1" si="25"/>
        <v>0</v>
      </c>
      <c r="R62" s="29">
        <f t="shared" ca="1" si="26"/>
        <v>0</v>
      </c>
      <c r="S62" s="29">
        <f t="shared" ca="1" si="27"/>
        <v>0</v>
      </c>
      <c r="T62" s="29">
        <f t="shared" ca="1" si="28"/>
        <v>0</v>
      </c>
      <c r="U62" s="29">
        <f t="shared" ca="1" si="29"/>
        <v>0</v>
      </c>
      <c r="V62" s="29">
        <f t="shared" ca="1" si="30"/>
        <v>0</v>
      </c>
      <c r="W62" s="29">
        <f t="shared" ca="1" si="31"/>
        <v>0</v>
      </c>
      <c r="X62" s="29">
        <f t="shared" ca="1" si="31"/>
        <v>0</v>
      </c>
      <c r="Y62" s="66"/>
      <c r="Z62" s="29">
        <f t="shared" ca="1" si="40"/>
        <v>0</v>
      </c>
      <c r="AA62" s="29">
        <f t="shared" ca="1" si="41"/>
        <v>0</v>
      </c>
      <c r="AB62" s="29">
        <f t="shared" ca="1" si="42"/>
        <v>0</v>
      </c>
      <c r="AC62" s="29">
        <f t="shared" ca="1" si="43"/>
        <v>0</v>
      </c>
      <c r="AD62" s="29">
        <f t="shared" ca="1" si="44"/>
        <v>9049.65</v>
      </c>
      <c r="AE62" s="29">
        <f t="shared" ca="1" si="45"/>
        <v>0</v>
      </c>
      <c r="AF62" s="29">
        <f t="shared" ca="1" si="46"/>
        <v>0</v>
      </c>
      <c r="AG62" s="29">
        <f t="shared" ca="1" si="47"/>
        <v>0</v>
      </c>
      <c r="AH62" s="29">
        <f t="shared" ca="1" si="48"/>
        <v>0</v>
      </c>
      <c r="AI62" s="29">
        <f t="shared" ca="1" si="49"/>
        <v>0</v>
      </c>
      <c r="AJ62" s="29">
        <f t="shared" ca="1" si="50"/>
        <v>0</v>
      </c>
      <c r="AK62" s="29">
        <f t="shared" ca="1" si="51"/>
        <v>0</v>
      </c>
      <c r="AL62" s="29">
        <f t="shared" ca="1" si="52"/>
        <v>0</v>
      </c>
      <c r="AM62" s="29">
        <f t="shared" ca="1" si="53"/>
        <v>0</v>
      </c>
      <c r="AN62" s="29">
        <f t="shared" ca="1" si="54"/>
        <v>0</v>
      </c>
      <c r="AO62" s="29">
        <f t="shared" ca="1" si="55"/>
        <v>0</v>
      </c>
      <c r="AP62" s="29">
        <f t="shared" ca="1" si="56"/>
        <v>0</v>
      </c>
      <c r="AQ62" s="29">
        <f t="shared" ca="1" si="57"/>
        <v>0</v>
      </c>
      <c r="AR62" s="29">
        <f t="shared" ca="1" si="58"/>
        <v>0</v>
      </c>
      <c r="AS62" s="29">
        <f t="shared" ca="1" si="59"/>
        <v>0</v>
      </c>
      <c r="AT62" s="7"/>
      <c r="AU62" s="29">
        <f t="shared" ca="1" si="88"/>
        <v>0</v>
      </c>
      <c r="AV62" s="29">
        <f t="shared" ca="1" si="85"/>
        <v>0</v>
      </c>
      <c r="AW62" s="29">
        <f t="shared" ca="1" si="86"/>
        <v>0</v>
      </c>
      <c r="AX62" s="29">
        <f t="shared" ca="1" si="87"/>
        <v>0</v>
      </c>
      <c r="AY62" s="29">
        <f t="shared" ca="1" si="87"/>
        <v>36.049999999999997</v>
      </c>
      <c r="AZ62" s="29">
        <f t="shared" ca="1" si="87"/>
        <v>0</v>
      </c>
      <c r="BA62" s="29">
        <f t="shared" ca="1" si="87"/>
        <v>0</v>
      </c>
      <c r="BB62" s="29">
        <f t="shared" ca="1" si="87"/>
        <v>0</v>
      </c>
      <c r="BC62" s="29">
        <f t="shared" ca="1" si="87"/>
        <v>0</v>
      </c>
      <c r="BD62" s="29">
        <f t="shared" ca="1" si="87"/>
        <v>0</v>
      </c>
      <c r="BE62" s="29">
        <f t="shared" ca="1" si="87"/>
        <v>0</v>
      </c>
      <c r="BF62" s="29">
        <f t="shared" ca="1" si="87"/>
        <v>0</v>
      </c>
      <c r="BG62" s="29">
        <f t="shared" ca="1" si="87"/>
        <v>0</v>
      </c>
      <c r="BH62" s="29">
        <f t="shared" ca="1" si="87"/>
        <v>0</v>
      </c>
      <c r="BI62" s="29">
        <f t="shared" ca="1" si="87"/>
        <v>0</v>
      </c>
      <c r="BJ62" s="29">
        <f t="shared" ca="1" si="87"/>
        <v>0</v>
      </c>
      <c r="BK62" s="29">
        <f t="shared" ca="1" si="87"/>
        <v>0</v>
      </c>
      <c r="BL62" s="29">
        <f t="shared" ca="1" si="87"/>
        <v>0</v>
      </c>
      <c r="BM62" s="29">
        <f t="shared" ca="1" si="87"/>
        <v>0</v>
      </c>
      <c r="BN62" s="29">
        <f t="shared" ca="1" si="87"/>
        <v>0</v>
      </c>
      <c r="BO62" s="33">
        <f t="shared" ca="1" si="60"/>
        <v>36.049999999999997</v>
      </c>
      <c r="BP62" s="16"/>
      <c r="BQ62" s="29">
        <f t="shared" ca="1" si="61"/>
        <v>0</v>
      </c>
      <c r="BR62" s="29">
        <f t="shared" ca="1" si="62"/>
        <v>0</v>
      </c>
      <c r="BS62" s="29">
        <f t="shared" ca="1" si="63"/>
        <v>0</v>
      </c>
      <c r="BT62" s="29">
        <f t="shared" ca="1" si="64"/>
        <v>0</v>
      </c>
      <c r="BU62" s="29">
        <f t="shared" ca="1" si="65"/>
        <v>300</v>
      </c>
      <c r="BV62" s="29">
        <f t="shared" ca="1" si="69"/>
        <v>0</v>
      </c>
      <c r="BW62" s="29">
        <f t="shared" ca="1" si="70"/>
        <v>0</v>
      </c>
      <c r="BX62" s="29">
        <f t="shared" ca="1" si="71"/>
        <v>0</v>
      </c>
      <c r="BY62" s="29">
        <f t="shared" ca="1" si="72"/>
        <v>0</v>
      </c>
      <c r="BZ62" s="29">
        <f t="shared" ca="1" si="73"/>
        <v>0</v>
      </c>
      <c r="CA62" s="29">
        <f t="shared" ca="1" si="74"/>
        <v>0</v>
      </c>
      <c r="CB62" s="29">
        <f t="shared" ca="1" si="75"/>
        <v>0</v>
      </c>
      <c r="CC62" s="29">
        <f t="shared" ca="1" si="76"/>
        <v>0</v>
      </c>
      <c r="CD62" s="29">
        <f t="shared" ca="1" si="77"/>
        <v>0</v>
      </c>
      <c r="CE62" s="29">
        <f t="shared" ca="1" si="78"/>
        <v>0</v>
      </c>
      <c r="CF62" s="29">
        <f t="shared" ca="1" si="79"/>
        <v>0</v>
      </c>
      <c r="CG62" s="29">
        <f t="shared" ca="1" si="80"/>
        <v>0</v>
      </c>
      <c r="CH62" s="29">
        <f t="shared" ca="1" si="81"/>
        <v>0</v>
      </c>
      <c r="CI62" s="29">
        <f t="shared" ca="1" si="82"/>
        <v>0</v>
      </c>
      <c r="CJ62" s="29">
        <f t="shared" ca="1" si="83"/>
        <v>0</v>
      </c>
      <c r="CK62" s="33">
        <f t="shared" ca="1" si="66"/>
        <v>300</v>
      </c>
      <c r="CL62" s="33"/>
      <c r="CM62" s="78">
        <f t="shared" ca="1" si="38"/>
        <v>0</v>
      </c>
      <c r="CN62" s="29">
        <f ca="1">IF(NOT(snowball),0,IF(AA61&lt;=0,0,IF($C62&lt;=SUM($CM62:CM62),0,IF(BR62+$C62-SUM($CM62:CM62)&gt;AA61+AV62,AA61+AV62-BR62,$C62-SUM($CM62:CM62)))))</f>
        <v>0</v>
      </c>
      <c r="CO62" s="29">
        <f ca="1">IF(NOT(snowball),0,IF(AB61&lt;=0,0,IF($C62&lt;=SUM($CM62:CN62),0,IF(BS62+$C62-SUM($CM62:CN62)&gt;AB61+AW62,AB61+AW62-BS62,$C62-SUM($CM62:CN62)))))</f>
        <v>0</v>
      </c>
      <c r="CP62" s="29">
        <f ca="1">IF(NOT(snowball),0,IF(AC61&lt;=0,0,IF($C62&lt;=SUM($CM62:CO62),0,IF(BT62+$C62-SUM($CM62:CO62)&gt;AC61+AX62,AC61+AX62-BT62,$C62-SUM($CM62:CO62)))))</f>
        <v>0</v>
      </c>
      <c r="CQ62" s="29">
        <f ca="1">IF(NOT(snowball),0,IF(AD61&lt;=0,0,IF($C62&lt;=SUM($CM62:CP62),0,IF(BU62+$C62-SUM($CM62:CP62)&gt;AD61+AY62,AD61+AY62-BU62,$C62-SUM($CM62:CP62)))))</f>
        <v>1500</v>
      </c>
      <c r="CR62" s="29">
        <f ca="1">IF(NOT(snowball),0,IF(AE61&lt;=0,0,IF($C62&lt;=SUM($CM62:CQ62),0,IF(BV62+$C62-SUM($CM62:CQ62)&gt;AE61+AZ62,AE61+AZ62-BV62,$C62-SUM($CM62:CQ62)))))</f>
        <v>0</v>
      </c>
      <c r="CS62" s="29">
        <f ca="1">IF(NOT(snowball),0,IF(AF61&lt;=0,0,IF($C62&lt;=SUM($CM62:CR62),0,IF(BW62+$C62-SUM($CM62:CR62)&gt;AF61+BA62,AF61+BA62-BW62,$C62-SUM($CM62:CR62)))))</f>
        <v>0</v>
      </c>
      <c r="CT62" s="29">
        <f ca="1">IF(NOT(snowball),0,IF(AG61&lt;=0,0,IF($C62&lt;=SUM($CM62:CS62),0,IF(BX62+$C62-SUM($CM62:CS62)&gt;AG61+BB62,AG61+BB62-BX62,$C62-SUM($CM62:CS62)))))</f>
        <v>0</v>
      </c>
      <c r="CU62" s="29">
        <f ca="1">IF(NOT(snowball),0,IF(AH61&lt;=0,0,IF($C62&lt;=SUM($CM62:CT62),0,IF(BY62+$C62-SUM($CM62:CT62)&gt;AH61+BC62,AH61+BC62-BY62,$C62-SUM($CM62:CT62)))))</f>
        <v>0</v>
      </c>
      <c r="CV62" s="29">
        <f ca="1">IF(NOT(snowball),0,IF(AI61&lt;=0,0,IF($C62&lt;=SUM($CM62:CU62),0,IF(BZ62+$C62-SUM($CM62:CU62)&gt;AI61+BD62,AI61+BD62-BZ62,$C62-SUM($CM62:CU62)))))</f>
        <v>0</v>
      </c>
      <c r="CW62" s="29">
        <f ca="1">IF(NOT(snowball),0,IF(AJ61&lt;=0,0,IF($C62&lt;=SUM($CM62:CV62),0,IF(CA62+$C62-SUM($CM62:CV62)&gt;AJ61+BE62,AJ61+BE62-CA62,$C62-SUM($CM62:CV62)))))</f>
        <v>0</v>
      </c>
      <c r="CX62" s="29">
        <f ca="1">IF(NOT(snowball),0,IF(AK61&lt;=0,0,IF($C62&lt;=SUM($CM62:CW62),0,IF(CB62+$C62-SUM($CM62:CW62)&gt;AK61+BF62,AK61+BF62-CB62,$C62-SUM($CM62:CW62)))))</f>
        <v>0</v>
      </c>
      <c r="CY62" s="29">
        <f ca="1">IF(NOT(snowball),0,IF(AL61&lt;=0,0,IF($C62&lt;=SUM($CM62:CX62),0,IF(CC62+$C62-SUM($CM62:CX62)&gt;AL61+BG62,AL61+BG62-CC62,$C62-SUM($CM62:CX62)))))</f>
        <v>0</v>
      </c>
      <c r="CZ62" s="29">
        <f ca="1">IF(NOT(snowball),0,IF(AM61&lt;=0,0,IF($C62&lt;=SUM($CM62:CY62),0,IF(CD62+$C62-SUM($CM62:CY62)&gt;AM61+BH62,AM61+BH62-CD62,$C62-SUM($CM62:CY62)))))</f>
        <v>0</v>
      </c>
      <c r="DA62" s="29">
        <f ca="1">IF(NOT(snowball),0,IF(AN61&lt;=0,0,IF($C62&lt;=SUM($CM62:CZ62),0,IF(CE62+$C62-SUM($CM62:CZ62)&gt;AN61+BI62,AN61+BI62-CE62,$C62-SUM($CM62:CZ62)))))</f>
        <v>0</v>
      </c>
      <c r="DB62" s="29">
        <f ca="1">IF(NOT(snowball),0,IF(AO61&lt;=0,0,IF($C62&lt;=SUM($CM62:DA62),0,IF(CF62+$C62-SUM($CM62:DA62)&gt;AO61+BJ62,AO61+BJ62-CF62,$C62-SUM($CM62:DA62)))))</f>
        <v>0</v>
      </c>
      <c r="DC62" s="29">
        <f ca="1">IF(NOT(snowball),0,IF(AP61&lt;=0,0,IF($C62&lt;=SUM($CM62:DB62),0,IF(CG62+$C62-SUM($CM62:DB62)&gt;AP61+BK62,AP61+BK62-CG62,$C62-SUM($CM62:DB62)))))</f>
        <v>0</v>
      </c>
      <c r="DD62" s="29">
        <f ca="1">IF(NOT(snowball),0,IF(AQ61&lt;=0,0,IF($C62&lt;=SUM($CM62:DC62),0,IF(CH62+$C62-SUM($CM62:DC62)&gt;AQ61+BL62,AQ61+BL62-CH62,$C62-SUM($CM62:DC62)))))</f>
        <v>0</v>
      </c>
      <c r="DE62" s="29">
        <f ca="1">IF(NOT(snowball),0,IF(AR61&lt;=0,0,IF($C62&lt;=SUM($CM62:DD62),0,IF(CI62+$C62-SUM($CM62:DD62)&gt;AR61+BM62,AR61+BM62-CI62,$C62-SUM($CM62:DD62)))))</f>
        <v>0</v>
      </c>
      <c r="DF62" s="29">
        <f ca="1">IF(NOT(snowball),0,IF(AS61&lt;=0,0,IF($C62&lt;=SUM($CM62:DE62),0,IF(CJ62+$C62-SUM($CM62:DE62)&gt;AS61+BN62,AS61+BN62-CJ62,$C62-SUM($CM62:DE62)))))</f>
        <v>0</v>
      </c>
    </row>
    <row r="63" spans="1:110" ht="11" customHeight="1">
      <c r="A63" s="30">
        <f t="shared" ca="1" si="67"/>
        <v>43</v>
      </c>
      <c r="B63" s="13">
        <f t="shared" ca="1" si="39"/>
        <v>42675</v>
      </c>
      <c r="C63" s="113">
        <f t="shared" ca="1" si="12"/>
        <v>1500</v>
      </c>
      <c r="D63" s="81"/>
      <c r="E63" s="29">
        <f t="shared" ca="1" si="13"/>
        <v>0</v>
      </c>
      <c r="F63" s="29">
        <f t="shared" ca="1" si="14"/>
        <v>0</v>
      </c>
      <c r="G63" s="29">
        <f t="shared" ca="1" si="15"/>
        <v>0</v>
      </c>
      <c r="H63" s="29">
        <f t="shared" ca="1" si="16"/>
        <v>0</v>
      </c>
      <c r="I63" s="29">
        <f t="shared" ca="1" si="17"/>
        <v>1800</v>
      </c>
      <c r="J63" s="29">
        <f t="shared" ca="1" si="18"/>
        <v>0</v>
      </c>
      <c r="K63" s="29">
        <f t="shared" ca="1" si="19"/>
        <v>0</v>
      </c>
      <c r="L63" s="29">
        <f t="shared" ca="1" si="20"/>
        <v>0</v>
      </c>
      <c r="M63" s="29">
        <f t="shared" ca="1" si="21"/>
        <v>0</v>
      </c>
      <c r="N63" s="29">
        <f t="shared" ca="1" si="22"/>
        <v>0</v>
      </c>
      <c r="O63" s="29">
        <f t="shared" ca="1" si="23"/>
        <v>0</v>
      </c>
      <c r="P63" s="29">
        <f t="shared" ca="1" si="24"/>
        <v>0</v>
      </c>
      <c r="Q63" s="29">
        <f t="shared" ca="1" si="25"/>
        <v>0</v>
      </c>
      <c r="R63" s="29">
        <f t="shared" ca="1" si="26"/>
        <v>0</v>
      </c>
      <c r="S63" s="29">
        <f t="shared" ca="1" si="27"/>
        <v>0</v>
      </c>
      <c r="T63" s="29">
        <f t="shared" ca="1" si="28"/>
        <v>0</v>
      </c>
      <c r="U63" s="29">
        <f t="shared" ca="1" si="29"/>
        <v>0</v>
      </c>
      <c r="V63" s="29">
        <f t="shared" ca="1" si="30"/>
        <v>0</v>
      </c>
      <c r="W63" s="29">
        <f t="shared" ca="1" si="31"/>
        <v>0</v>
      </c>
      <c r="X63" s="29">
        <f t="shared" ca="1" si="31"/>
        <v>0</v>
      </c>
      <c r="Y63" s="66"/>
      <c r="Z63" s="29">
        <f t="shared" ca="1" si="40"/>
        <v>0</v>
      </c>
      <c r="AA63" s="29">
        <f t="shared" ca="1" si="41"/>
        <v>0</v>
      </c>
      <c r="AB63" s="29">
        <f t="shared" ca="1" si="42"/>
        <v>0</v>
      </c>
      <c r="AC63" s="29">
        <f t="shared" ca="1" si="43"/>
        <v>0</v>
      </c>
      <c r="AD63" s="29">
        <f t="shared" ca="1" si="44"/>
        <v>7279.82</v>
      </c>
      <c r="AE63" s="29">
        <f t="shared" ca="1" si="45"/>
        <v>0</v>
      </c>
      <c r="AF63" s="29">
        <f t="shared" ca="1" si="46"/>
        <v>0</v>
      </c>
      <c r="AG63" s="29">
        <f t="shared" ca="1" si="47"/>
        <v>0</v>
      </c>
      <c r="AH63" s="29">
        <f t="shared" ca="1" si="48"/>
        <v>0</v>
      </c>
      <c r="AI63" s="29">
        <f t="shared" ca="1" si="49"/>
        <v>0</v>
      </c>
      <c r="AJ63" s="29">
        <f t="shared" ca="1" si="50"/>
        <v>0</v>
      </c>
      <c r="AK63" s="29">
        <f t="shared" ca="1" si="51"/>
        <v>0</v>
      </c>
      <c r="AL63" s="29">
        <f t="shared" ca="1" si="52"/>
        <v>0</v>
      </c>
      <c r="AM63" s="29">
        <f t="shared" ca="1" si="53"/>
        <v>0</v>
      </c>
      <c r="AN63" s="29">
        <f t="shared" ca="1" si="54"/>
        <v>0</v>
      </c>
      <c r="AO63" s="29">
        <f t="shared" ca="1" si="55"/>
        <v>0</v>
      </c>
      <c r="AP63" s="29">
        <f t="shared" ca="1" si="56"/>
        <v>0</v>
      </c>
      <c r="AQ63" s="29">
        <f t="shared" ca="1" si="57"/>
        <v>0</v>
      </c>
      <c r="AR63" s="29">
        <f t="shared" ca="1" si="58"/>
        <v>0</v>
      </c>
      <c r="AS63" s="29">
        <f t="shared" ca="1" si="59"/>
        <v>0</v>
      </c>
      <c r="AT63" s="7"/>
      <c r="AU63" s="29">
        <f t="shared" ca="1" si="88"/>
        <v>0</v>
      </c>
      <c r="AV63" s="29">
        <f t="shared" ca="1" si="85"/>
        <v>0</v>
      </c>
      <c r="AW63" s="29">
        <f t="shared" ca="1" si="86"/>
        <v>0</v>
      </c>
      <c r="AX63" s="29">
        <f t="shared" ca="1" si="87"/>
        <v>0</v>
      </c>
      <c r="AY63" s="29">
        <f t="shared" ca="1" si="87"/>
        <v>30.17</v>
      </c>
      <c r="AZ63" s="29">
        <f t="shared" ca="1" si="87"/>
        <v>0</v>
      </c>
      <c r="BA63" s="29">
        <f t="shared" ca="1" si="87"/>
        <v>0</v>
      </c>
      <c r="BB63" s="29">
        <f t="shared" ca="1" si="87"/>
        <v>0</v>
      </c>
      <c r="BC63" s="29">
        <f t="shared" ca="1" si="87"/>
        <v>0</v>
      </c>
      <c r="BD63" s="29">
        <f t="shared" ca="1" si="87"/>
        <v>0</v>
      </c>
      <c r="BE63" s="29">
        <f t="shared" ca="1" si="87"/>
        <v>0</v>
      </c>
      <c r="BF63" s="29">
        <f t="shared" ca="1" si="87"/>
        <v>0</v>
      </c>
      <c r="BG63" s="29">
        <f t="shared" ca="1" si="87"/>
        <v>0</v>
      </c>
      <c r="BH63" s="29">
        <f t="shared" ca="1" si="87"/>
        <v>0</v>
      </c>
      <c r="BI63" s="29">
        <f t="shared" ca="1" si="87"/>
        <v>0</v>
      </c>
      <c r="BJ63" s="29">
        <f t="shared" ca="1" si="87"/>
        <v>0</v>
      </c>
      <c r="BK63" s="29">
        <f t="shared" ca="1" si="87"/>
        <v>0</v>
      </c>
      <c r="BL63" s="29">
        <f t="shared" ca="1" si="87"/>
        <v>0</v>
      </c>
      <c r="BM63" s="29">
        <f t="shared" ca="1" si="87"/>
        <v>0</v>
      </c>
      <c r="BN63" s="29">
        <f t="shared" ca="1" si="87"/>
        <v>0</v>
      </c>
      <c r="BO63" s="33">
        <f t="shared" ca="1" si="60"/>
        <v>30.17</v>
      </c>
      <c r="BP63" s="16"/>
      <c r="BQ63" s="29">
        <f t="shared" ca="1" si="61"/>
        <v>0</v>
      </c>
      <c r="BR63" s="29">
        <f t="shared" ca="1" si="62"/>
        <v>0</v>
      </c>
      <c r="BS63" s="29">
        <f t="shared" ca="1" si="63"/>
        <v>0</v>
      </c>
      <c r="BT63" s="29">
        <f t="shared" ca="1" si="64"/>
        <v>0</v>
      </c>
      <c r="BU63" s="29">
        <f t="shared" ca="1" si="65"/>
        <v>300</v>
      </c>
      <c r="BV63" s="29">
        <f t="shared" ca="1" si="69"/>
        <v>0</v>
      </c>
      <c r="BW63" s="29">
        <f t="shared" ca="1" si="70"/>
        <v>0</v>
      </c>
      <c r="BX63" s="29">
        <f t="shared" ca="1" si="71"/>
        <v>0</v>
      </c>
      <c r="BY63" s="29">
        <f t="shared" ca="1" si="72"/>
        <v>0</v>
      </c>
      <c r="BZ63" s="29">
        <f t="shared" ca="1" si="73"/>
        <v>0</v>
      </c>
      <c r="CA63" s="29">
        <f t="shared" ca="1" si="74"/>
        <v>0</v>
      </c>
      <c r="CB63" s="29">
        <f t="shared" ca="1" si="75"/>
        <v>0</v>
      </c>
      <c r="CC63" s="29">
        <f t="shared" ca="1" si="76"/>
        <v>0</v>
      </c>
      <c r="CD63" s="29">
        <f t="shared" ca="1" si="77"/>
        <v>0</v>
      </c>
      <c r="CE63" s="29">
        <f t="shared" ca="1" si="78"/>
        <v>0</v>
      </c>
      <c r="CF63" s="29">
        <f t="shared" ca="1" si="79"/>
        <v>0</v>
      </c>
      <c r="CG63" s="29">
        <f t="shared" ca="1" si="80"/>
        <v>0</v>
      </c>
      <c r="CH63" s="29">
        <f t="shared" ca="1" si="81"/>
        <v>0</v>
      </c>
      <c r="CI63" s="29">
        <f t="shared" ca="1" si="82"/>
        <v>0</v>
      </c>
      <c r="CJ63" s="29">
        <f t="shared" ca="1" si="83"/>
        <v>0</v>
      </c>
      <c r="CK63" s="33">
        <f t="shared" ca="1" si="66"/>
        <v>300</v>
      </c>
      <c r="CL63" s="33"/>
      <c r="CM63" s="78">
        <f t="shared" ca="1" si="38"/>
        <v>0</v>
      </c>
      <c r="CN63" s="29">
        <f ca="1">IF(NOT(snowball),0,IF(AA62&lt;=0,0,IF($C63&lt;=SUM($CM63:CM63),0,IF(BR63+$C63-SUM($CM63:CM63)&gt;AA62+AV63,AA62+AV63-BR63,$C63-SUM($CM63:CM63)))))</f>
        <v>0</v>
      </c>
      <c r="CO63" s="29">
        <f ca="1">IF(NOT(snowball),0,IF(AB62&lt;=0,0,IF($C63&lt;=SUM($CM63:CN63),0,IF(BS63+$C63-SUM($CM63:CN63)&gt;AB62+AW63,AB62+AW63-BS63,$C63-SUM($CM63:CN63)))))</f>
        <v>0</v>
      </c>
      <c r="CP63" s="29">
        <f ca="1">IF(NOT(snowball),0,IF(AC62&lt;=0,0,IF($C63&lt;=SUM($CM63:CO63),0,IF(BT63+$C63-SUM($CM63:CO63)&gt;AC62+AX63,AC62+AX63-BT63,$C63-SUM($CM63:CO63)))))</f>
        <v>0</v>
      </c>
      <c r="CQ63" s="29">
        <f ca="1">IF(NOT(snowball),0,IF(AD62&lt;=0,0,IF($C63&lt;=SUM($CM63:CP63),0,IF(BU63+$C63-SUM($CM63:CP63)&gt;AD62+AY63,AD62+AY63-BU63,$C63-SUM($CM63:CP63)))))</f>
        <v>1500</v>
      </c>
      <c r="CR63" s="29">
        <f ca="1">IF(NOT(snowball),0,IF(AE62&lt;=0,0,IF($C63&lt;=SUM($CM63:CQ63),0,IF(BV63+$C63-SUM($CM63:CQ63)&gt;AE62+AZ63,AE62+AZ63-BV63,$C63-SUM($CM63:CQ63)))))</f>
        <v>0</v>
      </c>
      <c r="CS63" s="29">
        <f ca="1">IF(NOT(snowball),0,IF(AF62&lt;=0,0,IF($C63&lt;=SUM($CM63:CR63),0,IF(BW63+$C63-SUM($CM63:CR63)&gt;AF62+BA63,AF62+BA63-BW63,$C63-SUM($CM63:CR63)))))</f>
        <v>0</v>
      </c>
      <c r="CT63" s="29">
        <f ca="1">IF(NOT(snowball),0,IF(AG62&lt;=0,0,IF($C63&lt;=SUM($CM63:CS63),0,IF(BX63+$C63-SUM($CM63:CS63)&gt;AG62+BB63,AG62+BB63-BX63,$C63-SUM($CM63:CS63)))))</f>
        <v>0</v>
      </c>
      <c r="CU63" s="29">
        <f ca="1">IF(NOT(snowball),0,IF(AH62&lt;=0,0,IF($C63&lt;=SUM($CM63:CT63),0,IF(BY63+$C63-SUM($CM63:CT63)&gt;AH62+BC63,AH62+BC63-BY63,$C63-SUM($CM63:CT63)))))</f>
        <v>0</v>
      </c>
      <c r="CV63" s="29">
        <f ca="1">IF(NOT(snowball),0,IF(AI62&lt;=0,0,IF($C63&lt;=SUM($CM63:CU63),0,IF(BZ63+$C63-SUM($CM63:CU63)&gt;AI62+BD63,AI62+BD63-BZ63,$C63-SUM($CM63:CU63)))))</f>
        <v>0</v>
      </c>
      <c r="CW63" s="29">
        <f ca="1">IF(NOT(snowball),0,IF(AJ62&lt;=0,0,IF($C63&lt;=SUM($CM63:CV63),0,IF(CA63+$C63-SUM($CM63:CV63)&gt;AJ62+BE63,AJ62+BE63-CA63,$C63-SUM($CM63:CV63)))))</f>
        <v>0</v>
      </c>
      <c r="CX63" s="29">
        <f ca="1">IF(NOT(snowball),0,IF(AK62&lt;=0,0,IF($C63&lt;=SUM($CM63:CW63),0,IF(CB63+$C63-SUM($CM63:CW63)&gt;AK62+BF63,AK62+BF63-CB63,$C63-SUM($CM63:CW63)))))</f>
        <v>0</v>
      </c>
      <c r="CY63" s="29">
        <f ca="1">IF(NOT(snowball),0,IF(AL62&lt;=0,0,IF($C63&lt;=SUM($CM63:CX63),0,IF(CC63+$C63-SUM($CM63:CX63)&gt;AL62+BG63,AL62+BG63-CC63,$C63-SUM($CM63:CX63)))))</f>
        <v>0</v>
      </c>
      <c r="CZ63" s="29">
        <f ca="1">IF(NOT(snowball),0,IF(AM62&lt;=0,0,IF($C63&lt;=SUM($CM63:CY63),0,IF(CD63+$C63-SUM($CM63:CY63)&gt;AM62+BH63,AM62+BH63-CD63,$C63-SUM($CM63:CY63)))))</f>
        <v>0</v>
      </c>
      <c r="DA63" s="29">
        <f ca="1">IF(NOT(snowball),0,IF(AN62&lt;=0,0,IF($C63&lt;=SUM($CM63:CZ63),0,IF(CE63+$C63-SUM($CM63:CZ63)&gt;AN62+BI63,AN62+BI63-CE63,$C63-SUM($CM63:CZ63)))))</f>
        <v>0</v>
      </c>
      <c r="DB63" s="29">
        <f ca="1">IF(NOT(snowball),0,IF(AO62&lt;=0,0,IF($C63&lt;=SUM($CM63:DA63),0,IF(CF63+$C63-SUM($CM63:DA63)&gt;AO62+BJ63,AO62+BJ63-CF63,$C63-SUM($CM63:DA63)))))</f>
        <v>0</v>
      </c>
      <c r="DC63" s="29">
        <f ca="1">IF(NOT(snowball),0,IF(AP62&lt;=0,0,IF($C63&lt;=SUM($CM63:DB63),0,IF(CG63+$C63-SUM($CM63:DB63)&gt;AP62+BK63,AP62+BK63-CG63,$C63-SUM($CM63:DB63)))))</f>
        <v>0</v>
      </c>
      <c r="DD63" s="29">
        <f ca="1">IF(NOT(snowball),0,IF(AQ62&lt;=0,0,IF($C63&lt;=SUM($CM63:DC63),0,IF(CH63+$C63-SUM($CM63:DC63)&gt;AQ62+BL63,AQ62+BL63-CH63,$C63-SUM($CM63:DC63)))))</f>
        <v>0</v>
      </c>
      <c r="DE63" s="29">
        <f ca="1">IF(NOT(snowball),0,IF(AR62&lt;=0,0,IF($C63&lt;=SUM($CM63:DD63),0,IF(CI63+$C63-SUM($CM63:DD63)&gt;AR62+BM63,AR62+BM63-CI63,$C63-SUM($CM63:DD63)))))</f>
        <v>0</v>
      </c>
      <c r="DF63" s="29">
        <f ca="1">IF(NOT(snowball),0,IF(AS62&lt;=0,0,IF($C63&lt;=SUM($CM63:DE63),0,IF(CJ63+$C63-SUM($CM63:DE63)&gt;AS62+BN63,AS62+BN63-CJ63,$C63-SUM($CM63:DE63)))))</f>
        <v>0</v>
      </c>
    </row>
    <row r="64" spans="1:110" ht="11" customHeight="1">
      <c r="A64" s="30">
        <f t="shared" ca="1" si="67"/>
        <v>44</v>
      </c>
      <c r="B64" s="13">
        <f t="shared" ca="1" si="39"/>
        <v>42705</v>
      </c>
      <c r="C64" s="113">
        <f t="shared" ca="1" si="12"/>
        <v>1500</v>
      </c>
      <c r="D64" s="81"/>
      <c r="E64" s="29">
        <f t="shared" ca="1" si="13"/>
        <v>0</v>
      </c>
      <c r="F64" s="29">
        <f t="shared" ca="1" si="14"/>
        <v>0</v>
      </c>
      <c r="G64" s="29">
        <f t="shared" ca="1" si="15"/>
        <v>0</v>
      </c>
      <c r="H64" s="29">
        <f t="shared" ca="1" si="16"/>
        <v>0</v>
      </c>
      <c r="I64" s="29">
        <f t="shared" ca="1" si="17"/>
        <v>1800</v>
      </c>
      <c r="J64" s="29">
        <f t="shared" ca="1" si="18"/>
        <v>0</v>
      </c>
      <c r="K64" s="29">
        <f t="shared" ca="1" si="19"/>
        <v>0</v>
      </c>
      <c r="L64" s="29">
        <f t="shared" ca="1" si="20"/>
        <v>0</v>
      </c>
      <c r="M64" s="29">
        <f t="shared" ca="1" si="21"/>
        <v>0</v>
      </c>
      <c r="N64" s="29">
        <f t="shared" ca="1" si="22"/>
        <v>0</v>
      </c>
      <c r="O64" s="29">
        <f t="shared" ca="1" si="23"/>
        <v>0</v>
      </c>
      <c r="P64" s="29">
        <f t="shared" ca="1" si="24"/>
        <v>0</v>
      </c>
      <c r="Q64" s="29">
        <f t="shared" ca="1" si="25"/>
        <v>0</v>
      </c>
      <c r="R64" s="29">
        <f t="shared" ca="1" si="26"/>
        <v>0</v>
      </c>
      <c r="S64" s="29">
        <f t="shared" ca="1" si="27"/>
        <v>0</v>
      </c>
      <c r="T64" s="29">
        <f t="shared" ca="1" si="28"/>
        <v>0</v>
      </c>
      <c r="U64" s="29">
        <f t="shared" ca="1" si="29"/>
        <v>0</v>
      </c>
      <c r="V64" s="29">
        <f t="shared" ca="1" si="30"/>
        <v>0</v>
      </c>
      <c r="W64" s="29">
        <f t="shared" ca="1" si="31"/>
        <v>0</v>
      </c>
      <c r="X64" s="29">
        <f t="shared" ca="1" si="31"/>
        <v>0</v>
      </c>
      <c r="Y64" s="66"/>
      <c r="Z64" s="29">
        <f t="shared" ca="1" si="40"/>
        <v>0</v>
      </c>
      <c r="AA64" s="29">
        <f t="shared" ca="1" si="41"/>
        <v>0</v>
      </c>
      <c r="AB64" s="29">
        <f t="shared" ca="1" si="42"/>
        <v>0</v>
      </c>
      <c r="AC64" s="29">
        <f t="shared" ca="1" si="43"/>
        <v>0</v>
      </c>
      <c r="AD64" s="29">
        <f t="shared" ca="1" si="44"/>
        <v>5504.09</v>
      </c>
      <c r="AE64" s="29">
        <f t="shared" ca="1" si="45"/>
        <v>0</v>
      </c>
      <c r="AF64" s="29">
        <f t="shared" ca="1" si="46"/>
        <v>0</v>
      </c>
      <c r="AG64" s="29">
        <f t="shared" ca="1" si="47"/>
        <v>0</v>
      </c>
      <c r="AH64" s="29">
        <f t="shared" ca="1" si="48"/>
        <v>0</v>
      </c>
      <c r="AI64" s="29">
        <f t="shared" ca="1" si="49"/>
        <v>0</v>
      </c>
      <c r="AJ64" s="29">
        <f t="shared" ca="1" si="50"/>
        <v>0</v>
      </c>
      <c r="AK64" s="29">
        <f t="shared" ca="1" si="51"/>
        <v>0</v>
      </c>
      <c r="AL64" s="29">
        <f t="shared" ca="1" si="52"/>
        <v>0</v>
      </c>
      <c r="AM64" s="29">
        <f t="shared" ca="1" si="53"/>
        <v>0</v>
      </c>
      <c r="AN64" s="29">
        <f t="shared" ca="1" si="54"/>
        <v>0</v>
      </c>
      <c r="AO64" s="29">
        <f t="shared" ca="1" si="55"/>
        <v>0</v>
      </c>
      <c r="AP64" s="29">
        <f t="shared" ca="1" si="56"/>
        <v>0</v>
      </c>
      <c r="AQ64" s="29">
        <f t="shared" ca="1" si="57"/>
        <v>0</v>
      </c>
      <c r="AR64" s="29">
        <f t="shared" ca="1" si="58"/>
        <v>0</v>
      </c>
      <c r="AS64" s="29">
        <f t="shared" ca="1" si="59"/>
        <v>0</v>
      </c>
      <c r="AT64" s="7"/>
      <c r="AU64" s="29">
        <f t="shared" ca="1" si="88"/>
        <v>0</v>
      </c>
      <c r="AV64" s="29">
        <f t="shared" ca="1" si="85"/>
        <v>0</v>
      </c>
      <c r="AW64" s="29">
        <f t="shared" ca="1" si="86"/>
        <v>0</v>
      </c>
      <c r="AX64" s="29">
        <f t="shared" ca="1" si="87"/>
        <v>0</v>
      </c>
      <c r="AY64" s="29">
        <f t="shared" ca="1" si="87"/>
        <v>24.27</v>
      </c>
      <c r="AZ64" s="29">
        <f t="shared" ca="1" si="87"/>
        <v>0</v>
      </c>
      <c r="BA64" s="29">
        <f t="shared" ca="1" si="87"/>
        <v>0</v>
      </c>
      <c r="BB64" s="29">
        <f t="shared" ca="1" si="87"/>
        <v>0</v>
      </c>
      <c r="BC64" s="29">
        <f t="shared" ca="1" si="87"/>
        <v>0</v>
      </c>
      <c r="BD64" s="29">
        <f t="shared" ca="1" si="87"/>
        <v>0</v>
      </c>
      <c r="BE64" s="29">
        <f t="shared" ca="1" si="87"/>
        <v>0</v>
      </c>
      <c r="BF64" s="29">
        <f t="shared" ca="1" si="87"/>
        <v>0</v>
      </c>
      <c r="BG64" s="29">
        <f t="shared" ca="1" si="87"/>
        <v>0</v>
      </c>
      <c r="BH64" s="29">
        <f t="shared" ca="1" si="87"/>
        <v>0</v>
      </c>
      <c r="BI64" s="29">
        <f t="shared" ca="1" si="87"/>
        <v>0</v>
      </c>
      <c r="BJ64" s="29">
        <f t="shared" ca="1" si="87"/>
        <v>0</v>
      </c>
      <c r="BK64" s="29">
        <f t="shared" ca="1" si="87"/>
        <v>0</v>
      </c>
      <c r="BL64" s="29">
        <f t="shared" ca="1" si="87"/>
        <v>0</v>
      </c>
      <c r="BM64" s="29">
        <f t="shared" ca="1" si="87"/>
        <v>0</v>
      </c>
      <c r="BN64" s="29">
        <f t="shared" ca="1" si="87"/>
        <v>0</v>
      </c>
      <c r="BO64" s="33">
        <f t="shared" ca="1" si="60"/>
        <v>24.27</v>
      </c>
      <c r="BP64" s="16"/>
      <c r="BQ64" s="29">
        <f t="shared" ca="1" si="61"/>
        <v>0</v>
      </c>
      <c r="BR64" s="29">
        <f t="shared" ca="1" si="62"/>
        <v>0</v>
      </c>
      <c r="BS64" s="29">
        <f t="shared" ca="1" si="63"/>
        <v>0</v>
      </c>
      <c r="BT64" s="29">
        <f t="shared" ca="1" si="64"/>
        <v>0</v>
      </c>
      <c r="BU64" s="29">
        <f t="shared" ca="1" si="65"/>
        <v>300</v>
      </c>
      <c r="BV64" s="29">
        <f t="shared" ca="1" si="69"/>
        <v>0</v>
      </c>
      <c r="BW64" s="29">
        <f t="shared" ca="1" si="70"/>
        <v>0</v>
      </c>
      <c r="BX64" s="29">
        <f t="shared" ca="1" si="71"/>
        <v>0</v>
      </c>
      <c r="BY64" s="29">
        <f t="shared" ca="1" si="72"/>
        <v>0</v>
      </c>
      <c r="BZ64" s="29">
        <f t="shared" ca="1" si="73"/>
        <v>0</v>
      </c>
      <c r="CA64" s="29">
        <f t="shared" ca="1" si="74"/>
        <v>0</v>
      </c>
      <c r="CB64" s="29">
        <f t="shared" ca="1" si="75"/>
        <v>0</v>
      </c>
      <c r="CC64" s="29">
        <f t="shared" ca="1" si="76"/>
        <v>0</v>
      </c>
      <c r="CD64" s="29">
        <f t="shared" ca="1" si="77"/>
        <v>0</v>
      </c>
      <c r="CE64" s="29">
        <f t="shared" ca="1" si="78"/>
        <v>0</v>
      </c>
      <c r="CF64" s="29">
        <f t="shared" ca="1" si="79"/>
        <v>0</v>
      </c>
      <c r="CG64" s="29">
        <f t="shared" ca="1" si="80"/>
        <v>0</v>
      </c>
      <c r="CH64" s="29">
        <f t="shared" ca="1" si="81"/>
        <v>0</v>
      </c>
      <c r="CI64" s="29">
        <f t="shared" ca="1" si="82"/>
        <v>0</v>
      </c>
      <c r="CJ64" s="29">
        <f t="shared" ca="1" si="83"/>
        <v>0</v>
      </c>
      <c r="CK64" s="33">
        <f t="shared" ca="1" si="66"/>
        <v>300</v>
      </c>
      <c r="CL64" s="33"/>
      <c r="CM64" s="78">
        <f t="shared" ca="1" si="38"/>
        <v>0</v>
      </c>
      <c r="CN64" s="29">
        <f ca="1">IF(NOT(snowball),0,IF(AA63&lt;=0,0,IF($C64&lt;=SUM($CM64:CM64),0,IF(BR64+$C64-SUM($CM64:CM64)&gt;AA63+AV64,AA63+AV64-BR64,$C64-SUM($CM64:CM64)))))</f>
        <v>0</v>
      </c>
      <c r="CO64" s="29">
        <f ca="1">IF(NOT(snowball),0,IF(AB63&lt;=0,0,IF($C64&lt;=SUM($CM64:CN64),0,IF(BS64+$C64-SUM($CM64:CN64)&gt;AB63+AW64,AB63+AW64-BS64,$C64-SUM($CM64:CN64)))))</f>
        <v>0</v>
      </c>
      <c r="CP64" s="29">
        <f ca="1">IF(NOT(snowball),0,IF(AC63&lt;=0,0,IF($C64&lt;=SUM($CM64:CO64),0,IF(BT64+$C64-SUM($CM64:CO64)&gt;AC63+AX64,AC63+AX64-BT64,$C64-SUM($CM64:CO64)))))</f>
        <v>0</v>
      </c>
      <c r="CQ64" s="29">
        <f ca="1">IF(NOT(snowball),0,IF(AD63&lt;=0,0,IF($C64&lt;=SUM($CM64:CP64),0,IF(BU64+$C64-SUM($CM64:CP64)&gt;AD63+AY64,AD63+AY64-BU64,$C64-SUM($CM64:CP64)))))</f>
        <v>1500</v>
      </c>
      <c r="CR64" s="29">
        <f ca="1">IF(NOT(snowball),0,IF(AE63&lt;=0,0,IF($C64&lt;=SUM($CM64:CQ64),0,IF(BV64+$C64-SUM($CM64:CQ64)&gt;AE63+AZ64,AE63+AZ64-BV64,$C64-SUM($CM64:CQ64)))))</f>
        <v>0</v>
      </c>
      <c r="CS64" s="29">
        <f ca="1">IF(NOT(snowball),0,IF(AF63&lt;=0,0,IF($C64&lt;=SUM($CM64:CR64),0,IF(BW64+$C64-SUM($CM64:CR64)&gt;AF63+BA64,AF63+BA64-BW64,$C64-SUM($CM64:CR64)))))</f>
        <v>0</v>
      </c>
      <c r="CT64" s="29">
        <f ca="1">IF(NOT(snowball),0,IF(AG63&lt;=0,0,IF($C64&lt;=SUM($CM64:CS64),0,IF(BX64+$C64-SUM($CM64:CS64)&gt;AG63+BB64,AG63+BB64-BX64,$C64-SUM($CM64:CS64)))))</f>
        <v>0</v>
      </c>
      <c r="CU64" s="29">
        <f ca="1">IF(NOT(snowball),0,IF(AH63&lt;=0,0,IF($C64&lt;=SUM($CM64:CT64),0,IF(BY64+$C64-SUM($CM64:CT64)&gt;AH63+BC64,AH63+BC64-BY64,$C64-SUM($CM64:CT64)))))</f>
        <v>0</v>
      </c>
      <c r="CV64" s="29">
        <f ca="1">IF(NOT(snowball),0,IF(AI63&lt;=0,0,IF($C64&lt;=SUM($CM64:CU64),0,IF(BZ64+$C64-SUM($CM64:CU64)&gt;AI63+BD64,AI63+BD64-BZ64,$C64-SUM($CM64:CU64)))))</f>
        <v>0</v>
      </c>
      <c r="CW64" s="29">
        <f ca="1">IF(NOT(snowball),0,IF(AJ63&lt;=0,0,IF($C64&lt;=SUM($CM64:CV64),0,IF(CA64+$C64-SUM($CM64:CV64)&gt;AJ63+BE64,AJ63+BE64-CA64,$C64-SUM($CM64:CV64)))))</f>
        <v>0</v>
      </c>
      <c r="CX64" s="29">
        <f ca="1">IF(NOT(snowball),0,IF(AK63&lt;=0,0,IF($C64&lt;=SUM($CM64:CW64),0,IF(CB64+$C64-SUM($CM64:CW64)&gt;AK63+BF64,AK63+BF64-CB64,$C64-SUM($CM64:CW64)))))</f>
        <v>0</v>
      </c>
      <c r="CY64" s="29">
        <f ca="1">IF(NOT(snowball),0,IF(AL63&lt;=0,0,IF($C64&lt;=SUM($CM64:CX64),0,IF(CC64+$C64-SUM($CM64:CX64)&gt;AL63+BG64,AL63+BG64-CC64,$C64-SUM($CM64:CX64)))))</f>
        <v>0</v>
      </c>
      <c r="CZ64" s="29">
        <f ca="1">IF(NOT(snowball),0,IF(AM63&lt;=0,0,IF($C64&lt;=SUM($CM64:CY64),0,IF(CD64+$C64-SUM($CM64:CY64)&gt;AM63+BH64,AM63+BH64-CD64,$C64-SUM($CM64:CY64)))))</f>
        <v>0</v>
      </c>
      <c r="DA64" s="29">
        <f ca="1">IF(NOT(snowball),0,IF(AN63&lt;=0,0,IF($C64&lt;=SUM($CM64:CZ64),0,IF(CE64+$C64-SUM($CM64:CZ64)&gt;AN63+BI64,AN63+BI64-CE64,$C64-SUM($CM64:CZ64)))))</f>
        <v>0</v>
      </c>
      <c r="DB64" s="29">
        <f ca="1">IF(NOT(snowball),0,IF(AO63&lt;=0,0,IF($C64&lt;=SUM($CM64:DA64),0,IF(CF64+$C64-SUM($CM64:DA64)&gt;AO63+BJ64,AO63+BJ64-CF64,$C64-SUM($CM64:DA64)))))</f>
        <v>0</v>
      </c>
      <c r="DC64" s="29">
        <f ca="1">IF(NOT(snowball),0,IF(AP63&lt;=0,0,IF($C64&lt;=SUM($CM64:DB64),0,IF(CG64+$C64-SUM($CM64:DB64)&gt;AP63+BK64,AP63+BK64-CG64,$C64-SUM($CM64:DB64)))))</f>
        <v>0</v>
      </c>
      <c r="DD64" s="29">
        <f ca="1">IF(NOT(snowball),0,IF(AQ63&lt;=0,0,IF($C64&lt;=SUM($CM64:DC64),0,IF(CH64+$C64-SUM($CM64:DC64)&gt;AQ63+BL64,AQ63+BL64-CH64,$C64-SUM($CM64:DC64)))))</f>
        <v>0</v>
      </c>
      <c r="DE64" s="29">
        <f ca="1">IF(NOT(snowball),0,IF(AR63&lt;=0,0,IF($C64&lt;=SUM($CM64:DD64),0,IF(CI64+$C64-SUM($CM64:DD64)&gt;AR63+BM64,AR63+BM64-CI64,$C64-SUM($CM64:DD64)))))</f>
        <v>0</v>
      </c>
      <c r="DF64" s="29">
        <f ca="1">IF(NOT(snowball),0,IF(AS63&lt;=0,0,IF($C64&lt;=SUM($CM64:DE64),0,IF(CJ64+$C64-SUM($CM64:DE64)&gt;AS63+BN64,AS63+BN64-CJ64,$C64-SUM($CM64:DE64)))))</f>
        <v>0</v>
      </c>
    </row>
    <row r="65" spans="1:110" ht="11" customHeight="1">
      <c r="A65" s="30">
        <f t="shared" ca="1" si="67"/>
        <v>45</v>
      </c>
      <c r="B65" s="13">
        <f t="shared" ca="1" si="39"/>
        <v>42736</v>
      </c>
      <c r="C65" s="113">
        <f t="shared" ca="1" si="12"/>
        <v>1500</v>
      </c>
      <c r="D65" s="81"/>
      <c r="E65" s="29">
        <f t="shared" ca="1" si="13"/>
        <v>0</v>
      </c>
      <c r="F65" s="29">
        <f t="shared" ca="1" si="14"/>
        <v>0</v>
      </c>
      <c r="G65" s="29">
        <f t="shared" ca="1" si="15"/>
        <v>0</v>
      </c>
      <c r="H65" s="29">
        <f t="shared" ca="1" si="16"/>
        <v>0</v>
      </c>
      <c r="I65" s="29">
        <f t="shared" ca="1" si="17"/>
        <v>1800</v>
      </c>
      <c r="J65" s="29">
        <f t="shared" ca="1" si="18"/>
        <v>0</v>
      </c>
      <c r="K65" s="29">
        <f t="shared" ca="1" si="19"/>
        <v>0</v>
      </c>
      <c r="L65" s="29">
        <f t="shared" ca="1" si="20"/>
        <v>0</v>
      </c>
      <c r="M65" s="29">
        <f t="shared" ca="1" si="21"/>
        <v>0</v>
      </c>
      <c r="N65" s="29">
        <f t="shared" ca="1" si="22"/>
        <v>0</v>
      </c>
      <c r="O65" s="29">
        <f t="shared" ca="1" si="23"/>
        <v>0</v>
      </c>
      <c r="P65" s="29">
        <f t="shared" ca="1" si="24"/>
        <v>0</v>
      </c>
      <c r="Q65" s="29">
        <f t="shared" ca="1" si="25"/>
        <v>0</v>
      </c>
      <c r="R65" s="29">
        <f t="shared" ca="1" si="26"/>
        <v>0</v>
      </c>
      <c r="S65" s="29">
        <f t="shared" ca="1" si="27"/>
        <v>0</v>
      </c>
      <c r="T65" s="29">
        <f t="shared" ca="1" si="28"/>
        <v>0</v>
      </c>
      <c r="U65" s="29">
        <f t="shared" ca="1" si="29"/>
        <v>0</v>
      </c>
      <c r="V65" s="29">
        <f t="shared" ca="1" si="30"/>
        <v>0</v>
      </c>
      <c r="W65" s="29">
        <f t="shared" ca="1" si="31"/>
        <v>0</v>
      </c>
      <c r="X65" s="29">
        <f t="shared" ca="1" si="31"/>
        <v>0</v>
      </c>
      <c r="Y65" s="66"/>
      <c r="Z65" s="29">
        <f t="shared" ca="1" si="40"/>
        <v>0</v>
      </c>
      <c r="AA65" s="29">
        <f t="shared" ca="1" si="41"/>
        <v>0</v>
      </c>
      <c r="AB65" s="29">
        <f t="shared" ca="1" si="42"/>
        <v>0</v>
      </c>
      <c r="AC65" s="29">
        <f t="shared" ca="1" si="43"/>
        <v>0</v>
      </c>
      <c r="AD65" s="29">
        <f t="shared" ca="1" si="44"/>
        <v>3722.44</v>
      </c>
      <c r="AE65" s="29">
        <f t="shared" ca="1" si="45"/>
        <v>0</v>
      </c>
      <c r="AF65" s="29">
        <f t="shared" ca="1" si="46"/>
        <v>0</v>
      </c>
      <c r="AG65" s="29">
        <f t="shared" ca="1" si="47"/>
        <v>0</v>
      </c>
      <c r="AH65" s="29">
        <f t="shared" ca="1" si="48"/>
        <v>0</v>
      </c>
      <c r="AI65" s="29">
        <f t="shared" ca="1" si="49"/>
        <v>0</v>
      </c>
      <c r="AJ65" s="29">
        <f t="shared" ca="1" si="50"/>
        <v>0</v>
      </c>
      <c r="AK65" s="29">
        <f t="shared" ca="1" si="51"/>
        <v>0</v>
      </c>
      <c r="AL65" s="29">
        <f t="shared" ca="1" si="52"/>
        <v>0</v>
      </c>
      <c r="AM65" s="29">
        <f t="shared" ca="1" si="53"/>
        <v>0</v>
      </c>
      <c r="AN65" s="29">
        <f t="shared" ca="1" si="54"/>
        <v>0</v>
      </c>
      <c r="AO65" s="29">
        <f t="shared" ca="1" si="55"/>
        <v>0</v>
      </c>
      <c r="AP65" s="29">
        <f t="shared" ca="1" si="56"/>
        <v>0</v>
      </c>
      <c r="AQ65" s="29">
        <f t="shared" ca="1" si="57"/>
        <v>0</v>
      </c>
      <c r="AR65" s="29">
        <f t="shared" ca="1" si="58"/>
        <v>0</v>
      </c>
      <c r="AS65" s="29">
        <f t="shared" ca="1" si="59"/>
        <v>0</v>
      </c>
      <c r="AT65" s="7"/>
      <c r="AU65" s="29">
        <f t="shared" ca="1" si="88"/>
        <v>0</v>
      </c>
      <c r="AV65" s="29">
        <f t="shared" ca="1" si="85"/>
        <v>0</v>
      </c>
      <c r="AW65" s="29">
        <f t="shared" ca="1" si="86"/>
        <v>0</v>
      </c>
      <c r="AX65" s="29">
        <f t="shared" ca="1" si="87"/>
        <v>0</v>
      </c>
      <c r="AY65" s="29">
        <f t="shared" ca="1" si="87"/>
        <v>18.350000000000001</v>
      </c>
      <c r="AZ65" s="29">
        <f t="shared" ca="1" si="87"/>
        <v>0</v>
      </c>
      <c r="BA65" s="29">
        <f t="shared" ca="1" si="87"/>
        <v>0</v>
      </c>
      <c r="BB65" s="29">
        <f t="shared" ca="1" si="87"/>
        <v>0</v>
      </c>
      <c r="BC65" s="29">
        <f t="shared" ca="1" si="87"/>
        <v>0</v>
      </c>
      <c r="BD65" s="29">
        <f t="shared" ca="1" si="87"/>
        <v>0</v>
      </c>
      <c r="BE65" s="29">
        <f t="shared" ca="1" si="87"/>
        <v>0</v>
      </c>
      <c r="BF65" s="29">
        <f t="shared" ca="1" si="87"/>
        <v>0</v>
      </c>
      <c r="BG65" s="29">
        <f t="shared" ca="1" si="87"/>
        <v>0</v>
      </c>
      <c r="BH65" s="29">
        <f t="shared" ca="1" si="87"/>
        <v>0</v>
      </c>
      <c r="BI65" s="29">
        <f t="shared" ca="1" si="87"/>
        <v>0</v>
      </c>
      <c r="BJ65" s="29">
        <f t="shared" ca="1" si="87"/>
        <v>0</v>
      </c>
      <c r="BK65" s="29">
        <f t="shared" ca="1" si="87"/>
        <v>0</v>
      </c>
      <c r="BL65" s="29">
        <f t="shared" ca="1" si="87"/>
        <v>0</v>
      </c>
      <c r="BM65" s="29">
        <f t="shared" ca="1" si="87"/>
        <v>0</v>
      </c>
      <c r="BN65" s="29">
        <f t="shared" ca="1" si="87"/>
        <v>0</v>
      </c>
      <c r="BO65" s="33">
        <f t="shared" ca="1" si="60"/>
        <v>18.350000000000001</v>
      </c>
      <c r="BP65" s="16"/>
      <c r="BQ65" s="29">
        <f t="shared" ca="1" si="61"/>
        <v>0</v>
      </c>
      <c r="BR65" s="29">
        <f t="shared" ca="1" si="62"/>
        <v>0</v>
      </c>
      <c r="BS65" s="29">
        <f t="shared" ca="1" si="63"/>
        <v>0</v>
      </c>
      <c r="BT65" s="29">
        <f t="shared" ca="1" si="64"/>
        <v>0</v>
      </c>
      <c r="BU65" s="29">
        <f t="shared" ca="1" si="65"/>
        <v>300</v>
      </c>
      <c r="BV65" s="29">
        <f t="shared" ca="1" si="69"/>
        <v>0</v>
      </c>
      <c r="BW65" s="29">
        <f t="shared" ca="1" si="70"/>
        <v>0</v>
      </c>
      <c r="BX65" s="29">
        <f t="shared" ca="1" si="71"/>
        <v>0</v>
      </c>
      <c r="BY65" s="29">
        <f t="shared" ca="1" si="72"/>
        <v>0</v>
      </c>
      <c r="BZ65" s="29">
        <f t="shared" ca="1" si="73"/>
        <v>0</v>
      </c>
      <c r="CA65" s="29">
        <f t="shared" ca="1" si="74"/>
        <v>0</v>
      </c>
      <c r="CB65" s="29">
        <f t="shared" ca="1" si="75"/>
        <v>0</v>
      </c>
      <c r="CC65" s="29">
        <f t="shared" ca="1" si="76"/>
        <v>0</v>
      </c>
      <c r="CD65" s="29">
        <f t="shared" ca="1" si="77"/>
        <v>0</v>
      </c>
      <c r="CE65" s="29">
        <f t="shared" ca="1" si="78"/>
        <v>0</v>
      </c>
      <c r="CF65" s="29">
        <f t="shared" ca="1" si="79"/>
        <v>0</v>
      </c>
      <c r="CG65" s="29">
        <f t="shared" ca="1" si="80"/>
        <v>0</v>
      </c>
      <c r="CH65" s="29">
        <f t="shared" ca="1" si="81"/>
        <v>0</v>
      </c>
      <c r="CI65" s="29">
        <f t="shared" ca="1" si="82"/>
        <v>0</v>
      </c>
      <c r="CJ65" s="29">
        <f t="shared" ca="1" si="83"/>
        <v>0</v>
      </c>
      <c r="CK65" s="33">
        <f t="shared" ca="1" si="66"/>
        <v>300</v>
      </c>
      <c r="CL65" s="33"/>
      <c r="CM65" s="78">
        <f t="shared" ca="1" si="38"/>
        <v>0</v>
      </c>
      <c r="CN65" s="29">
        <f ca="1">IF(NOT(snowball),0,IF(AA64&lt;=0,0,IF($C65&lt;=SUM($CM65:CM65),0,IF(BR65+$C65-SUM($CM65:CM65)&gt;AA64+AV65,AA64+AV65-BR65,$C65-SUM($CM65:CM65)))))</f>
        <v>0</v>
      </c>
      <c r="CO65" s="29">
        <f ca="1">IF(NOT(snowball),0,IF(AB64&lt;=0,0,IF($C65&lt;=SUM($CM65:CN65),0,IF(BS65+$C65-SUM($CM65:CN65)&gt;AB64+AW65,AB64+AW65-BS65,$C65-SUM($CM65:CN65)))))</f>
        <v>0</v>
      </c>
      <c r="CP65" s="29">
        <f ca="1">IF(NOT(snowball),0,IF(AC64&lt;=0,0,IF($C65&lt;=SUM($CM65:CO65),0,IF(BT65+$C65-SUM($CM65:CO65)&gt;AC64+AX65,AC64+AX65-BT65,$C65-SUM($CM65:CO65)))))</f>
        <v>0</v>
      </c>
      <c r="CQ65" s="29">
        <f ca="1">IF(NOT(snowball),0,IF(AD64&lt;=0,0,IF($C65&lt;=SUM($CM65:CP65),0,IF(BU65+$C65-SUM($CM65:CP65)&gt;AD64+AY65,AD64+AY65-BU65,$C65-SUM($CM65:CP65)))))</f>
        <v>1500</v>
      </c>
      <c r="CR65" s="29">
        <f ca="1">IF(NOT(snowball),0,IF(AE64&lt;=0,0,IF($C65&lt;=SUM($CM65:CQ65),0,IF(BV65+$C65-SUM($CM65:CQ65)&gt;AE64+AZ65,AE64+AZ65-BV65,$C65-SUM($CM65:CQ65)))))</f>
        <v>0</v>
      </c>
      <c r="CS65" s="29">
        <f ca="1">IF(NOT(snowball),0,IF(AF64&lt;=0,0,IF($C65&lt;=SUM($CM65:CR65),0,IF(BW65+$C65-SUM($CM65:CR65)&gt;AF64+BA65,AF64+BA65-BW65,$C65-SUM($CM65:CR65)))))</f>
        <v>0</v>
      </c>
      <c r="CT65" s="29">
        <f ca="1">IF(NOT(snowball),0,IF(AG64&lt;=0,0,IF($C65&lt;=SUM($CM65:CS65),0,IF(BX65+$C65-SUM($CM65:CS65)&gt;AG64+BB65,AG64+BB65-BX65,$C65-SUM($CM65:CS65)))))</f>
        <v>0</v>
      </c>
      <c r="CU65" s="29">
        <f ca="1">IF(NOT(snowball),0,IF(AH64&lt;=0,0,IF($C65&lt;=SUM($CM65:CT65),0,IF(BY65+$C65-SUM($CM65:CT65)&gt;AH64+BC65,AH64+BC65-BY65,$C65-SUM($CM65:CT65)))))</f>
        <v>0</v>
      </c>
      <c r="CV65" s="29">
        <f ca="1">IF(NOT(snowball),0,IF(AI64&lt;=0,0,IF($C65&lt;=SUM($CM65:CU65),0,IF(BZ65+$C65-SUM($CM65:CU65)&gt;AI64+BD65,AI64+BD65-BZ65,$C65-SUM($CM65:CU65)))))</f>
        <v>0</v>
      </c>
      <c r="CW65" s="29">
        <f ca="1">IF(NOT(snowball),0,IF(AJ64&lt;=0,0,IF($C65&lt;=SUM($CM65:CV65),0,IF(CA65+$C65-SUM($CM65:CV65)&gt;AJ64+BE65,AJ64+BE65-CA65,$C65-SUM($CM65:CV65)))))</f>
        <v>0</v>
      </c>
      <c r="CX65" s="29">
        <f ca="1">IF(NOT(snowball),0,IF(AK64&lt;=0,0,IF($C65&lt;=SUM($CM65:CW65),0,IF(CB65+$C65-SUM($CM65:CW65)&gt;AK64+BF65,AK64+BF65-CB65,$C65-SUM($CM65:CW65)))))</f>
        <v>0</v>
      </c>
      <c r="CY65" s="29">
        <f ca="1">IF(NOT(snowball),0,IF(AL64&lt;=0,0,IF($C65&lt;=SUM($CM65:CX65),0,IF(CC65+$C65-SUM($CM65:CX65)&gt;AL64+BG65,AL64+BG65-CC65,$C65-SUM($CM65:CX65)))))</f>
        <v>0</v>
      </c>
      <c r="CZ65" s="29">
        <f ca="1">IF(NOT(snowball),0,IF(AM64&lt;=0,0,IF($C65&lt;=SUM($CM65:CY65),0,IF(CD65+$C65-SUM($CM65:CY65)&gt;AM64+BH65,AM64+BH65-CD65,$C65-SUM($CM65:CY65)))))</f>
        <v>0</v>
      </c>
      <c r="DA65" s="29">
        <f ca="1">IF(NOT(snowball),0,IF(AN64&lt;=0,0,IF($C65&lt;=SUM($CM65:CZ65),0,IF(CE65+$C65-SUM($CM65:CZ65)&gt;AN64+BI65,AN64+BI65-CE65,$C65-SUM($CM65:CZ65)))))</f>
        <v>0</v>
      </c>
      <c r="DB65" s="29">
        <f ca="1">IF(NOT(snowball),0,IF(AO64&lt;=0,0,IF($C65&lt;=SUM($CM65:DA65),0,IF(CF65+$C65-SUM($CM65:DA65)&gt;AO64+BJ65,AO64+BJ65-CF65,$C65-SUM($CM65:DA65)))))</f>
        <v>0</v>
      </c>
      <c r="DC65" s="29">
        <f ca="1">IF(NOT(snowball),0,IF(AP64&lt;=0,0,IF($C65&lt;=SUM($CM65:DB65),0,IF(CG65+$C65-SUM($CM65:DB65)&gt;AP64+BK65,AP64+BK65-CG65,$C65-SUM($CM65:DB65)))))</f>
        <v>0</v>
      </c>
      <c r="DD65" s="29">
        <f ca="1">IF(NOT(snowball),0,IF(AQ64&lt;=0,0,IF($C65&lt;=SUM($CM65:DC65),0,IF(CH65+$C65-SUM($CM65:DC65)&gt;AQ64+BL65,AQ64+BL65-CH65,$C65-SUM($CM65:DC65)))))</f>
        <v>0</v>
      </c>
      <c r="DE65" s="29">
        <f ca="1">IF(NOT(snowball),0,IF(AR64&lt;=0,0,IF($C65&lt;=SUM($CM65:DD65),0,IF(CI65+$C65-SUM($CM65:DD65)&gt;AR64+BM65,AR64+BM65-CI65,$C65-SUM($CM65:DD65)))))</f>
        <v>0</v>
      </c>
      <c r="DF65" s="29">
        <f ca="1">IF(NOT(snowball),0,IF(AS64&lt;=0,0,IF($C65&lt;=SUM($CM65:DE65),0,IF(CJ65+$C65-SUM($CM65:DE65)&gt;AS64+BN65,AS64+BN65-CJ65,$C65-SUM($CM65:DE65)))))</f>
        <v>0</v>
      </c>
    </row>
    <row r="66" spans="1:110" ht="11" customHeight="1">
      <c r="A66" s="30">
        <f t="shared" ca="1" si="67"/>
        <v>46</v>
      </c>
      <c r="B66" s="13">
        <f t="shared" ca="1" si="39"/>
        <v>42767</v>
      </c>
      <c r="C66" s="113">
        <f t="shared" ca="1" si="12"/>
        <v>1500</v>
      </c>
      <c r="D66" s="81"/>
      <c r="E66" s="29">
        <f t="shared" ca="1" si="13"/>
        <v>0</v>
      </c>
      <c r="F66" s="29">
        <f t="shared" ca="1" si="14"/>
        <v>0</v>
      </c>
      <c r="G66" s="29">
        <f t="shared" ca="1" si="15"/>
        <v>0</v>
      </c>
      <c r="H66" s="29">
        <f t="shared" ca="1" si="16"/>
        <v>0</v>
      </c>
      <c r="I66" s="29">
        <f t="shared" ca="1" si="17"/>
        <v>1800</v>
      </c>
      <c r="J66" s="29">
        <f t="shared" ca="1" si="18"/>
        <v>0</v>
      </c>
      <c r="K66" s="29">
        <f t="shared" ca="1" si="19"/>
        <v>0</v>
      </c>
      <c r="L66" s="29">
        <f t="shared" ca="1" si="20"/>
        <v>0</v>
      </c>
      <c r="M66" s="29">
        <f t="shared" ca="1" si="21"/>
        <v>0</v>
      </c>
      <c r="N66" s="29">
        <f t="shared" ca="1" si="22"/>
        <v>0</v>
      </c>
      <c r="O66" s="29">
        <f t="shared" ca="1" si="23"/>
        <v>0</v>
      </c>
      <c r="P66" s="29">
        <f t="shared" ca="1" si="24"/>
        <v>0</v>
      </c>
      <c r="Q66" s="29">
        <f t="shared" ca="1" si="25"/>
        <v>0</v>
      </c>
      <c r="R66" s="29">
        <f t="shared" ca="1" si="26"/>
        <v>0</v>
      </c>
      <c r="S66" s="29">
        <f t="shared" ca="1" si="27"/>
        <v>0</v>
      </c>
      <c r="T66" s="29">
        <f t="shared" ca="1" si="28"/>
        <v>0</v>
      </c>
      <c r="U66" s="29">
        <f t="shared" ca="1" si="29"/>
        <v>0</v>
      </c>
      <c r="V66" s="29">
        <f t="shared" ca="1" si="30"/>
        <v>0</v>
      </c>
      <c r="W66" s="29">
        <f t="shared" ca="1" si="31"/>
        <v>0</v>
      </c>
      <c r="X66" s="29">
        <f t="shared" ca="1" si="31"/>
        <v>0</v>
      </c>
      <c r="Y66" s="66"/>
      <c r="Z66" s="29">
        <f t="shared" ca="1" si="40"/>
        <v>0</v>
      </c>
      <c r="AA66" s="29">
        <f t="shared" ca="1" si="41"/>
        <v>0</v>
      </c>
      <c r="AB66" s="29">
        <f t="shared" ca="1" si="42"/>
        <v>0</v>
      </c>
      <c r="AC66" s="29">
        <f t="shared" ca="1" si="43"/>
        <v>0</v>
      </c>
      <c r="AD66" s="29">
        <f t="shared" ca="1" si="44"/>
        <v>1934.85</v>
      </c>
      <c r="AE66" s="29">
        <f t="shared" ca="1" si="45"/>
        <v>0</v>
      </c>
      <c r="AF66" s="29">
        <f t="shared" ca="1" si="46"/>
        <v>0</v>
      </c>
      <c r="AG66" s="29">
        <f t="shared" ca="1" si="47"/>
        <v>0</v>
      </c>
      <c r="AH66" s="29">
        <f t="shared" ca="1" si="48"/>
        <v>0</v>
      </c>
      <c r="AI66" s="29">
        <f t="shared" ca="1" si="49"/>
        <v>0</v>
      </c>
      <c r="AJ66" s="29">
        <f t="shared" ca="1" si="50"/>
        <v>0</v>
      </c>
      <c r="AK66" s="29">
        <f t="shared" ca="1" si="51"/>
        <v>0</v>
      </c>
      <c r="AL66" s="29">
        <f t="shared" ca="1" si="52"/>
        <v>0</v>
      </c>
      <c r="AM66" s="29">
        <f t="shared" ca="1" si="53"/>
        <v>0</v>
      </c>
      <c r="AN66" s="29">
        <f t="shared" ca="1" si="54"/>
        <v>0</v>
      </c>
      <c r="AO66" s="29">
        <f t="shared" ca="1" si="55"/>
        <v>0</v>
      </c>
      <c r="AP66" s="29">
        <f t="shared" ca="1" si="56"/>
        <v>0</v>
      </c>
      <c r="AQ66" s="29">
        <f t="shared" ca="1" si="57"/>
        <v>0</v>
      </c>
      <c r="AR66" s="29">
        <f t="shared" ca="1" si="58"/>
        <v>0</v>
      </c>
      <c r="AS66" s="29">
        <f t="shared" ca="1" si="59"/>
        <v>0</v>
      </c>
      <c r="AT66" s="7"/>
      <c r="AU66" s="29">
        <f t="shared" ca="1" si="88"/>
        <v>0</v>
      </c>
      <c r="AV66" s="29">
        <f t="shared" ca="1" si="85"/>
        <v>0</v>
      </c>
      <c r="AW66" s="29">
        <f t="shared" ca="1" si="86"/>
        <v>0</v>
      </c>
      <c r="AX66" s="29">
        <f t="shared" ref="AX66:BN80" ca="1" si="89">ROUND(AC65*H$9/12,2)</f>
        <v>0</v>
      </c>
      <c r="AY66" s="29">
        <f t="shared" ca="1" si="89"/>
        <v>12.41</v>
      </c>
      <c r="AZ66" s="29">
        <f t="shared" ca="1" si="89"/>
        <v>0</v>
      </c>
      <c r="BA66" s="29">
        <f t="shared" ca="1" si="89"/>
        <v>0</v>
      </c>
      <c r="BB66" s="29">
        <f t="shared" ca="1" si="89"/>
        <v>0</v>
      </c>
      <c r="BC66" s="29">
        <f t="shared" ca="1" si="89"/>
        <v>0</v>
      </c>
      <c r="BD66" s="29">
        <f t="shared" ca="1" si="89"/>
        <v>0</v>
      </c>
      <c r="BE66" s="29">
        <f t="shared" ca="1" si="89"/>
        <v>0</v>
      </c>
      <c r="BF66" s="29">
        <f t="shared" ca="1" si="89"/>
        <v>0</v>
      </c>
      <c r="BG66" s="29">
        <f t="shared" ca="1" si="89"/>
        <v>0</v>
      </c>
      <c r="BH66" s="29">
        <f t="shared" ca="1" si="89"/>
        <v>0</v>
      </c>
      <c r="BI66" s="29">
        <f t="shared" ca="1" si="89"/>
        <v>0</v>
      </c>
      <c r="BJ66" s="29">
        <f t="shared" ca="1" si="89"/>
        <v>0</v>
      </c>
      <c r="BK66" s="29">
        <f t="shared" ca="1" si="89"/>
        <v>0</v>
      </c>
      <c r="BL66" s="29">
        <f t="shared" ca="1" si="89"/>
        <v>0</v>
      </c>
      <c r="BM66" s="29">
        <f t="shared" ca="1" si="89"/>
        <v>0</v>
      </c>
      <c r="BN66" s="29">
        <f t="shared" ca="1" si="89"/>
        <v>0</v>
      </c>
      <c r="BO66" s="33">
        <f t="shared" ca="1" si="60"/>
        <v>12.41</v>
      </c>
      <c r="BP66" s="16"/>
      <c r="BQ66" s="29">
        <f t="shared" ca="1" si="61"/>
        <v>0</v>
      </c>
      <c r="BR66" s="29">
        <f t="shared" ca="1" si="62"/>
        <v>0</v>
      </c>
      <c r="BS66" s="29">
        <f t="shared" ca="1" si="63"/>
        <v>0</v>
      </c>
      <c r="BT66" s="29">
        <f t="shared" ca="1" si="64"/>
        <v>0</v>
      </c>
      <c r="BU66" s="29">
        <f t="shared" ca="1" si="65"/>
        <v>300</v>
      </c>
      <c r="BV66" s="29">
        <f t="shared" ca="1" si="69"/>
        <v>0</v>
      </c>
      <c r="BW66" s="29">
        <f t="shared" ca="1" si="70"/>
        <v>0</v>
      </c>
      <c r="BX66" s="29">
        <f t="shared" ca="1" si="71"/>
        <v>0</v>
      </c>
      <c r="BY66" s="29">
        <f t="shared" ca="1" si="72"/>
        <v>0</v>
      </c>
      <c r="BZ66" s="29">
        <f t="shared" ca="1" si="73"/>
        <v>0</v>
      </c>
      <c r="CA66" s="29">
        <f t="shared" ca="1" si="74"/>
        <v>0</v>
      </c>
      <c r="CB66" s="29">
        <f t="shared" ca="1" si="75"/>
        <v>0</v>
      </c>
      <c r="CC66" s="29">
        <f t="shared" ca="1" si="76"/>
        <v>0</v>
      </c>
      <c r="CD66" s="29">
        <f t="shared" ca="1" si="77"/>
        <v>0</v>
      </c>
      <c r="CE66" s="29">
        <f t="shared" ca="1" si="78"/>
        <v>0</v>
      </c>
      <c r="CF66" s="29">
        <f t="shared" ca="1" si="79"/>
        <v>0</v>
      </c>
      <c r="CG66" s="29">
        <f t="shared" ca="1" si="80"/>
        <v>0</v>
      </c>
      <c r="CH66" s="29">
        <f t="shared" ca="1" si="81"/>
        <v>0</v>
      </c>
      <c r="CI66" s="29">
        <f t="shared" ca="1" si="82"/>
        <v>0</v>
      </c>
      <c r="CJ66" s="29">
        <f t="shared" ca="1" si="83"/>
        <v>0</v>
      </c>
      <c r="CK66" s="33">
        <f t="shared" ca="1" si="66"/>
        <v>300</v>
      </c>
      <c r="CL66" s="33"/>
      <c r="CM66" s="78">
        <f t="shared" ca="1" si="38"/>
        <v>0</v>
      </c>
      <c r="CN66" s="29">
        <f ca="1">IF(NOT(snowball),0,IF(AA65&lt;=0,0,IF($C66&lt;=SUM($CM66:CM66),0,IF(BR66+$C66-SUM($CM66:CM66)&gt;AA65+AV66,AA65+AV66-BR66,$C66-SUM($CM66:CM66)))))</f>
        <v>0</v>
      </c>
      <c r="CO66" s="29">
        <f ca="1">IF(NOT(snowball),0,IF(AB65&lt;=0,0,IF($C66&lt;=SUM($CM66:CN66),0,IF(BS66+$C66-SUM($CM66:CN66)&gt;AB65+AW66,AB65+AW66-BS66,$C66-SUM($CM66:CN66)))))</f>
        <v>0</v>
      </c>
      <c r="CP66" s="29">
        <f ca="1">IF(NOT(snowball),0,IF(AC65&lt;=0,0,IF($C66&lt;=SUM($CM66:CO66),0,IF(BT66+$C66-SUM($CM66:CO66)&gt;AC65+AX66,AC65+AX66-BT66,$C66-SUM($CM66:CO66)))))</f>
        <v>0</v>
      </c>
      <c r="CQ66" s="29">
        <f ca="1">IF(NOT(snowball),0,IF(AD65&lt;=0,0,IF($C66&lt;=SUM($CM66:CP66),0,IF(BU66+$C66-SUM($CM66:CP66)&gt;AD65+AY66,AD65+AY66-BU66,$C66-SUM($CM66:CP66)))))</f>
        <v>1500</v>
      </c>
      <c r="CR66" s="29">
        <f ca="1">IF(NOT(snowball),0,IF(AE65&lt;=0,0,IF($C66&lt;=SUM($CM66:CQ66),0,IF(BV66+$C66-SUM($CM66:CQ66)&gt;AE65+AZ66,AE65+AZ66-BV66,$C66-SUM($CM66:CQ66)))))</f>
        <v>0</v>
      </c>
      <c r="CS66" s="29">
        <f ca="1">IF(NOT(snowball),0,IF(AF65&lt;=0,0,IF($C66&lt;=SUM($CM66:CR66),0,IF(BW66+$C66-SUM($CM66:CR66)&gt;AF65+BA66,AF65+BA66-BW66,$C66-SUM($CM66:CR66)))))</f>
        <v>0</v>
      </c>
      <c r="CT66" s="29">
        <f ca="1">IF(NOT(snowball),0,IF(AG65&lt;=0,0,IF($C66&lt;=SUM($CM66:CS66),0,IF(BX66+$C66-SUM($CM66:CS66)&gt;AG65+BB66,AG65+BB66-BX66,$C66-SUM($CM66:CS66)))))</f>
        <v>0</v>
      </c>
      <c r="CU66" s="29">
        <f ca="1">IF(NOT(snowball),0,IF(AH65&lt;=0,0,IF($C66&lt;=SUM($CM66:CT66),0,IF(BY66+$C66-SUM($CM66:CT66)&gt;AH65+BC66,AH65+BC66-BY66,$C66-SUM($CM66:CT66)))))</f>
        <v>0</v>
      </c>
      <c r="CV66" s="29">
        <f ca="1">IF(NOT(snowball),0,IF(AI65&lt;=0,0,IF($C66&lt;=SUM($CM66:CU66),0,IF(BZ66+$C66-SUM($CM66:CU66)&gt;AI65+BD66,AI65+BD66-BZ66,$C66-SUM($CM66:CU66)))))</f>
        <v>0</v>
      </c>
      <c r="CW66" s="29">
        <f ca="1">IF(NOT(snowball),0,IF(AJ65&lt;=0,0,IF($C66&lt;=SUM($CM66:CV66),0,IF(CA66+$C66-SUM($CM66:CV66)&gt;AJ65+BE66,AJ65+BE66-CA66,$C66-SUM($CM66:CV66)))))</f>
        <v>0</v>
      </c>
      <c r="CX66" s="29">
        <f ca="1">IF(NOT(snowball),0,IF(AK65&lt;=0,0,IF($C66&lt;=SUM($CM66:CW66),0,IF(CB66+$C66-SUM($CM66:CW66)&gt;AK65+BF66,AK65+BF66-CB66,$C66-SUM($CM66:CW66)))))</f>
        <v>0</v>
      </c>
      <c r="CY66" s="29">
        <f ca="1">IF(NOT(snowball),0,IF(AL65&lt;=0,0,IF($C66&lt;=SUM($CM66:CX66),0,IF(CC66+$C66-SUM($CM66:CX66)&gt;AL65+BG66,AL65+BG66-CC66,$C66-SUM($CM66:CX66)))))</f>
        <v>0</v>
      </c>
      <c r="CZ66" s="29">
        <f ca="1">IF(NOT(snowball),0,IF(AM65&lt;=0,0,IF($C66&lt;=SUM($CM66:CY66),0,IF(CD66+$C66-SUM($CM66:CY66)&gt;AM65+BH66,AM65+BH66-CD66,$C66-SUM($CM66:CY66)))))</f>
        <v>0</v>
      </c>
      <c r="DA66" s="29">
        <f ca="1">IF(NOT(snowball),0,IF(AN65&lt;=0,0,IF($C66&lt;=SUM($CM66:CZ66),0,IF(CE66+$C66-SUM($CM66:CZ66)&gt;AN65+BI66,AN65+BI66-CE66,$C66-SUM($CM66:CZ66)))))</f>
        <v>0</v>
      </c>
      <c r="DB66" s="29">
        <f ca="1">IF(NOT(snowball),0,IF(AO65&lt;=0,0,IF($C66&lt;=SUM($CM66:DA66),0,IF(CF66+$C66-SUM($CM66:DA66)&gt;AO65+BJ66,AO65+BJ66-CF66,$C66-SUM($CM66:DA66)))))</f>
        <v>0</v>
      </c>
      <c r="DC66" s="29">
        <f ca="1">IF(NOT(snowball),0,IF(AP65&lt;=0,0,IF($C66&lt;=SUM($CM66:DB66),0,IF(CG66+$C66-SUM($CM66:DB66)&gt;AP65+BK66,AP65+BK66-CG66,$C66-SUM($CM66:DB66)))))</f>
        <v>0</v>
      </c>
      <c r="DD66" s="29">
        <f ca="1">IF(NOT(snowball),0,IF(AQ65&lt;=0,0,IF($C66&lt;=SUM($CM66:DC66),0,IF(CH66+$C66-SUM($CM66:DC66)&gt;AQ65+BL66,AQ65+BL66-CH66,$C66-SUM($CM66:DC66)))))</f>
        <v>0</v>
      </c>
      <c r="DE66" s="29">
        <f ca="1">IF(NOT(snowball),0,IF(AR65&lt;=0,0,IF($C66&lt;=SUM($CM66:DD66),0,IF(CI66+$C66-SUM($CM66:DD66)&gt;AR65+BM66,AR65+BM66-CI66,$C66-SUM($CM66:DD66)))))</f>
        <v>0</v>
      </c>
      <c r="DF66" s="29">
        <f ca="1">IF(NOT(snowball),0,IF(AS65&lt;=0,0,IF($C66&lt;=SUM($CM66:DE66),0,IF(CJ66+$C66-SUM($CM66:DE66)&gt;AS65+BN66,AS65+BN66-CJ66,$C66-SUM($CM66:DE66)))))</f>
        <v>0</v>
      </c>
    </row>
    <row r="67" spans="1:110" ht="11" customHeight="1">
      <c r="A67" s="30">
        <f t="shared" ca="1" si="67"/>
        <v>47</v>
      </c>
      <c r="B67" s="13">
        <f t="shared" ca="1" si="39"/>
        <v>42795</v>
      </c>
      <c r="C67" s="113">
        <f t="shared" ca="1" si="12"/>
        <v>1500</v>
      </c>
      <c r="D67" s="81"/>
      <c r="E67" s="29">
        <f t="shared" ca="1" si="13"/>
        <v>0</v>
      </c>
      <c r="F67" s="29">
        <f t="shared" ca="1" si="14"/>
        <v>0</v>
      </c>
      <c r="G67" s="29">
        <f t="shared" ca="1" si="15"/>
        <v>0</v>
      </c>
      <c r="H67" s="29">
        <f t="shared" ca="1" si="16"/>
        <v>0</v>
      </c>
      <c r="I67" s="29">
        <f t="shared" ca="1" si="17"/>
        <v>1800</v>
      </c>
      <c r="J67" s="29">
        <f t="shared" ca="1" si="18"/>
        <v>0</v>
      </c>
      <c r="K67" s="29">
        <f t="shared" ca="1" si="19"/>
        <v>0</v>
      </c>
      <c r="L67" s="29">
        <f t="shared" ca="1" si="20"/>
        <v>0</v>
      </c>
      <c r="M67" s="29">
        <f t="shared" ca="1" si="21"/>
        <v>0</v>
      </c>
      <c r="N67" s="29">
        <f t="shared" ca="1" si="22"/>
        <v>0</v>
      </c>
      <c r="O67" s="29">
        <f t="shared" ca="1" si="23"/>
        <v>0</v>
      </c>
      <c r="P67" s="29">
        <f t="shared" ca="1" si="24"/>
        <v>0</v>
      </c>
      <c r="Q67" s="29">
        <f t="shared" ca="1" si="25"/>
        <v>0</v>
      </c>
      <c r="R67" s="29">
        <f t="shared" ca="1" si="26"/>
        <v>0</v>
      </c>
      <c r="S67" s="29">
        <f t="shared" ca="1" si="27"/>
        <v>0</v>
      </c>
      <c r="T67" s="29">
        <f t="shared" ca="1" si="28"/>
        <v>0</v>
      </c>
      <c r="U67" s="29">
        <f t="shared" ca="1" si="29"/>
        <v>0</v>
      </c>
      <c r="V67" s="29">
        <f t="shared" ca="1" si="30"/>
        <v>0</v>
      </c>
      <c r="W67" s="29">
        <f t="shared" ca="1" si="31"/>
        <v>0</v>
      </c>
      <c r="X67" s="29">
        <f t="shared" ca="1" si="31"/>
        <v>0</v>
      </c>
      <c r="Y67" s="66"/>
      <c r="Z67" s="29">
        <f t="shared" ca="1" si="40"/>
        <v>0</v>
      </c>
      <c r="AA67" s="29">
        <f t="shared" ca="1" si="41"/>
        <v>0</v>
      </c>
      <c r="AB67" s="29">
        <f t="shared" ca="1" si="42"/>
        <v>0</v>
      </c>
      <c r="AC67" s="29">
        <f t="shared" ca="1" si="43"/>
        <v>0</v>
      </c>
      <c r="AD67" s="29">
        <f t="shared" ca="1" si="44"/>
        <v>141.30000000000001</v>
      </c>
      <c r="AE67" s="29">
        <f t="shared" ca="1" si="45"/>
        <v>0</v>
      </c>
      <c r="AF67" s="29">
        <f t="shared" ca="1" si="46"/>
        <v>0</v>
      </c>
      <c r="AG67" s="29">
        <f t="shared" ca="1" si="47"/>
        <v>0</v>
      </c>
      <c r="AH67" s="29">
        <f t="shared" ca="1" si="48"/>
        <v>0</v>
      </c>
      <c r="AI67" s="29">
        <f t="shared" ca="1" si="49"/>
        <v>0</v>
      </c>
      <c r="AJ67" s="29">
        <f t="shared" ca="1" si="50"/>
        <v>0</v>
      </c>
      <c r="AK67" s="29">
        <f t="shared" ca="1" si="51"/>
        <v>0</v>
      </c>
      <c r="AL67" s="29">
        <f t="shared" ca="1" si="52"/>
        <v>0</v>
      </c>
      <c r="AM67" s="29">
        <f t="shared" ca="1" si="53"/>
        <v>0</v>
      </c>
      <c r="AN67" s="29">
        <f t="shared" ca="1" si="54"/>
        <v>0</v>
      </c>
      <c r="AO67" s="29">
        <f t="shared" ca="1" si="55"/>
        <v>0</v>
      </c>
      <c r="AP67" s="29">
        <f t="shared" ca="1" si="56"/>
        <v>0</v>
      </c>
      <c r="AQ67" s="29">
        <f t="shared" ca="1" si="57"/>
        <v>0</v>
      </c>
      <c r="AR67" s="29">
        <f t="shared" ca="1" si="58"/>
        <v>0</v>
      </c>
      <c r="AS67" s="29">
        <f t="shared" ca="1" si="59"/>
        <v>0</v>
      </c>
      <c r="AT67" s="7"/>
      <c r="AU67" s="29">
        <f t="shared" ca="1" si="88"/>
        <v>0</v>
      </c>
      <c r="AV67" s="29">
        <f t="shared" ca="1" si="85"/>
        <v>0</v>
      </c>
      <c r="AW67" s="29">
        <f t="shared" ca="1" si="86"/>
        <v>0</v>
      </c>
      <c r="AX67" s="29">
        <f t="shared" ca="1" si="89"/>
        <v>0</v>
      </c>
      <c r="AY67" s="29">
        <f t="shared" ca="1" si="89"/>
        <v>6.45</v>
      </c>
      <c r="AZ67" s="29">
        <f t="shared" ca="1" si="89"/>
        <v>0</v>
      </c>
      <c r="BA67" s="29">
        <f t="shared" ca="1" si="89"/>
        <v>0</v>
      </c>
      <c r="BB67" s="29">
        <f t="shared" ca="1" si="89"/>
        <v>0</v>
      </c>
      <c r="BC67" s="29">
        <f t="shared" ca="1" si="89"/>
        <v>0</v>
      </c>
      <c r="BD67" s="29">
        <f t="shared" ca="1" si="89"/>
        <v>0</v>
      </c>
      <c r="BE67" s="29">
        <f t="shared" ca="1" si="89"/>
        <v>0</v>
      </c>
      <c r="BF67" s="29">
        <f t="shared" ca="1" si="89"/>
        <v>0</v>
      </c>
      <c r="BG67" s="29">
        <f t="shared" ca="1" si="89"/>
        <v>0</v>
      </c>
      <c r="BH67" s="29">
        <f t="shared" ca="1" si="89"/>
        <v>0</v>
      </c>
      <c r="BI67" s="29">
        <f t="shared" ca="1" si="89"/>
        <v>0</v>
      </c>
      <c r="BJ67" s="29">
        <f t="shared" ca="1" si="89"/>
        <v>0</v>
      </c>
      <c r="BK67" s="29">
        <f t="shared" ca="1" si="89"/>
        <v>0</v>
      </c>
      <c r="BL67" s="29">
        <f t="shared" ca="1" si="89"/>
        <v>0</v>
      </c>
      <c r="BM67" s="29">
        <f t="shared" ca="1" si="89"/>
        <v>0</v>
      </c>
      <c r="BN67" s="29">
        <f t="shared" ca="1" si="89"/>
        <v>0</v>
      </c>
      <c r="BO67" s="33">
        <f t="shared" ca="1" si="60"/>
        <v>6.45</v>
      </c>
      <c r="BP67" s="16"/>
      <c r="BQ67" s="29">
        <f t="shared" ca="1" si="61"/>
        <v>0</v>
      </c>
      <c r="BR67" s="29">
        <f t="shared" ca="1" si="62"/>
        <v>0</v>
      </c>
      <c r="BS67" s="29">
        <f t="shared" ca="1" si="63"/>
        <v>0</v>
      </c>
      <c r="BT67" s="29">
        <f t="shared" ca="1" si="64"/>
        <v>0</v>
      </c>
      <c r="BU67" s="29">
        <f t="shared" ca="1" si="65"/>
        <v>300</v>
      </c>
      <c r="BV67" s="29">
        <f t="shared" ca="1" si="69"/>
        <v>0</v>
      </c>
      <c r="BW67" s="29">
        <f t="shared" ca="1" si="70"/>
        <v>0</v>
      </c>
      <c r="BX67" s="29">
        <f t="shared" ca="1" si="71"/>
        <v>0</v>
      </c>
      <c r="BY67" s="29">
        <f t="shared" ca="1" si="72"/>
        <v>0</v>
      </c>
      <c r="BZ67" s="29">
        <f t="shared" ca="1" si="73"/>
        <v>0</v>
      </c>
      <c r="CA67" s="29">
        <f t="shared" ca="1" si="74"/>
        <v>0</v>
      </c>
      <c r="CB67" s="29">
        <f t="shared" ca="1" si="75"/>
        <v>0</v>
      </c>
      <c r="CC67" s="29">
        <f t="shared" ca="1" si="76"/>
        <v>0</v>
      </c>
      <c r="CD67" s="29">
        <f t="shared" ca="1" si="77"/>
        <v>0</v>
      </c>
      <c r="CE67" s="29">
        <f t="shared" ca="1" si="78"/>
        <v>0</v>
      </c>
      <c r="CF67" s="29">
        <f t="shared" ca="1" si="79"/>
        <v>0</v>
      </c>
      <c r="CG67" s="29">
        <f t="shared" ca="1" si="80"/>
        <v>0</v>
      </c>
      <c r="CH67" s="29">
        <f t="shared" ca="1" si="81"/>
        <v>0</v>
      </c>
      <c r="CI67" s="29">
        <f t="shared" ca="1" si="82"/>
        <v>0</v>
      </c>
      <c r="CJ67" s="29">
        <f t="shared" ca="1" si="83"/>
        <v>0</v>
      </c>
      <c r="CK67" s="33">
        <f t="shared" ca="1" si="66"/>
        <v>300</v>
      </c>
      <c r="CL67" s="33"/>
      <c r="CM67" s="78">
        <f t="shared" ca="1" si="38"/>
        <v>0</v>
      </c>
      <c r="CN67" s="29">
        <f ca="1">IF(NOT(snowball),0,IF(AA66&lt;=0,0,IF($C67&lt;=SUM($CM67:CM67),0,IF(BR67+$C67-SUM($CM67:CM67)&gt;AA66+AV67,AA66+AV67-BR67,$C67-SUM($CM67:CM67)))))</f>
        <v>0</v>
      </c>
      <c r="CO67" s="29">
        <f ca="1">IF(NOT(snowball),0,IF(AB66&lt;=0,0,IF($C67&lt;=SUM($CM67:CN67),0,IF(BS67+$C67-SUM($CM67:CN67)&gt;AB66+AW67,AB66+AW67-BS67,$C67-SUM($CM67:CN67)))))</f>
        <v>0</v>
      </c>
      <c r="CP67" s="29">
        <f ca="1">IF(NOT(snowball),0,IF(AC66&lt;=0,0,IF($C67&lt;=SUM($CM67:CO67),0,IF(BT67+$C67-SUM($CM67:CO67)&gt;AC66+AX67,AC66+AX67-BT67,$C67-SUM($CM67:CO67)))))</f>
        <v>0</v>
      </c>
      <c r="CQ67" s="29">
        <f ca="1">IF(NOT(snowball),0,IF(AD66&lt;=0,0,IF($C67&lt;=SUM($CM67:CP67),0,IF(BU67+$C67-SUM($CM67:CP67)&gt;AD66+AY67,AD66+AY67-BU67,$C67-SUM($CM67:CP67)))))</f>
        <v>1500</v>
      </c>
      <c r="CR67" s="29">
        <f ca="1">IF(NOT(snowball),0,IF(AE66&lt;=0,0,IF($C67&lt;=SUM($CM67:CQ67),0,IF(BV67+$C67-SUM($CM67:CQ67)&gt;AE66+AZ67,AE66+AZ67-BV67,$C67-SUM($CM67:CQ67)))))</f>
        <v>0</v>
      </c>
      <c r="CS67" s="29">
        <f ca="1">IF(NOT(snowball),0,IF(AF66&lt;=0,0,IF($C67&lt;=SUM($CM67:CR67),0,IF(BW67+$C67-SUM($CM67:CR67)&gt;AF66+BA67,AF66+BA67-BW67,$C67-SUM($CM67:CR67)))))</f>
        <v>0</v>
      </c>
      <c r="CT67" s="29">
        <f ca="1">IF(NOT(snowball),0,IF(AG66&lt;=0,0,IF($C67&lt;=SUM($CM67:CS67),0,IF(BX67+$C67-SUM($CM67:CS67)&gt;AG66+BB67,AG66+BB67-BX67,$C67-SUM($CM67:CS67)))))</f>
        <v>0</v>
      </c>
      <c r="CU67" s="29">
        <f ca="1">IF(NOT(snowball),0,IF(AH66&lt;=0,0,IF($C67&lt;=SUM($CM67:CT67),0,IF(BY67+$C67-SUM($CM67:CT67)&gt;AH66+BC67,AH66+BC67-BY67,$C67-SUM($CM67:CT67)))))</f>
        <v>0</v>
      </c>
      <c r="CV67" s="29">
        <f ca="1">IF(NOT(snowball),0,IF(AI66&lt;=0,0,IF($C67&lt;=SUM($CM67:CU67),0,IF(BZ67+$C67-SUM($CM67:CU67)&gt;AI66+BD67,AI66+BD67-BZ67,$C67-SUM($CM67:CU67)))))</f>
        <v>0</v>
      </c>
      <c r="CW67" s="29">
        <f ca="1">IF(NOT(snowball),0,IF(AJ66&lt;=0,0,IF($C67&lt;=SUM($CM67:CV67),0,IF(CA67+$C67-SUM($CM67:CV67)&gt;AJ66+BE67,AJ66+BE67-CA67,$C67-SUM($CM67:CV67)))))</f>
        <v>0</v>
      </c>
      <c r="CX67" s="29">
        <f ca="1">IF(NOT(snowball),0,IF(AK66&lt;=0,0,IF($C67&lt;=SUM($CM67:CW67),0,IF(CB67+$C67-SUM($CM67:CW67)&gt;AK66+BF67,AK66+BF67-CB67,$C67-SUM($CM67:CW67)))))</f>
        <v>0</v>
      </c>
      <c r="CY67" s="29">
        <f ca="1">IF(NOT(snowball),0,IF(AL66&lt;=0,0,IF($C67&lt;=SUM($CM67:CX67),0,IF(CC67+$C67-SUM($CM67:CX67)&gt;AL66+BG67,AL66+BG67-CC67,$C67-SUM($CM67:CX67)))))</f>
        <v>0</v>
      </c>
      <c r="CZ67" s="29">
        <f ca="1">IF(NOT(snowball),0,IF(AM66&lt;=0,0,IF($C67&lt;=SUM($CM67:CY67),0,IF(CD67+$C67-SUM($CM67:CY67)&gt;AM66+BH67,AM66+BH67-CD67,$C67-SUM($CM67:CY67)))))</f>
        <v>0</v>
      </c>
      <c r="DA67" s="29">
        <f ca="1">IF(NOT(snowball),0,IF(AN66&lt;=0,0,IF($C67&lt;=SUM($CM67:CZ67),0,IF(CE67+$C67-SUM($CM67:CZ67)&gt;AN66+BI67,AN66+BI67-CE67,$C67-SUM($CM67:CZ67)))))</f>
        <v>0</v>
      </c>
      <c r="DB67" s="29">
        <f ca="1">IF(NOT(snowball),0,IF(AO66&lt;=0,0,IF($C67&lt;=SUM($CM67:DA67),0,IF(CF67+$C67-SUM($CM67:DA67)&gt;AO66+BJ67,AO66+BJ67-CF67,$C67-SUM($CM67:DA67)))))</f>
        <v>0</v>
      </c>
      <c r="DC67" s="29">
        <f ca="1">IF(NOT(snowball),0,IF(AP66&lt;=0,0,IF($C67&lt;=SUM($CM67:DB67),0,IF(CG67+$C67-SUM($CM67:DB67)&gt;AP66+BK67,AP66+BK67-CG67,$C67-SUM($CM67:DB67)))))</f>
        <v>0</v>
      </c>
      <c r="DD67" s="29">
        <f ca="1">IF(NOT(snowball),0,IF(AQ66&lt;=0,0,IF($C67&lt;=SUM($CM67:DC67),0,IF(CH67+$C67-SUM($CM67:DC67)&gt;AQ66+BL67,AQ66+BL67-CH67,$C67-SUM($CM67:DC67)))))</f>
        <v>0</v>
      </c>
      <c r="DE67" s="29">
        <f ca="1">IF(NOT(snowball),0,IF(AR66&lt;=0,0,IF($C67&lt;=SUM($CM67:DD67),0,IF(CI67+$C67-SUM($CM67:DD67)&gt;AR66+BM67,AR66+BM67-CI67,$C67-SUM($CM67:DD67)))))</f>
        <v>0</v>
      </c>
      <c r="DF67" s="29">
        <f ca="1">IF(NOT(snowball),0,IF(AS66&lt;=0,0,IF($C67&lt;=SUM($CM67:DE67),0,IF(CJ67+$C67-SUM($CM67:DE67)&gt;AS66+BN67,AS66+BN67-CJ67,$C67-SUM($CM67:DE67)))))</f>
        <v>0</v>
      </c>
    </row>
    <row r="68" spans="1:110" ht="11" customHeight="1">
      <c r="A68" s="30">
        <f t="shared" ca="1" si="67"/>
        <v>48</v>
      </c>
      <c r="B68" s="13">
        <f t="shared" ca="1" si="39"/>
        <v>42826</v>
      </c>
      <c r="C68" s="113">
        <f t="shared" ca="1" si="12"/>
        <v>1658.23</v>
      </c>
      <c r="D68" s="81"/>
      <c r="E68" s="29">
        <f t="shared" ca="1" si="13"/>
        <v>0</v>
      </c>
      <c r="F68" s="29">
        <f t="shared" ca="1" si="14"/>
        <v>0</v>
      </c>
      <c r="G68" s="29">
        <f t="shared" ca="1" si="15"/>
        <v>0</v>
      </c>
      <c r="H68" s="29">
        <f t="shared" ca="1" si="16"/>
        <v>0</v>
      </c>
      <c r="I68" s="29">
        <f t="shared" ca="1" si="17"/>
        <v>141.77000000000001</v>
      </c>
      <c r="J68" s="29">
        <f t="shared" ca="1" si="18"/>
        <v>0</v>
      </c>
      <c r="K68" s="29">
        <f t="shared" ca="1" si="19"/>
        <v>0</v>
      </c>
      <c r="L68" s="29">
        <f t="shared" ca="1" si="20"/>
        <v>0</v>
      </c>
      <c r="M68" s="29">
        <f t="shared" ca="1" si="21"/>
        <v>0</v>
      </c>
      <c r="N68" s="29">
        <f t="shared" ca="1" si="22"/>
        <v>0</v>
      </c>
      <c r="O68" s="29">
        <f t="shared" ca="1" si="23"/>
        <v>0</v>
      </c>
      <c r="P68" s="29">
        <f t="shared" ca="1" si="24"/>
        <v>0</v>
      </c>
      <c r="Q68" s="29">
        <f t="shared" ca="1" si="25"/>
        <v>0</v>
      </c>
      <c r="R68" s="29">
        <f t="shared" ca="1" si="26"/>
        <v>0</v>
      </c>
      <c r="S68" s="29">
        <f t="shared" ca="1" si="27"/>
        <v>0</v>
      </c>
      <c r="T68" s="29">
        <f t="shared" ca="1" si="28"/>
        <v>0</v>
      </c>
      <c r="U68" s="29">
        <f t="shared" ca="1" si="29"/>
        <v>0</v>
      </c>
      <c r="V68" s="29">
        <f t="shared" ca="1" si="30"/>
        <v>0</v>
      </c>
      <c r="W68" s="29">
        <f t="shared" ca="1" si="31"/>
        <v>0</v>
      </c>
      <c r="X68" s="29">
        <f t="shared" ca="1" si="31"/>
        <v>0</v>
      </c>
      <c r="Y68" s="66"/>
      <c r="Z68" s="29">
        <f t="shared" ca="1" si="40"/>
        <v>0</v>
      </c>
      <c r="AA68" s="29">
        <f t="shared" ca="1" si="41"/>
        <v>0</v>
      </c>
      <c r="AB68" s="29">
        <f t="shared" ca="1" si="42"/>
        <v>0</v>
      </c>
      <c r="AC68" s="29">
        <f t="shared" ca="1" si="43"/>
        <v>0</v>
      </c>
      <c r="AD68" s="29">
        <f t="shared" ca="1" si="44"/>
        <v>0</v>
      </c>
      <c r="AE68" s="29">
        <f t="shared" ca="1" si="45"/>
        <v>0</v>
      </c>
      <c r="AF68" s="29">
        <f t="shared" ca="1" si="46"/>
        <v>0</v>
      </c>
      <c r="AG68" s="29">
        <f t="shared" ca="1" si="47"/>
        <v>0</v>
      </c>
      <c r="AH68" s="29">
        <f t="shared" ca="1" si="48"/>
        <v>0</v>
      </c>
      <c r="AI68" s="29">
        <f t="shared" ca="1" si="49"/>
        <v>0</v>
      </c>
      <c r="AJ68" s="29">
        <f t="shared" ca="1" si="50"/>
        <v>0</v>
      </c>
      <c r="AK68" s="29">
        <f t="shared" ca="1" si="51"/>
        <v>0</v>
      </c>
      <c r="AL68" s="29">
        <f t="shared" ca="1" si="52"/>
        <v>0</v>
      </c>
      <c r="AM68" s="29">
        <f t="shared" ca="1" si="53"/>
        <v>0</v>
      </c>
      <c r="AN68" s="29">
        <f t="shared" ca="1" si="54"/>
        <v>0</v>
      </c>
      <c r="AO68" s="29">
        <f t="shared" ca="1" si="55"/>
        <v>0</v>
      </c>
      <c r="AP68" s="29">
        <f t="shared" ca="1" si="56"/>
        <v>0</v>
      </c>
      <c r="AQ68" s="29">
        <f t="shared" ca="1" si="57"/>
        <v>0</v>
      </c>
      <c r="AR68" s="29">
        <f t="shared" ca="1" si="58"/>
        <v>0</v>
      </c>
      <c r="AS68" s="29">
        <f t="shared" ca="1" si="59"/>
        <v>0</v>
      </c>
      <c r="AT68" s="7"/>
      <c r="AU68" s="29">
        <f t="shared" ca="1" si="88"/>
        <v>0</v>
      </c>
      <c r="AV68" s="29">
        <f t="shared" ca="1" si="85"/>
        <v>0</v>
      </c>
      <c r="AW68" s="29">
        <f t="shared" ca="1" si="86"/>
        <v>0</v>
      </c>
      <c r="AX68" s="29">
        <f t="shared" ca="1" si="89"/>
        <v>0</v>
      </c>
      <c r="AY68" s="29">
        <f t="shared" ca="1" si="89"/>
        <v>0.47</v>
      </c>
      <c r="AZ68" s="29">
        <f t="shared" ca="1" si="89"/>
        <v>0</v>
      </c>
      <c r="BA68" s="29">
        <f t="shared" ca="1" si="89"/>
        <v>0</v>
      </c>
      <c r="BB68" s="29">
        <f t="shared" ca="1" si="89"/>
        <v>0</v>
      </c>
      <c r="BC68" s="29">
        <f t="shared" ca="1" si="89"/>
        <v>0</v>
      </c>
      <c r="BD68" s="29">
        <f t="shared" ca="1" si="89"/>
        <v>0</v>
      </c>
      <c r="BE68" s="29">
        <f t="shared" ca="1" si="89"/>
        <v>0</v>
      </c>
      <c r="BF68" s="29">
        <f t="shared" ca="1" si="89"/>
        <v>0</v>
      </c>
      <c r="BG68" s="29">
        <f t="shared" ca="1" si="89"/>
        <v>0</v>
      </c>
      <c r="BH68" s="29">
        <f t="shared" ca="1" si="89"/>
        <v>0</v>
      </c>
      <c r="BI68" s="29">
        <f t="shared" ca="1" si="89"/>
        <v>0</v>
      </c>
      <c r="BJ68" s="29">
        <f t="shared" ca="1" si="89"/>
        <v>0</v>
      </c>
      <c r="BK68" s="29">
        <f t="shared" ca="1" si="89"/>
        <v>0</v>
      </c>
      <c r="BL68" s="29">
        <f t="shared" ca="1" si="89"/>
        <v>0</v>
      </c>
      <c r="BM68" s="29">
        <f t="shared" ca="1" si="89"/>
        <v>0</v>
      </c>
      <c r="BN68" s="29">
        <f t="shared" ca="1" si="89"/>
        <v>0</v>
      </c>
      <c r="BO68" s="33">
        <f t="shared" ca="1" si="60"/>
        <v>0.47</v>
      </c>
      <c r="BP68" s="16"/>
      <c r="BQ68" s="29">
        <f t="shared" ca="1" si="61"/>
        <v>0</v>
      </c>
      <c r="BR68" s="29">
        <f t="shared" ca="1" si="62"/>
        <v>0</v>
      </c>
      <c r="BS68" s="29">
        <f t="shared" ca="1" si="63"/>
        <v>0</v>
      </c>
      <c r="BT68" s="29">
        <f t="shared" ca="1" si="64"/>
        <v>0</v>
      </c>
      <c r="BU68" s="29">
        <f t="shared" ca="1" si="65"/>
        <v>141.77000000000001</v>
      </c>
      <c r="BV68" s="29">
        <f t="shared" ca="1" si="69"/>
        <v>0</v>
      </c>
      <c r="BW68" s="29">
        <f t="shared" ca="1" si="70"/>
        <v>0</v>
      </c>
      <c r="BX68" s="29">
        <f t="shared" ca="1" si="71"/>
        <v>0</v>
      </c>
      <c r="BY68" s="29">
        <f t="shared" ca="1" si="72"/>
        <v>0</v>
      </c>
      <c r="BZ68" s="29">
        <f t="shared" ca="1" si="73"/>
        <v>0</v>
      </c>
      <c r="CA68" s="29">
        <f t="shared" ca="1" si="74"/>
        <v>0</v>
      </c>
      <c r="CB68" s="29">
        <f t="shared" ca="1" si="75"/>
        <v>0</v>
      </c>
      <c r="CC68" s="29">
        <f t="shared" ca="1" si="76"/>
        <v>0</v>
      </c>
      <c r="CD68" s="29">
        <f t="shared" ca="1" si="77"/>
        <v>0</v>
      </c>
      <c r="CE68" s="29">
        <f t="shared" ca="1" si="78"/>
        <v>0</v>
      </c>
      <c r="CF68" s="29">
        <f t="shared" ca="1" si="79"/>
        <v>0</v>
      </c>
      <c r="CG68" s="29">
        <f t="shared" ca="1" si="80"/>
        <v>0</v>
      </c>
      <c r="CH68" s="29">
        <f t="shared" ca="1" si="81"/>
        <v>0</v>
      </c>
      <c r="CI68" s="29">
        <f t="shared" ca="1" si="82"/>
        <v>0</v>
      </c>
      <c r="CJ68" s="29">
        <f t="shared" ca="1" si="83"/>
        <v>0</v>
      </c>
      <c r="CK68" s="33">
        <f t="shared" ca="1" si="66"/>
        <v>141.77000000000001</v>
      </c>
      <c r="CL68" s="33"/>
      <c r="CM68" s="78">
        <f t="shared" ca="1" si="38"/>
        <v>0</v>
      </c>
      <c r="CN68" s="29">
        <f ca="1">IF(NOT(snowball),0,IF(AA67&lt;=0,0,IF($C68&lt;=SUM($CM68:CM68),0,IF(BR68+$C68-SUM($CM68:CM68)&gt;AA67+AV68,AA67+AV68-BR68,$C68-SUM($CM68:CM68)))))</f>
        <v>0</v>
      </c>
      <c r="CO68" s="29">
        <f ca="1">IF(NOT(snowball),0,IF(AB67&lt;=0,0,IF($C68&lt;=SUM($CM68:CN68),0,IF(BS68+$C68-SUM($CM68:CN68)&gt;AB67+AW68,AB67+AW68-BS68,$C68-SUM($CM68:CN68)))))</f>
        <v>0</v>
      </c>
      <c r="CP68" s="29">
        <f ca="1">IF(NOT(snowball),0,IF(AC67&lt;=0,0,IF($C68&lt;=SUM($CM68:CO68),0,IF(BT68+$C68-SUM($CM68:CO68)&gt;AC67+AX68,AC67+AX68-BT68,$C68-SUM($CM68:CO68)))))</f>
        <v>0</v>
      </c>
      <c r="CQ68" s="29">
        <f ca="1">IF(NOT(snowball),0,IF(AD67&lt;=0,0,IF($C68&lt;=SUM($CM68:CP68),0,IF(BU68+$C68-SUM($CM68:CP68)&gt;AD67+AY68,AD67+AY68-BU68,$C68-SUM($CM68:CP68)))))</f>
        <v>0</v>
      </c>
      <c r="CR68" s="29">
        <f ca="1">IF(NOT(snowball),0,IF(AE67&lt;=0,0,IF($C68&lt;=SUM($CM68:CQ68),0,IF(BV68+$C68-SUM($CM68:CQ68)&gt;AE67+AZ68,AE67+AZ68-BV68,$C68-SUM($CM68:CQ68)))))</f>
        <v>0</v>
      </c>
      <c r="CS68" s="29">
        <f ca="1">IF(NOT(snowball),0,IF(AF67&lt;=0,0,IF($C68&lt;=SUM($CM68:CR68),0,IF(BW68+$C68-SUM($CM68:CR68)&gt;AF67+BA68,AF67+BA68-BW68,$C68-SUM($CM68:CR68)))))</f>
        <v>0</v>
      </c>
      <c r="CT68" s="29">
        <f ca="1">IF(NOT(snowball),0,IF(AG67&lt;=0,0,IF($C68&lt;=SUM($CM68:CS68),0,IF(BX68+$C68-SUM($CM68:CS68)&gt;AG67+BB68,AG67+BB68-BX68,$C68-SUM($CM68:CS68)))))</f>
        <v>0</v>
      </c>
      <c r="CU68" s="29">
        <f ca="1">IF(NOT(snowball),0,IF(AH67&lt;=0,0,IF($C68&lt;=SUM($CM68:CT68),0,IF(BY68+$C68-SUM($CM68:CT68)&gt;AH67+BC68,AH67+BC68-BY68,$C68-SUM($CM68:CT68)))))</f>
        <v>0</v>
      </c>
      <c r="CV68" s="29">
        <f ca="1">IF(NOT(snowball),0,IF(AI67&lt;=0,0,IF($C68&lt;=SUM($CM68:CU68),0,IF(BZ68+$C68-SUM($CM68:CU68)&gt;AI67+BD68,AI67+BD68-BZ68,$C68-SUM($CM68:CU68)))))</f>
        <v>0</v>
      </c>
      <c r="CW68" s="29">
        <f ca="1">IF(NOT(snowball),0,IF(AJ67&lt;=0,0,IF($C68&lt;=SUM($CM68:CV68),0,IF(CA68+$C68-SUM($CM68:CV68)&gt;AJ67+BE68,AJ67+BE68-CA68,$C68-SUM($CM68:CV68)))))</f>
        <v>0</v>
      </c>
      <c r="CX68" s="29">
        <f ca="1">IF(NOT(snowball),0,IF(AK67&lt;=0,0,IF($C68&lt;=SUM($CM68:CW68),0,IF(CB68+$C68-SUM($CM68:CW68)&gt;AK67+BF68,AK67+BF68-CB68,$C68-SUM($CM68:CW68)))))</f>
        <v>0</v>
      </c>
      <c r="CY68" s="29">
        <f ca="1">IF(NOT(snowball),0,IF(AL67&lt;=0,0,IF($C68&lt;=SUM($CM68:CX68),0,IF(CC68+$C68-SUM($CM68:CX68)&gt;AL67+BG68,AL67+BG68-CC68,$C68-SUM($CM68:CX68)))))</f>
        <v>0</v>
      </c>
      <c r="CZ68" s="29">
        <f ca="1">IF(NOT(snowball),0,IF(AM67&lt;=0,0,IF($C68&lt;=SUM($CM68:CY68),0,IF(CD68+$C68-SUM($CM68:CY68)&gt;AM67+BH68,AM67+BH68-CD68,$C68-SUM($CM68:CY68)))))</f>
        <v>0</v>
      </c>
      <c r="DA68" s="29">
        <f ca="1">IF(NOT(snowball),0,IF(AN67&lt;=0,0,IF($C68&lt;=SUM($CM68:CZ68),0,IF(CE68+$C68-SUM($CM68:CZ68)&gt;AN67+BI68,AN67+BI68-CE68,$C68-SUM($CM68:CZ68)))))</f>
        <v>0</v>
      </c>
      <c r="DB68" s="29">
        <f ca="1">IF(NOT(snowball),0,IF(AO67&lt;=0,0,IF($C68&lt;=SUM($CM68:DA68),0,IF(CF68+$C68-SUM($CM68:DA68)&gt;AO67+BJ68,AO67+BJ68-CF68,$C68-SUM($CM68:DA68)))))</f>
        <v>0</v>
      </c>
      <c r="DC68" s="29">
        <f ca="1">IF(NOT(snowball),0,IF(AP67&lt;=0,0,IF($C68&lt;=SUM($CM68:DB68),0,IF(CG68+$C68-SUM($CM68:DB68)&gt;AP67+BK68,AP67+BK68-CG68,$C68-SUM($CM68:DB68)))))</f>
        <v>0</v>
      </c>
      <c r="DD68" s="29">
        <f ca="1">IF(NOT(snowball),0,IF(AQ67&lt;=0,0,IF($C68&lt;=SUM($CM68:DC68),0,IF(CH68+$C68-SUM($CM68:DC68)&gt;AQ67+BL68,AQ67+BL68-CH68,$C68-SUM($CM68:DC68)))))</f>
        <v>0</v>
      </c>
      <c r="DE68" s="29">
        <f ca="1">IF(NOT(snowball),0,IF(AR67&lt;=0,0,IF($C68&lt;=SUM($CM68:DD68),0,IF(CI68+$C68-SUM($CM68:DD68)&gt;AR67+BM68,AR67+BM68-CI68,$C68-SUM($CM68:DD68)))))</f>
        <v>0</v>
      </c>
      <c r="DF68" s="29">
        <f ca="1">IF(NOT(snowball),0,IF(AS67&lt;=0,0,IF($C68&lt;=SUM($CM68:DE68),0,IF(CJ68+$C68-SUM($CM68:DE68)&gt;AS67+BN68,AS67+BN68-CJ68,$C68-SUM($CM68:DE68)))))</f>
        <v>0</v>
      </c>
    </row>
    <row r="69" spans="1:110" ht="11" customHeight="1">
      <c r="A69" s="30" t="str">
        <f t="shared" ca="1" si="67"/>
        <v/>
      </c>
      <c r="B69" s="13" t="e">
        <f t="shared" ca="1" si="39"/>
        <v>#N/A</v>
      </c>
      <c r="C69" s="113" t="str">
        <f t="shared" ca="1" si="12"/>
        <v/>
      </c>
      <c r="D69" s="81"/>
      <c r="E69" s="29">
        <f t="shared" ca="1" si="13"/>
        <v>0</v>
      </c>
      <c r="F69" s="29">
        <f t="shared" ca="1" si="14"/>
        <v>0</v>
      </c>
      <c r="G69" s="29">
        <f t="shared" ca="1" si="15"/>
        <v>0</v>
      </c>
      <c r="H69" s="29">
        <f t="shared" ca="1" si="16"/>
        <v>0</v>
      </c>
      <c r="I69" s="29">
        <f t="shared" ca="1" si="17"/>
        <v>0</v>
      </c>
      <c r="J69" s="29">
        <f t="shared" ca="1" si="18"/>
        <v>0</v>
      </c>
      <c r="K69" s="29">
        <f t="shared" ca="1" si="19"/>
        <v>0</v>
      </c>
      <c r="L69" s="29">
        <f t="shared" ca="1" si="20"/>
        <v>0</v>
      </c>
      <c r="M69" s="29">
        <f t="shared" ca="1" si="21"/>
        <v>0</v>
      </c>
      <c r="N69" s="29">
        <f t="shared" ca="1" si="22"/>
        <v>0</v>
      </c>
      <c r="O69" s="29">
        <f t="shared" ca="1" si="23"/>
        <v>0</v>
      </c>
      <c r="P69" s="29">
        <f t="shared" ca="1" si="24"/>
        <v>0</v>
      </c>
      <c r="Q69" s="29">
        <f t="shared" ca="1" si="25"/>
        <v>0</v>
      </c>
      <c r="R69" s="29">
        <f t="shared" ca="1" si="26"/>
        <v>0</v>
      </c>
      <c r="S69" s="29">
        <f t="shared" ca="1" si="27"/>
        <v>0</v>
      </c>
      <c r="T69" s="29">
        <f t="shared" ca="1" si="28"/>
        <v>0</v>
      </c>
      <c r="U69" s="29">
        <f t="shared" ca="1" si="29"/>
        <v>0</v>
      </c>
      <c r="V69" s="29">
        <f t="shared" ca="1" si="30"/>
        <v>0</v>
      </c>
      <c r="W69" s="29">
        <f t="shared" ca="1" si="31"/>
        <v>0</v>
      </c>
      <c r="X69" s="29">
        <f t="shared" ca="1" si="31"/>
        <v>0</v>
      </c>
      <c r="Y69" s="66"/>
      <c r="Z69" s="29">
        <f t="shared" ca="1" si="40"/>
        <v>0</v>
      </c>
      <c r="AA69" s="29">
        <f t="shared" ca="1" si="41"/>
        <v>0</v>
      </c>
      <c r="AB69" s="29">
        <f t="shared" ca="1" si="42"/>
        <v>0</v>
      </c>
      <c r="AC69" s="29">
        <f t="shared" ca="1" si="43"/>
        <v>0</v>
      </c>
      <c r="AD69" s="29">
        <f t="shared" ca="1" si="44"/>
        <v>0</v>
      </c>
      <c r="AE69" s="29">
        <f t="shared" ca="1" si="45"/>
        <v>0</v>
      </c>
      <c r="AF69" s="29">
        <f t="shared" ca="1" si="46"/>
        <v>0</v>
      </c>
      <c r="AG69" s="29">
        <f t="shared" ca="1" si="47"/>
        <v>0</v>
      </c>
      <c r="AH69" s="29">
        <f t="shared" ca="1" si="48"/>
        <v>0</v>
      </c>
      <c r="AI69" s="29">
        <f t="shared" ca="1" si="49"/>
        <v>0</v>
      </c>
      <c r="AJ69" s="29">
        <f t="shared" ca="1" si="50"/>
        <v>0</v>
      </c>
      <c r="AK69" s="29">
        <f t="shared" ca="1" si="51"/>
        <v>0</v>
      </c>
      <c r="AL69" s="29">
        <f t="shared" ca="1" si="52"/>
        <v>0</v>
      </c>
      <c r="AM69" s="29">
        <f t="shared" ca="1" si="53"/>
        <v>0</v>
      </c>
      <c r="AN69" s="29">
        <f t="shared" ca="1" si="54"/>
        <v>0</v>
      </c>
      <c r="AO69" s="29">
        <f t="shared" ca="1" si="55"/>
        <v>0</v>
      </c>
      <c r="AP69" s="29">
        <f t="shared" ca="1" si="56"/>
        <v>0</v>
      </c>
      <c r="AQ69" s="29">
        <f t="shared" ca="1" si="57"/>
        <v>0</v>
      </c>
      <c r="AR69" s="29">
        <f t="shared" ca="1" si="58"/>
        <v>0</v>
      </c>
      <c r="AS69" s="29">
        <f t="shared" ca="1" si="59"/>
        <v>0</v>
      </c>
      <c r="AT69" s="7"/>
      <c r="AU69" s="29">
        <f t="shared" ca="1" si="88"/>
        <v>0</v>
      </c>
      <c r="AV69" s="29">
        <f t="shared" ca="1" si="85"/>
        <v>0</v>
      </c>
      <c r="AW69" s="29">
        <f t="shared" ca="1" si="86"/>
        <v>0</v>
      </c>
      <c r="AX69" s="29">
        <f t="shared" ca="1" si="89"/>
        <v>0</v>
      </c>
      <c r="AY69" s="29">
        <f t="shared" ca="1" si="89"/>
        <v>0</v>
      </c>
      <c r="AZ69" s="29">
        <f t="shared" ca="1" si="89"/>
        <v>0</v>
      </c>
      <c r="BA69" s="29">
        <f t="shared" ca="1" si="89"/>
        <v>0</v>
      </c>
      <c r="BB69" s="29">
        <f t="shared" ca="1" si="89"/>
        <v>0</v>
      </c>
      <c r="BC69" s="29">
        <f t="shared" ca="1" si="89"/>
        <v>0</v>
      </c>
      <c r="BD69" s="29">
        <f t="shared" ca="1" si="89"/>
        <v>0</v>
      </c>
      <c r="BE69" s="29">
        <f t="shared" ca="1" si="89"/>
        <v>0</v>
      </c>
      <c r="BF69" s="29">
        <f t="shared" ca="1" si="89"/>
        <v>0</v>
      </c>
      <c r="BG69" s="29">
        <f t="shared" ca="1" si="89"/>
        <v>0</v>
      </c>
      <c r="BH69" s="29">
        <f t="shared" ca="1" si="89"/>
        <v>0</v>
      </c>
      <c r="BI69" s="29">
        <f t="shared" ca="1" si="89"/>
        <v>0</v>
      </c>
      <c r="BJ69" s="29">
        <f t="shared" ca="1" si="89"/>
        <v>0</v>
      </c>
      <c r="BK69" s="29">
        <f t="shared" ca="1" si="89"/>
        <v>0</v>
      </c>
      <c r="BL69" s="29">
        <f t="shared" ca="1" si="89"/>
        <v>0</v>
      </c>
      <c r="BM69" s="29">
        <f t="shared" ca="1" si="89"/>
        <v>0</v>
      </c>
      <c r="BN69" s="29">
        <f t="shared" ca="1" si="89"/>
        <v>0</v>
      </c>
      <c r="BO69" s="33">
        <f t="shared" ca="1" si="60"/>
        <v>0</v>
      </c>
      <c r="BP69" s="16"/>
      <c r="BQ69" s="29">
        <f t="shared" ca="1" si="61"/>
        <v>0</v>
      </c>
      <c r="BR69" s="29">
        <f t="shared" ca="1" si="62"/>
        <v>0</v>
      </c>
      <c r="BS69" s="29">
        <f t="shared" ca="1" si="63"/>
        <v>0</v>
      </c>
      <c r="BT69" s="29">
        <f t="shared" ca="1" si="64"/>
        <v>0</v>
      </c>
      <c r="BU69" s="29">
        <f t="shared" ca="1" si="65"/>
        <v>0</v>
      </c>
      <c r="BV69" s="29">
        <f t="shared" ca="1" si="69"/>
        <v>0</v>
      </c>
      <c r="BW69" s="29">
        <f t="shared" ca="1" si="70"/>
        <v>0</v>
      </c>
      <c r="BX69" s="29">
        <f t="shared" ca="1" si="71"/>
        <v>0</v>
      </c>
      <c r="BY69" s="29">
        <f t="shared" ca="1" si="72"/>
        <v>0</v>
      </c>
      <c r="BZ69" s="29">
        <f t="shared" ca="1" si="73"/>
        <v>0</v>
      </c>
      <c r="CA69" s="29">
        <f t="shared" ca="1" si="74"/>
        <v>0</v>
      </c>
      <c r="CB69" s="29">
        <f t="shared" ca="1" si="75"/>
        <v>0</v>
      </c>
      <c r="CC69" s="29">
        <f t="shared" ca="1" si="76"/>
        <v>0</v>
      </c>
      <c r="CD69" s="29">
        <f t="shared" ca="1" si="77"/>
        <v>0</v>
      </c>
      <c r="CE69" s="29">
        <f t="shared" ca="1" si="78"/>
        <v>0</v>
      </c>
      <c r="CF69" s="29">
        <f t="shared" ca="1" si="79"/>
        <v>0</v>
      </c>
      <c r="CG69" s="29">
        <f t="shared" ca="1" si="80"/>
        <v>0</v>
      </c>
      <c r="CH69" s="29">
        <f t="shared" ca="1" si="81"/>
        <v>0</v>
      </c>
      <c r="CI69" s="29">
        <f t="shared" ca="1" si="82"/>
        <v>0</v>
      </c>
      <c r="CJ69" s="29">
        <f t="shared" ca="1" si="83"/>
        <v>0</v>
      </c>
      <c r="CK69" s="33">
        <f t="shared" ca="1" si="66"/>
        <v>0</v>
      </c>
      <c r="CL69" s="33"/>
      <c r="CM69" s="78">
        <f t="shared" ca="1" si="38"/>
        <v>0</v>
      </c>
      <c r="CN69" s="29">
        <f ca="1">IF(NOT(snowball),0,IF(AA68&lt;=0,0,IF($C69&lt;=SUM($CM69:CM69),0,IF(BR69+$C69-SUM($CM69:CM69)&gt;AA68+AV69,AA68+AV69-BR69,$C69-SUM($CM69:CM69)))))</f>
        <v>0</v>
      </c>
      <c r="CO69" s="29">
        <f ca="1">IF(NOT(snowball),0,IF(AB68&lt;=0,0,IF($C69&lt;=SUM($CM69:CN69),0,IF(BS69+$C69-SUM($CM69:CN69)&gt;AB68+AW69,AB68+AW69-BS69,$C69-SUM($CM69:CN69)))))</f>
        <v>0</v>
      </c>
      <c r="CP69" s="29">
        <f ca="1">IF(NOT(snowball),0,IF(AC68&lt;=0,0,IF($C69&lt;=SUM($CM69:CO69),0,IF(BT69+$C69-SUM($CM69:CO69)&gt;AC68+AX69,AC68+AX69-BT69,$C69-SUM($CM69:CO69)))))</f>
        <v>0</v>
      </c>
      <c r="CQ69" s="29">
        <f ca="1">IF(NOT(snowball),0,IF(AD68&lt;=0,0,IF($C69&lt;=SUM($CM69:CP69),0,IF(BU69+$C69-SUM($CM69:CP69)&gt;AD68+AY69,AD68+AY69-BU69,$C69-SUM($CM69:CP69)))))</f>
        <v>0</v>
      </c>
      <c r="CR69" s="29">
        <f ca="1">IF(NOT(snowball),0,IF(AE68&lt;=0,0,IF($C69&lt;=SUM($CM69:CQ69),0,IF(BV69+$C69-SUM($CM69:CQ69)&gt;AE68+AZ69,AE68+AZ69-BV69,$C69-SUM($CM69:CQ69)))))</f>
        <v>0</v>
      </c>
      <c r="CS69" s="29">
        <f ca="1">IF(NOT(snowball),0,IF(AF68&lt;=0,0,IF($C69&lt;=SUM($CM69:CR69),0,IF(BW69+$C69-SUM($CM69:CR69)&gt;AF68+BA69,AF68+BA69-BW69,$C69-SUM($CM69:CR69)))))</f>
        <v>0</v>
      </c>
      <c r="CT69" s="29">
        <f ca="1">IF(NOT(snowball),0,IF(AG68&lt;=0,0,IF($C69&lt;=SUM($CM69:CS69),0,IF(BX69+$C69-SUM($CM69:CS69)&gt;AG68+BB69,AG68+BB69-BX69,$C69-SUM($CM69:CS69)))))</f>
        <v>0</v>
      </c>
      <c r="CU69" s="29">
        <f ca="1">IF(NOT(snowball),0,IF(AH68&lt;=0,0,IF($C69&lt;=SUM($CM69:CT69),0,IF(BY69+$C69-SUM($CM69:CT69)&gt;AH68+BC69,AH68+BC69-BY69,$C69-SUM($CM69:CT69)))))</f>
        <v>0</v>
      </c>
      <c r="CV69" s="29">
        <f ca="1">IF(NOT(snowball),0,IF(AI68&lt;=0,0,IF($C69&lt;=SUM($CM69:CU69),0,IF(BZ69+$C69-SUM($CM69:CU69)&gt;AI68+BD69,AI68+BD69-BZ69,$C69-SUM($CM69:CU69)))))</f>
        <v>0</v>
      </c>
      <c r="CW69" s="29">
        <f ca="1">IF(NOT(snowball),0,IF(AJ68&lt;=0,0,IF($C69&lt;=SUM($CM69:CV69),0,IF(CA69+$C69-SUM($CM69:CV69)&gt;AJ68+BE69,AJ68+BE69-CA69,$C69-SUM($CM69:CV69)))))</f>
        <v>0</v>
      </c>
      <c r="CX69" s="29">
        <f ca="1">IF(NOT(snowball),0,IF(AK68&lt;=0,0,IF($C69&lt;=SUM($CM69:CW69),0,IF(CB69+$C69-SUM($CM69:CW69)&gt;AK68+BF69,AK68+BF69-CB69,$C69-SUM($CM69:CW69)))))</f>
        <v>0</v>
      </c>
      <c r="CY69" s="29">
        <f ca="1">IF(NOT(snowball),0,IF(AL68&lt;=0,0,IF($C69&lt;=SUM($CM69:CX69),0,IF(CC69+$C69-SUM($CM69:CX69)&gt;AL68+BG69,AL68+BG69-CC69,$C69-SUM($CM69:CX69)))))</f>
        <v>0</v>
      </c>
      <c r="CZ69" s="29">
        <f ca="1">IF(NOT(snowball),0,IF(AM68&lt;=0,0,IF($C69&lt;=SUM($CM69:CY69),0,IF(CD69+$C69-SUM($CM69:CY69)&gt;AM68+BH69,AM68+BH69-CD69,$C69-SUM($CM69:CY69)))))</f>
        <v>0</v>
      </c>
      <c r="DA69" s="29">
        <f ca="1">IF(NOT(snowball),0,IF(AN68&lt;=0,0,IF($C69&lt;=SUM($CM69:CZ69),0,IF(CE69+$C69-SUM($CM69:CZ69)&gt;AN68+BI69,AN68+BI69-CE69,$C69-SUM($CM69:CZ69)))))</f>
        <v>0</v>
      </c>
      <c r="DB69" s="29">
        <f ca="1">IF(NOT(snowball),0,IF(AO68&lt;=0,0,IF($C69&lt;=SUM($CM69:DA69),0,IF(CF69+$C69-SUM($CM69:DA69)&gt;AO68+BJ69,AO68+BJ69-CF69,$C69-SUM($CM69:DA69)))))</f>
        <v>0</v>
      </c>
      <c r="DC69" s="29">
        <f ca="1">IF(NOT(snowball),0,IF(AP68&lt;=0,0,IF($C69&lt;=SUM($CM69:DB69),0,IF(CG69+$C69-SUM($CM69:DB69)&gt;AP68+BK69,AP68+BK69-CG69,$C69-SUM($CM69:DB69)))))</f>
        <v>0</v>
      </c>
      <c r="DD69" s="29">
        <f ca="1">IF(NOT(snowball),0,IF(AQ68&lt;=0,0,IF($C69&lt;=SUM($CM69:DC69),0,IF(CH69+$C69-SUM($CM69:DC69)&gt;AQ68+BL69,AQ68+BL69-CH69,$C69-SUM($CM69:DC69)))))</f>
        <v>0</v>
      </c>
      <c r="DE69" s="29">
        <f ca="1">IF(NOT(snowball),0,IF(AR68&lt;=0,0,IF($C69&lt;=SUM($CM69:DD69),0,IF(CI69+$C69-SUM($CM69:DD69)&gt;AR68+BM69,AR68+BM69-CI69,$C69-SUM($CM69:DD69)))))</f>
        <v>0</v>
      </c>
      <c r="DF69" s="29">
        <f ca="1">IF(NOT(snowball),0,IF(AS68&lt;=0,0,IF($C69&lt;=SUM($CM69:DE69),0,IF(CJ69+$C69-SUM($CM69:DE69)&gt;AS68+BN69,AS68+BN69-CJ69,$C69-SUM($CM69:DE69)))))</f>
        <v>0</v>
      </c>
    </row>
    <row r="70" spans="1:110" ht="11" customHeight="1">
      <c r="A70" s="30" t="str">
        <f t="shared" ca="1" si="67"/>
        <v/>
      </c>
      <c r="B70" s="13" t="e">
        <f t="shared" ca="1" si="39"/>
        <v>#N/A</v>
      </c>
      <c r="C70" s="113" t="str">
        <f t="shared" ca="1" si="12"/>
        <v/>
      </c>
      <c r="D70" s="81"/>
      <c r="E70" s="29">
        <f t="shared" ca="1" si="13"/>
        <v>0</v>
      </c>
      <c r="F70" s="29">
        <f t="shared" ca="1" si="14"/>
        <v>0</v>
      </c>
      <c r="G70" s="29">
        <f t="shared" ca="1" si="15"/>
        <v>0</v>
      </c>
      <c r="H70" s="29">
        <f t="shared" ca="1" si="16"/>
        <v>0</v>
      </c>
      <c r="I70" s="29">
        <f t="shared" ca="1" si="17"/>
        <v>0</v>
      </c>
      <c r="J70" s="29">
        <f t="shared" ca="1" si="18"/>
        <v>0</v>
      </c>
      <c r="K70" s="29">
        <f t="shared" ca="1" si="19"/>
        <v>0</v>
      </c>
      <c r="L70" s="29">
        <f t="shared" ca="1" si="20"/>
        <v>0</v>
      </c>
      <c r="M70" s="29">
        <f t="shared" ca="1" si="21"/>
        <v>0</v>
      </c>
      <c r="N70" s="29">
        <f t="shared" ca="1" si="22"/>
        <v>0</v>
      </c>
      <c r="O70" s="29">
        <f t="shared" ca="1" si="23"/>
        <v>0</v>
      </c>
      <c r="P70" s="29">
        <f t="shared" ca="1" si="24"/>
        <v>0</v>
      </c>
      <c r="Q70" s="29">
        <f t="shared" ca="1" si="25"/>
        <v>0</v>
      </c>
      <c r="R70" s="29">
        <f t="shared" ca="1" si="26"/>
        <v>0</v>
      </c>
      <c r="S70" s="29">
        <f t="shared" ca="1" si="27"/>
        <v>0</v>
      </c>
      <c r="T70" s="29">
        <f t="shared" ca="1" si="28"/>
        <v>0</v>
      </c>
      <c r="U70" s="29">
        <f t="shared" ca="1" si="29"/>
        <v>0</v>
      </c>
      <c r="V70" s="29">
        <f t="shared" ca="1" si="30"/>
        <v>0</v>
      </c>
      <c r="W70" s="29">
        <f t="shared" ca="1" si="31"/>
        <v>0</v>
      </c>
      <c r="X70" s="29">
        <f t="shared" ca="1" si="31"/>
        <v>0</v>
      </c>
      <c r="Y70" s="66"/>
      <c r="Z70" s="29">
        <f t="shared" ca="1" si="40"/>
        <v>0</v>
      </c>
      <c r="AA70" s="29">
        <f t="shared" ca="1" si="41"/>
        <v>0</v>
      </c>
      <c r="AB70" s="29">
        <f t="shared" ca="1" si="42"/>
        <v>0</v>
      </c>
      <c r="AC70" s="29">
        <f t="shared" ca="1" si="43"/>
        <v>0</v>
      </c>
      <c r="AD70" s="29">
        <f t="shared" ca="1" si="44"/>
        <v>0</v>
      </c>
      <c r="AE70" s="29">
        <f t="shared" ca="1" si="45"/>
        <v>0</v>
      </c>
      <c r="AF70" s="29">
        <f t="shared" ca="1" si="46"/>
        <v>0</v>
      </c>
      <c r="AG70" s="29">
        <f t="shared" ca="1" si="47"/>
        <v>0</v>
      </c>
      <c r="AH70" s="29">
        <f t="shared" ca="1" si="48"/>
        <v>0</v>
      </c>
      <c r="AI70" s="29">
        <f t="shared" ca="1" si="49"/>
        <v>0</v>
      </c>
      <c r="AJ70" s="29">
        <f t="shared" ca="1" si="50"/>
        <v>0</v>
      </c>
      <c r="AK70" s="29">
        <f t="shared" ca="1" si="51"/>
        <v>0</v>
      </c>
      <c r="AL70" s="29">
        <f t="shared" ca="1" si="52"/>
        <v>0</v>
      </c>
      <c r="AM70" s="29">
        <f t="shared" ca="1" si="53"/>
        <v>0</v>
      </c>
      <c r="AN70" s="29">
        <f t="shared" ca="1" si="54"/>
        <v>0</v>
      </c>
      <c r="AO70" s="29">
        <f t="shared" ca="1" si="55"/>
        <v>0</v>
      </c>
      <c r="AP70" s="29">
        <f t="shared" ca="1" si="56"/>
        <v>0</v>
      </c>
      <c r="AQ70" s="29">
        <f t="shared" ca="1" si="57"/>
        <v>0</v>
      </c>
      <c r="AR70" s="29">
        <f t="shared" ca="1" si="58"/>
        <v>0</v>
      </c>
      <c r="AS70" s="29">
        <f t="shared" ca="1" si="59"/>
        <v>0</v>
      </c>
      <c r="AT70" s="7"/>
      <c r="AU70" s="29">
        <f t="shared" ca="1" si="88"/>
        <v>0</v>
      </c>
      <c r="AV70" s="29">
        <f t="shared" ca="1" si="85"/>
        <v>0</v>
      </c>
      <c r="AW70" s="29">
        <f t="shared" ca="1" si="86"/>
        <v>0</v>
      </c>
      <c r="AX70" s="29">
        <f t="shared" ca="1" si="89"/>
        <v>0</v>
      </c>
      <c r="AY70" s="29">
        <f t="shared" ca="1" si="89"/>
        <v>0</v>
      </c>
      <c r="AZ70" s="29">
        <f t="shared" ca="1" si="89"/>
        <v>0</v>
      </c>
      <c r="BA70" s="29">
        <f t="shared" ca="1" si="89"/>
        <v>0</v>
      </c>
      <c r="BB70" s="29">
        <f t="shared" ca="1" si="89"/>
        <v>0</v>
      </c>
      <c r="BC70" s="29">
        <f t="shared" ca="1" si="89"/>
        <v>0</v>
      </c>
      <c r="BD70" s="29">
        <f t="shared" ca="1" si="89"/>
        <v>0</v>
      </c>
      <c r="BE70" s="29">
        <f t="shared" ca="1" si="89"/>
        <v>0</v>
      </c>
      <c r="BF70" s="29">
        <f t="shared" ca="1" si="89"/>
        <v>0</v>
      </c>
      <c r="BG70" s="29">
        <f t="shared" ca="1" si="89"/>
        <v>0</v>
      </c>
      <c r="BH70" s="29">
        <f t="shared" ca="1" si="89"/>
        <v>0</v>
      </c>
      <c r="BI70" s="29">
        <f t="shared" ca="1" si="89"/>
        <v>0</v>
      </c>
      <c r="BJ70" s="29">
        <f t="shared" ca="1" si="89"/>
        <v>0</v>
      </c>
      <c r="BK70" s="29">
        <f t="shared" ca="1" si="89"/>
        <v>0</v>
      </c>
      <c r="BL70" s="29">
        <f t="shared" ca="1" si="89"/>
        <v>0</v>
      </c>
      <c r="BM70" s="29">
        <f t="shared" ca="1" si="89"/>
        <v>0</v>
      </c>
      <c r="BN70" s="29">
        <f t="shared" ca="1" si="89"/>
        <v>0</v>
      </c>
      <c r="BO70" s="33">
        <f t="shared" ca="1" si="60"/>
        <v>0</v>
      </c>
      <c r="BP70" s="16"/>
      <c r="BQ70" s="29">
        <f t="shared" ca="1" si="61"/>
        <v>0</v>
      </c>
      <c r="BR70" s="29">
        <f t="shared" ca="1" si="62"/>
        <v>0</v>
      </c>
      <c r="BS70" s="29">
        <f t="shared" ca="1" si="63"/>
        <v>0</v>
      </c>
      <c r="BT70" s="29">
        <f t="shared" ca="1" si="64"/>
        <v>0</v>
      </c>
      <c r="BU70" s="29">
        <f t="shared" ca="1" si="65"/>
        <v>0</v>
      </c>
      <c r="BV70" s="29">
        <f t="shared" ca="1" si="69"/>
        <v>0</v>
      </c>
      <c r="BW70" s="29">
        <f t="shared" ca="1" si="70"/>
        <v>0</v>
      </c>
      <c r="BX70" s="29">
        <f t="shared" ca="1" si="71"/>
        <v>0</v>
      </c>
      <c r="BY70" s="29">
        <f t="shared" ca="1" si="72"/>
        <v>0</v>
      </c>
      <c r="BZ70" s="29">
        <f t="shared" ca="1" si="73"/>
        <v>0</v>
      </c>
      <c r="CA70" s="29">
        <f t="shared" ca="1" si="74"/>
        <v>0</v>
      </c>
      <c r="CB70" s="29">
        <f t="shared" ca="1" si="75"/>
        <v>0</v>
      </c>
      <c r="CC70" s="29">
        <f t="shared" ca="1" si="76"/>
        <v>0</v>
      </c>
      <c r="CD70" s="29">
        <f t="shared" ca="1" si="77"/>
        <v>0</v>
      </c>
      <c r="CE70" s="29">
        <f t="shared" ca="1" si="78"/>
        <v>0</v>
      </c>
      <c r="CF70" s="29">
        <f t="shared" ca="1" si="79"/>
        <v>0</v>
      </c>
      <c r="CG70" s="29">
        <f t="shared" ca="1" si="80"/>
        <v>0</v>
      </c>
      <c r="CH70" s="29">
        <f t="shared" ca="1" si="81"/>
        <v>0</v>
      </c>
      <c r="CI70" s="29">
        <f t="shared" ca="1" si="82"/>
        <v>0</v>
      </c>
      <c r="CJ70" s="29">
        <f t="shared" ca="1" si="83"/>
        <v>0</v>
      </c>
      <c r="CK70" s="33">
        <f t="shared" ca="1" si="66"/>
        <v>0</v>
      </c>
      <c r="CL70" s="33"/>
      <c r="CM70" s="78">
        <f t="shared" ca="1" si="38"/>
        <v>0</v>
      </c>
      <c r="CN70" s="29">
        <f ca="1">IF(NOT(snowball),0,IF(AA69&lt;=0,0,IF($C70&lt;=SUM($CM70:CM70),0,IF(BR70+$C70-SUM($CM70:CM70)&gt;AA69+AV70,AA69+AV70-BR70,$C70-SUM($CM70:CM70)))))</f>
        <v>0</v>
      </c>
      <c r="CO70" s="29">
        <f ca="1">IF(NOT(snowball),0,IF(AB69&lt;=0,0,IF($C70&lt;=SUM($CM70:CN70),0,IF(BS70+$C70-SUM($CM70:CN70)&gt;AB69+AW70,AB69+AW70-BS70,$C70-SUM($CM70:CN70)))))</f>
        <v>0</v>
      </c>
      <c r="CP70" s="29">
        <f ca="1">IF(NOT(snowball),0,IF(AC69&lt;=0,0,IF($C70&lt;=SUM($CM70:CO70),0,IF(BT70+$C70-SUM($CM70:CO70)&gt;AC69+AX70,AC69+AX70-BT70,$C70-SUM($CM70:CO70)))))</f>
        <v>0</v>
      </c>
      <c r="CQ70" s="29">
        <f ca="1">IF(NOT(snowball),0,IF(AD69&lt;=0,0,IF($C70&lt;=SUM($CM70:CP70),0,IF(BU70+$C70-SUM($CM70:CP70)&gt;AD69+AY70,AD69+AY70-BU70,$C70-SUM($CM70:CP70)))))</f>
        <v>0</v>
      </c>
      <c r="CR70" s="29">
        <f ca="1">IF(NOT(snowball),0,IF(AE69&lt;=0,0,IF($C70&lt;=SUM($CM70:CQ70),0,IF(BV70+$C70-SUM($CM70:CQ70)&gt;AE69+AZ70,AE69+AZ70-BV70,$C70-SUM($CM70:CQ70)))))</f>
        <v>0</v>
      </c>
      <c r="CS70" s="29">
        <f ca="1">IF(NOT(snowball),0,IF(AF69&lt;=0,0,IF($C70&lt;=SUM($CM70:CR70),0,IF(BW70+$C70-SUM($CM70:CR70)&gt;AF69+BA70,AF69+BA70-BW70,$C70-SUM($CM70:CR70)))))</f>
        <v>0</v>
      </c>
      <c r="CT70" s="29">
        <f ca="1">IF(NOT(snowball),0,IF(AG69&lt;=0,0,IF($C70&lt;=SUM($CM70:CS70),0,IF(BX70+$C70-SUM($CM70:CS70)&gt;AG69+BB70,AG69+BB70-BX70,$C70-SUM($CM70:CS70)))))</f>
        <v>0</v>
      </c>
      <c r="CU70" s="29">
        <f ca="1">IF(NOT(snowball),0,IF(AH69&lt;=0,0,IF($C70&lt;=SUM($CM70:CT70),0,IF(BY70+$C70-SUM($CM70:CT70)&gt;AH69+BC70,AH69+BC70-BY70,$C70-SUM($CM70:CT70)))))</f>
        <v>0</v>
      </c>
      <c r="CV70" s="29">
        <f ca="1">IF(NOT(snowball),0,IF(AI69&lt;=0,0,IF($C70&lt;=SUM($CM70:CU70),0,IF(BZ70+$C70-SUM($CM70:CU70)&gt;AI69+BD70,AI69+BD70-BZ70,$C70-SUM($CM70:CU70)))))</f>
        <v>0</v>
      </c>
      <c r="CW70" s="29">
        <f ca="1">IF(NOT(snowball),0,IF(AJ69&lt;=0,0,IF($C70&lt;=SUM($CM70:CV70),0,IF(CA70+$C70-SUM($CM70:CV70)&gt;AJ69+BE70,AJ69+BE70-CA70,$C70-SUM($CM70:CV70)))))</f>
        <v>0</v>
      </c>
      <c r="CX70" s="29">
        <f ca="1">IF(NOT(snowball),0,IF(AK69&lt;=0,0,IF($C70&lt;=SUM($CM70:CW70),0,IF(CB70+$C70-SUM($CM70:CW70)&gt;AK69+BF70,AK69+BF70-CB70,$C70-SUM($CM70:CW70)))))</f>
        <v>0</v>
      </c>
      <c r="CY70" s="29">
        <f ca="1">IF(NOT(snowball),0,IF(AL69&lt;=0,0,IF($C70&lt;=SUM($CM70:CX70),0,IF(CC70+$C70-SUM($CM70:CX70)&gt;AL69+BG70,AL69+BG70-CC70,$C70-SUM($CM70:CX70)))))</f>
        <v>0</v>
      </c>
      <c r="CZ70" s="29">
        <f ca="1">IF(NOT(snowball),0,IF(AM69&lt;=0,0,IF($C70&lt;=SUM($CM70:CY70),0,IF(CD70+$C70-SUM($CM70:CY70)&gt;AM69+BH70,AM69+BH70-CD70,$C70-SUM($CM70:CY70)))))</f>
        <v>0</v>
      </c>
      <c r="DA70" s="29">
        <f ca="1">IF(NOT(snowball),0,IF(AN69&lt;=0,0,IF($C70&lt;=SUM($CM70:CZ70),0,IF(CE70+$C70-SUM($CM70:CZ70)&gt;AN69+BI70,AN69+BI70-CE70,$C70-SUM($CM70:CZ70)))))</f>
        <v>0</v>
      </c>
      <c r="DB70" s="29">
        <f ca="1">IF(NOT(snowball),0,IF(AO69&lt;=0,0,IF($C70&lt;=SUM($CM70:DA70),0,IF(CF70+$C70-SUM($CM70:DA70)&gt;AO69+BJ70,AO69+BJ70-CF70,$C70-SUM($CM70:DA70)))))</f>
        <v>0</v>
      </c>
      <c r="DC70" s="29">
        <f ca="1">IF(NOT(snowball),0,IF(AP69&lt;=0,0,IF($C70&lt;=SUM($CM70:DB70),0,IF(CG70+$C70-SUM($CM70:DB70)&gt;AP69+BK70,AP69+BK70-CG70,$C70-SUM($CM70:DB70)))))</f>
        <v>0</v>
      </c>
      <c r="DD70" s="29">
        <f ca="1">IF(NOT(snowball),0,IF(AQ69&lt;=0,0,IF($C70&lt;=SUM($CM70:DC70),0,IF(CH70+$C70-SUM($CM70:DC70)&gt;AQ69+BL70,AQ69+BL70-CH70,$C70-SUM($CM70:DC70)))))</f>
        <v>0</v>
      </c>
      <c r="DE70" s="29">
        <f ca="1">IF(NOT(snowball),0,IF(AR69&lt;=0,0,IF($C70&lt;=SUM($CM70:DD70),0,IF(CI70+$C70-SUM($CM70:DD70)&gt;AR69+BM70,AR69+BM70-CI70,$C70-SUM($CM70:DD70)))))</f>
        <v>0</v>
      </c>
      <c r="DF70" s="29">
        <f ca="1">IF(NOT(snowball),0,IF(AS69&lt;=0,0,IF($C70&lt;=SUM($CM70:DE70),0,IF(CJ70+$C70-SUM($CM70:DE70)&gt;AS69+BN70,AS69+BN70-CJ70,$C70-SUM($CM70:DE70)))))</f>
        <v>0</v>
      </c>
    </row>
    <row r="71" spans="1:110" ht="11" customHeight="1">
      <c r="A71" s="30" t="str">
        <f t="shared" ca="1" si="67"/>
        <v/>
      </c>
      <c r="B71" s="13" t="e">
        <f t="shared" ca="1" si="39"/>
        <v>#N/A</v>
      </c>
      <c r="C71" s="113" t="str">
        <f t="shared" ca="1" si="12"/>
        <v/>
      </c>
      <c r="D71" s="81"/>
      <c r="E71" s="29">
        <f t="shared" ca="1" si="13"/>
        <v>0</v>
      </c>
      <c r="F71" s="29">
        <f t="shared" ca="1" si="14"/>
        <v>0</v>
      </c>
      <c r="G71" s="29">
        <f t="shared" ca="1" si="15"/>
        <v>0</v>
      </c>
      <c r="H71" s="29">
        <f t="shared" ca="1" si="16"/>
        <v>0</v>
      </c>
      <c r="I71" s="29">
        <f t="shared" ca="1" si="17"/>
        <v>0</v>
      </c>
      <c r="J71" s="29">
        <f t="shared" ca="1" si="18"/>
        <v>0</v>
      </c>
      <c r="K71" s="29">
        <f t="shared" ca="1" si="19"/>
        <v>0</v>
      </c>
      <c r="L71" s="29">
        <f t="shared" ca="1" si="20"/>
        <v>0</v>
      </c>
      <c r="M71" s="29">
        <f t="shared" ca="1" si="21"/>
        <v>0</v>
      </c>
      <c r="N71" s="29">
        <f t="shared" ca="1" si="22"/>
        <v>0</v>
      </c>
      <c r="O71" s="29">
        <f t="shared" ca="1" si="23"/>
        <v>0</v>
      </c>
      <c r="P71" s="29">
        <f t="shared" ca="1" si="24"/>
        <v>0</v>
      </c>
      <c r="Q71" s="29">
        <f t="shared" ca="1" si="25"/>
        <v>0</v>
      </c>
      <c r="R71" s="29">
        <f t="shared" ca="1" si="26"/>
        <v>0</v>
      </c>
      <c r="S71" s="29">
        <f t="shared" ca="1" si="27"/>
        <v>0</v>
      </c>
      <c r="T71" s="29">
        <f t="shared" ca="1" si="28"/>
        <v>0</v>
      </c>
      <c r="U71" s="29">
        <f t="shared" ca="1" si="29"/>
        <v>0</v>
      </c>
      <c r="V71" s="29">
        <f t="shared" ca="1" si="30"/>
        <v>0</v>
      </c>
      <c r="W71" s="29">
        <f t="shared" ca="1" si="31"/>
        <v>0</v>
      </c>
      <c r="X71" s="29">
        <f t="shared" ca="1" si="31"/>
        <v>0</v>
      </c>
      <c r="Y71" s="66"/>
      <c r="Z71" s="29">
        <f t="shared" ca="1" si="40"/>
        <v>0</v>
      </c>
      <c r="AA71" s="29">
        <f t="shared" ca="1" si="41"/>
        <v>0</v>
      </c>
      <c r="AB71" s="29">
        <f t="shared" ca="1" si="42"/>
        <v>0</v>
      </c>
      <c r="AC71" s="29">
        <f t="shared" ca="1" si="43"/>
        <v>0</v>
      </c>
      <c r="AD71" s="29">
        <f t="shared" ca="1" si="44"/>
        <v>0</v>
      </c>
      <c r="AE71" s="29">
        <f t="shared" ca="1" si="45"/>
        <v>0</v>
      </c>
      <c r="AF71" s="29">
        <f t="shared" ca="1" si="46"/>
        <v>0</v>
      </c>
      <c r="AG71" s="29">
        <f t="shared" ca="1" si="47"/>
        <v>0</v>
      </c>
      <c r="AH71" s="29">
        <f t="shared" ca="1" si="48"/>
        <v>0</v>
      </c>
      <c r="AI71" s="29">
        <f t="shared" ca="1" si="49"/>
        <v>0</v>
      </c>
      <c r="AJ71" s="29">
        <f t="shared" ca="1" si="50"/>
        <v>0</v>
      </c>
      <c r="AK71" s="29">
        <f t="shared" ca="1" si="51"/>
        <v>0</v>
      </c>
      <c r="AL71" s="29">
        <f t="shared" ca="1" si="52"/>
        <v>0</v>
      </c>
      <c r="AM71" s="29">
        <f t="shared" ca="1" si="53"/>
        <v>0</v>
      </c>
      <c r="AN71" s="29">
        <f t="shared" ca="1" si="54"/>
        <v>0</v>
      </c>
      <c r="AO71" s="29">
        <f t="shared" ca="1" si="55"/>
        <v>0</v>
      </c>
      <c r="AP71" s="29">
        <f t="shared" ca="1" si="56"/>
        <v>0</v>
      </c>
      <c r="AQ71" s="29">
        <f t="shared" ca="1" si="57"/>
        <v>0</v>
      </c>
      <c r="AR71" s="29">
        <f t="shared" ca="1" si="58"/>
        <v>0</v>
      </c>
      <c r="AS71" s="29">
        <f t="shared" ca="1" si="59"/>
        <v>0</v>
      </c>
      <c r="AT71" s="7"/>
      <c r="AU71" s="29">
        <f t="shared" ca="1" si="88"/>
        <v>0</v>
      </c>
      <c r="AV71" s="29">
        <f t="shared" ca="1" si="85"/>
        <v>0</v>
      </c>
      <c r="AW71" s="29">
        <f t="shared" ca="1" si="86"/>
        <v>0</v>
      </c>
      <c r="AX71" s="29">
        <f t="shared" ca="1" si="89"/>
        <v>0</v>
      </c>
      <c r="AY71" s="29">
        <f t="shared" ca="1" si="89"/>
        <v>0</v>
      </c>
      <c r="AZ71" s="29">
        <f t="shared" ca="1" si="89"/>
        <v>0</v>
      </c>
      <c r="BA71" s="29">
        <f t="shared" ca="1" si="89"/>
        <v>0</v>
      </c>
      <c r="BB71" s="29">
        <f t="shared" ca="1" si="89"/>
        <v>0</v>
      </c>
      <c r="BC71" s="29">
        <f t="shared" ca="1" si="89"/>
        <v>0</v>
      </c>
      <c r="BD71" s="29">
        <f t="shared" ca="1" si="89"/>
        <v>0</v>
      </c>
      <c r="BE71" s="29">
        <f t="shared" ca="1" si="89"/>
        <v>0</v>
      </c>
      <c r="BF71" s="29">
        <f t="shared" ca="1" si="89"/>
        <v>0</v>
      </c>
      <c r="BG71" s="29">
        <f t="shared" ca="1" si="89"/>
        <v>0</v>
      </c>
      <c r="BH71" s="29">
        <f t="shared" ca="1" si="89"/>
        <v>0</v>
      </c>
      <c r="BI71" s="29">
        <f t="shared" ca="1" si="89"/>
        <v>0</v>
      </c>
      <c r="BJ71" s="29">
        <f t="shared" ca="1" si="89"/>
        <v>0</v>
      </c>
      <c r="BK71" s="29">
        <f t="shared" ca="1" si="89"/>
        <v>0</v>
      </c>
      <c r="BL71" s="29">
        <f t="shared" ca="1" si="89"/>
        <v>0</v>
      </c>
      <c r="BM71" s="29">
        <f t="shared" ca="1" si="89"/>
        <v>0</v>
      </c>
      <c r="BN71" s="29">
        <f t="shared" ca="1" si="89"/>
        <v>0</v>
      </c>
      <c r="BO71" s="33">
        <f t="shared" ca="1" si="60"/>
        <v>0</v>
      </c>
      <c r="BP71" s="16"/>
      <c r="BQ71" s="29">
        <f t="shared" ca="1" si="61"/>
        <v>0</v>
      </c>
      <c r="BR71" s="29">
        <f t="shared" ca="1" si="62"/>
        <v>0</v>
      </c>
      <c r="BS71" s="29">
        <f t="shared" ca="1" si="63"/>
        <v>0</v>
      </c>
      <c r="BT71" s="29">
        <f t="shared" ca="1" si="64"/>
        <v>0</v>
      </c>
      <c r="BU71" s="29">
        <f t="shared" ca="1" si="65"/>
        <v>0</v>
      </c>
      <c r="BV71" s="29">
        <f t="shared" ca="1" si="69"/>
        <v>0</v>
      </c>
      <c r="BW71" s="29">
        <f t="shared" ca="1" si="70"/>
        <v>0</v>
      </c>
      <c r="BX71" s="29">
        <f t="shared" ca="1" si="71"/>
        <v>0</v>
      </c>
      <c r="BY71" s="29">
        <f t="shared" ca="1" si="72"/>
        <v>0</v>
      </c>
      <c r="BZ71" s="29">
        <f t="shared" ca="1" si="73"/>
        <v>0</v>
      </c>
      <c r="CA71" s="29">
        <f t="shared" ca="1" si="74"/>
        <v>0</v>
      </c>
      <c r="CB71" s="29">
        <f t="shared" ca="1" si="75"/>
        <v>0</v>
      </c>
      <c r="CC71" s="29">
        <f t="shared" ca="1" si="76"/>
        <v>0</v>
      </c>
      <c r="CD71" s="29">
        <f t="shared" ca="1" si="77"/>
        <v>0</v>
      </c>
      <c r="CE71" s="29">
        <f t="shared" ca="1" si="78"/>
        <v>0</v>
      </c>
      <c r="CF71" s="29">
        <f t="shared" ca="1" si="79"/>
        <v>0</v>
      </c>
      <c r="CG71" s="29">
        <f t="shared" ca="1" si="80"/>
        <v>0</v>
      </c>
      <c r="CH71" s="29">
        <f t="shared" ca="1" si="81"/>
        <v>0</v>
      </c>
      <c r="CI71" s="29">
        <f t="shared" ca="1" si="82"/>
        <v>0</v>
      </c>
      <c r="CJ71" s="29">
        <f t="shared" ca="1" si="83"/>
        <v>0</v>
      </c>
      <c r="CK71" s="33">
        <f t="shared" ca="1" si="66"/>
        <v>0</v>
      </c>
      <c r="CL71" s="33"/>
      <c r="CM71" s="78">
        <f t="shared" ca="1" si="38"/>
        <v>0</v>
      </c>
      <c r="CN71" s="29">
        <f ca="1">IF(NOT(snowball),0,IF(AA70&lt;=0,0,IF($C71&lt;=SUM($CM71:CM71),0,IF(BR71+$C71-SUM($CM71:CM71)&gt;AA70+AV71,AA70+AV71-BR71,$C71-SUM($CM71:CM71)))))</f>
        <v>0</v>
      </c>
      <c r="CO71" s="29">
        <f ca="1">IF(NOT(snowball),0,IF(AB70&lt;=0,0,IF($C71&lt;=SUM($CM71:CN71),0,IF(BS71+$C71-SUM($CM71:CN71)&gt;AB70+AW71,AB70+AW71-BS71,$C71-SUM($CM71:CN71)))))</f>
        <v>0</v>
      </c>
      <c r="CP71" s="29">
        <f ca="1">IF(NOT(snowball),0,IF(AC70&lt;=0,0,IF($C71&lt;=SUM($CM71:CO71),0,IF(BT71+$C71-SUM($CM71:CO71)&gt;AC70+AX71,AC70+AX71-BT71,$C71-SUM($CM71:CO71)))))</f>
        <v>0</v>
      </c>
      <c r="CQ71" s="29">
        <f ca="1">IF(NOT(snowball),0,IF(AD70&lt;=0,0,IF($C71&lt;=SUM($CM71:CP71),0,IF(BU71+$C71-SUM($CM71:CP71)&gt;AD70+AY71,AD70+AY71-BU71,$C71-SUM($CM71:CP71)))))</f>
        <v>0</v>
      </c>
      <c r="CR71" s="29">
        <f ca="1">IF(NOT(snowball),0,IF(AE70&lt;=0,0,IF($C71&lt;=SUM($CM71:CQ71),0,IF(BV71+$C71-SUM($CM71:CQ71)&gt;AE70+AZ71,AE70+AZ71-BV71,$C71-SUM($CM71:CQ71)))))</f>
        <v>0</v>
      </c>
      <c r="CS71" s="29">
        <f ca="1">IF(NOT(snowball),0,IF(AF70&lt;=0,0,IF($C71&lt;=SUM($CM71:CR71),0,IF(BW71+$C71-SUM($CM71:CR71)&gt;AF70+BA71,AF70+BA71-BW71,$C71-SUM($CM71:CR71)))))</f>
        <v>0</v>
      </c>
      <c r="CT71" s="29">
        <f ca="1">IF(NOT(snowball),0,IF(AG70&lt;=0,0,IF($C71&lt;=SUM($CM71:CS71),0,IF(BX71+$C71-SUM($CM71:CS71)&gt;AG70+BB71,AG70+BB71-BX71,$C71-SUM($CM71:CS71)))))</f>
        <v>0</v>
      </c>
      <c r="CU71" s="29">
        <f ca="1">IF(NOT(snowball),0,IF(AH70&lt;=0,0,IF($C71&lt;=SUM($CM71:CT71),0,IF(BY71+$C71-SUM($CM71:CT71)&gt;AH70+BC71,AH70+BC71-BY71,$C71-SUM($CM71:CT71)))))</f>
        <v>0</v>
      </c>
      <c r="CV71" s="29">
        <f ca="1">IF(NOT(snowball),0,IF(AI70&lt;=0,0,IF($C71&lt;=SUM($CM71:CU71),0,IF(BZ71+$C71-SUM($CM71:CU71)&gt;AI70+BD71,AI70+BD71-BZ71,$C71-SUM($CM71:CU71)))))</f>
        <v>0</v>
      </c>
      <c r="CW71" s="29">
        <f ca="1">IF(NOT(snowball),0,IF(AJ70&lt;=0,0,IF($C71&lt;=SUM($CM71:CV71),0,IF(CA71+$C71-SUM($CM71:CV71)&gt;AJ70+BE71,AJ70+BE71-CA71,$C71-SUM($CM71:CV71)))))</f>
        <v>0</v>
      </c>
      <c r="CX71" s="29">
        <f ca="1">IF(NOT(snowball),0,IF(AK70&lt;=0,0,IF($C71&lt;=SUM($CM71:CW71),0,IF(CB71+$C71-SUM($CM71:CW71)&gt;AK70+BF71,AK70+BF71-CB71,$C71-SUM($CM71:CW71)))))</f>
        <v>0</v>
      </c>
      <c r="CY71" s="29">
        <f ca="1">IF(NOT(snowball),0,IF(AL70&lt;=0,0,IF($C71&lt;=SUM($CM71:CX71),0,IF(CC71+$C71-SUM($CM71:CX71)&gt;AL70+BG71,AL70+BG71-CC71,$C71-SUM($CM71:CX71)))))</f>
        <v>0</v>
      </c>
      <c r="CZ71" s="29">
        <f ca="1">IF(NOT(snowball),0,IF(AM70&lt;=0,0,IF($C71&lt;=SUM($CM71:CY71),0,IF(CD71+$C71-SUM($CM71:CY71)&gt;AM70+BH71,AM70+BH71-CD71,$C71-SUM($CM71:CY71)))))</f>
        <v>0</v>
      </c>
      <c r="DA71" s="29">
        <f ca="1">IF(NOT(snowball),0,IF(AN70&lt;=0,0,IF($C71&lt;=SUM($CM71:CZ71),0,IF(CE71+$C71-SUM($CM71:CZ71)&gt;AN70+BI71,AN70+BI71-CE71,$C71-SUM($CM71:CZ71)))))</f>
        <v>0</v>
      </c>
      <c r="DB71" s="29">
        <f ca="1">IF(NOT(snowball),0,IF(AO70&lt;=0,0,IF($C71&lt;=SUM($CM71:DA71),0,IF(CF71+$C71-SUM($CM71:DA71)&gt;AO70+BJ71,AO70+BJ71-CF71,$C71-SUM($CM71:DA71)))))</f>
        <v>0</v>
      </c>
      <c r="DC71" s="29">
        <f ca="1">IF(NOT(snowball),0,IF(AP70&lt;=0,0,IF($C71&lt;=SUM($CM71:DB71),0,IF(CG71+$C71-SUM($CM71:DB71)&gt;AP70+BK71,AP70+BK71-CG71,$C71-SUM($CM71:DB71)))))</f>
        <v>0</v>
      </c>
      <c r="DD71" s="29">
        <f ca="1">IF(NOT(snowball),0,IF(AQ70&lt;=0,0,IF($C71&lt;=SUM($CM71:DC71),0,IF(CH71+$C71-SUM($CM71:DC71)&gt;AQ70+BL71,AQ70+BL71-CH71,$C71-SUM($CM71:DC71)))))</f>
        <v>0</v>
      </c>
      <c r="DE71" s="29">
        <f ca="1">IF(NOT(snowball),0,IF(AR70&lt;=0,0,IF($C71&lt;=SUM($CM71:DD71),0,IF(CI71+$C71-SUM($CM71:DD71)&gt;AR70+BM71,AR70+BM71-CI71,$C71-SUM($CM71:DD71)))))</f>
        <v>0</v>
      </c>
      <c r="DF71" s="29">
        <f ca="1">IF(NOT(snowball),0,IF(AS70&lt;=0,0,IF($C71&lt;=SUM($CM71:DE71),0,IF(CJ71+$C71-SUM($CM71:DE71)&gt;AS70+BN71,AS70+BN71-CJ71,$C71-SUM($CM71:DE71)))))</f>
        <v>0</v>
      </c>
    </row>
    <row r="72" spans="1:110" ht="11" customHeight="1">
      <c r="A72" s="30" t="str">
        <f t="shared" ca="1" si="67"/>
        <v/>
      </c>
      <c r="B72" s="13" t="e">
        <f t="shared" ca="1" si="39"/>
        <v>#N/A</v>
      </c>
      <c r="C72" s="113" t="str">
        <f t="shared" ca="1" si="12"/>
        <v/>
      </c>
      <c r="D72" s="81"/>
      <c r="E72" s="29">
        <f t="shared" ca="1" si="13"/>
        <v>0</v>
      </c>
      <c r="F72" s="29">
        <f t="shared" ca="1" si="14"/>
        <v>0</v>
      </c>
      <c r="G72" s="29">
        <f t="shared" ca="1" si="15"/>
        <v>0</v>
      </c>
      <c r="H72" s="29">
        <f t="shared" ca="1" si="16"/>
        <v>0</v>
      </c>
      <c r="I72" s="29">
        <f t="shared" ca="1" si="17"/>
        <v>0</v>
      </c>
      <c r="J72" s="29">
        <f t="shared" ca="1" si="18"/>
        <v>0</v>
      </c>
      <c r="K72" s="29">
        <f t="shared" ca="1" si="19"/>
        <v>0</v>
      </c>
      <c r="L72" s="29">
        <f t="shared" ca="1" si="20"/>
        <v>0</v>
      </c>
      <c r="M72" s="29">
        <f t="shared" ca="1" si="21"/>
        <v>0</v>
      </c>
      <c r="N72" s="29">
        <f t="shared" ca="1" si="22"/>
        <v>0</v>
      </c>
      <c r="O72" s="29">
        <f t="shared" ca="1" si="23"/>
        <v>0</v>
      </c>
      <c r="P72" s="29">
        <f t="shared" ca="1" si="24"/>
        <v>0</v>
      </c>
      <c r="Q72" s="29">
        <f t="shared" ca="1" si="25"/>
        <v>0</v>
      </c>
      <c r="R72" s="29">
        <f t="shared" ca="1" si="26"/>
        <v>0</v>
      </c>
      <c r="S72" s="29">
        <f t="shared" ca="1" si="27"/>
        <v>0</v>
      </c>
      <c r="T72" s="29">
        <f t="shared" ca="1" si="28"/>
        <v>0</v>
      </c>
      <c r="U72" s="29">
        <f t="shared" ca="1" si="29"/>
        <v>0</v>
      </c>
      <c r="V72" s="29">
        <f t="shared" ca="1" si="30"/>
        <v>0</v>
      </c>
      <c r="W72" s="29">
        <f t="shared" ca="1" si="31"/>
        <v>0</v>
      </c>
      <c r="X72" s="29">
        <f t="shared" ca="1" si="31"/>
        <v>0</v>
      </c>
      <c r="Y72" s="66"/>
      <c r="Z72" s="29">
        <f t="shared" ca="1" si="40"/>
        <v>0</v>
      </c>
      <c r="AA72" s="29">
        <f t="shared" ca="1" si="41"/>
        <v>0</v>
      </c>
      <c r="AB72" s="29">
        <f t="shared" ca="1" si="42"/>
        <v>0</v>
      </c>
      <c r="AC72" s="29">
        <f t="shared" ca="1" si="43"/>
        <v>0</v>
      </c>
      <c r="AD72" s="29">
        <f t="shared" ca="1" si="44"/>
        <v>0</v>
      </c>
      <c r="AE72" s="29">
        <f t="shared" ca="1" si="45"/>
        <v>0</v>
      </c>
      <c r="AF72" s="29">
        <f t="shared" ca="1" si="46"/>
        <v>0</v>
      </c>
      <c r="AG72" s="29">
        <f t="shared" ca="1" si="47"/>
        <v>0</v>
      </c>
      <c r="AH72" s="29">
        <f t="shared" ca="1" si="48"/>
        <v>0</v>
      </c>
      <c r="AI72" s="29">
        <f t="shared" ca="1" si="49"/>
        <v>0</v>
      </c>
      <c r="AJ72" s="29">
        <f t="shared" ca="1" si="50"/>
        <v>0</v>
      </c>
      <c r="AK72" s="29">
        <f t="shared" ca="1" si="51"/>
        <v>0</v>
      </c>
      <c r="AL72" s="29">
        <f t="shared" ca="1" si="52"/>
        <v>0</v>
      </c>
      <c r="AM72" s="29">
        <f t="shared" ca="1" si="53"/>
        <v>0</v>
      </c>
      <c r="AN72" s="29">
        <f t="shared" ca="1" si="54"/>
        <v>0</v>
      </c>
      <c r="AO72" s="29">
        <f t="shared" ca="1" si="55"/>
        <v>0</v>
      </c>
      <c r="AP72" s="29">
        <f t="shared" ca="1" si="56"/>
        <v>0</v>
      </c>
      <c r="AQ72" s="29">
        <f t="shared" ca="1" si="57"/>
        <v>0</v>
      </c>
      <c r="AR72" s="29">
        <f t="shared" ca="1" si="58"/>
        <v>0</v>
      </c>
      <c r="AS72" s="29">
        <f t="shared" ca="1" si="59"/>
        <v>0</v>
      </c>
      <c r="AT72" s="7"/>
      <c r="AU72" s="29">
        <f t="shared" ca="1" si="88"/>
        <v>0</v>
      </c>
      <c r="AV72" s="29">
        <f t="shared" ca="1" si="85"/>
        <v>0</v>
      </c>
      <c r="AW72" s="29">
        <f t="shared" ca="1" si="86"/>
        <v>0</v>
      </c>
      <c r="AX72" s="29">
        <f t="shared" ca="1" si="89"/>
        <v>0</v>
      </c>
      <c r="AY72" s="29">
        <f t="shared" ca="1" si="89"/>
        <v>0</v>
      </c>
      <c r="AZ72" s="29">
        <f t="shared" ca="1" si="89"/>
        <v>0</v>
      </c>
      <c r="BA72" s="29">
        <f t="shared" ca="1" si="89"/>
        <v>0</v>
      </c>
      <c r="BB72" s="29">
        <f t="shared" ca="1" si="89"/>
        <v>0</v>
      </c>
      <c r="BC72" s="29">
        <f t="shared" ca="1" si="89"/>
        <v>0</v>
      </c>
      <c r="BD72" s="29">
        <f t="shared" ca="1" si="89"/>
        <v>0</v>
      </c>
      <c r="BE72" s="29">
        <f t="shared" ca="1" si="89"/>
        <v>0</v>
      </c>
      <c r="BF72" s="29">
        <f t="shared" ca="1" si="89"/>
        <v>0</v>
      </c>
      <c r="BG72" s="29">
        <f t="shared" ca="1" si="89"/>
        <v>0</v>
      </c>
      <c r="BH72" s="29">
        <f t="shared" ca="1" si="89"/>
        <v>0</v>
      </c>
      <c r="BI72" s="29">
        <f t="shared" ca="1" si="89"/>
        <v>0</v>
      </c>
      <c r="BJ72" s="29">
        <f t="shared" ca="1" si="89"/>
        <v>0</v>
      </c>
      <c r="BK72" s="29">
        <f t="shared" ca="1" si="89"/>
        <v>0</v>
      </c>
      <c r="BL72" s="29">
        <f t="shared" ca="1" si="89"/>
        <v>0</v>
      </c>
      <c r="BM72" s="29">
        <f t="shared" ca="1" si="89"/>
        <v>0</v>
      </c>
      <c r="BN72" s="29">
        <f t="shared" ca="1" si="89"/>
        <v>0</v>
      </c>
      <c r="BO72" s="33">
        <f t="shared" ca="1" si="60"/>
        <v>0</v>
      </c>
      <c r="BP72" s="16"/>
      <c r="BQ72" s="29">
        <f t="shared" ca="1" si="61"/>
        <v>0</v>
      </c>
      <c r="BR72" s="29">
        <f t="shared" ca="1" si="62"/>
        <v>0</v>
      </c>
      <c r="BS72" s="29">
        <f t="shared" ca="1" si="63"/>
        <v>0</v>
      </c>
      <c r="BT72" s="29">
        <f t="shared" ca="1" si="64"/>
        <v>0</v>
      </c>
      <c r="BU72" s="29">
        <f t="shared" ca="1" si="65"/>
        <v>0</v>
      </c>
      <c r="BV72" s="29">
        <f t="shared" ca="1" si="69"/>
        <v>0</v>
      </c>
      <c r="BW72" s="29">
        <f t="shared" ca="1" si="70"/>
        <v>0</v>
      </c>
      <c r="BX72" s="29">
        <f t="shared" ca="1" si="71"/>
        <v>0</v>
      </c>
      <c r="BY72" s="29">
        <f t="shared" ca="1" si="72"/>
        <v>0</v>
      </c>
      <c r="BZ72" s="29">
        <f t="shared" ca="1" si="73"/>
        <v>0</v>
      </c>
      <c r="CA72" s="29">
        <f t="shared" ca="1" si="74"/>
        <v>0</v>
      </c>
      <c r="CB72" s="29">
        <f t="shared" ca="1" si="75"/>
        <v>0</v>
      </c>
      <c r="CC72" s="29">
        <f t="shared" ca="1" si="76"/>
        <v>0</v>
      </c>
      <c r="CD72" s="29">
        <f t="shared" ca="1" si="77"/>
        <v>0</v>
      </c>
      <c r="CE72" s="29">
        <f t="shared" ca="1" si="78"/>
        <v>0</v>
      </c>
      <c r="CF72" s="29">
        <f t="shared" ca="1" si="79"/>
        <v>0</v>
      </c>
      <c r="CG72" s="29">
        <f t="shared" ca="1" si="80"/>
        <v>0</v>
      </c>
      <c r="CH72" s="29">
        <f t="shared" ca="1" si="81"/>
        <v>0</v>
      </c>
      <c r="CI72" s="29">
        <f t="shared" ca="1" si="82"/>
        <v>0</v>
      </c>
      <c r="CJ72" s="29">
        <f t="shared" ca="1" si="83"/>
        <v>0</v>
      </c>
      <c r="CK72" s="33">
        <f t="shared" ca="1" si="66"/>
        <v>0</v>
      </c>
      <c r="CL72" s="33"/>
      <c r="CM72" s="78">
        <f t="shared" ca="1" si="38"/>
        <v>0</v>
      </c>
      <c r="CN72" s="29">
        <f ca="1">IF(NOT(snowball),0,IF(AA71&lt;=0,0,IF($C72&lt;=SUM($CM72:CM72),0,IF(BR72+$C72-SUM($CM72:CM72)&gt;AA71+AV72,AA71+AV72-BR72,$C72-SUM($CM72:CM72)))))</f>
        <v>0</v>
      </c>
      <c r="CO72" s="29">
        <f ca="1">IF(NOT(snowball),0,IF(AB71&lt;=0,0,IF($C72&lt;=SUM($CM72:CN72),0,IF(BS72+$C72-SUM($CM72:CN72)&gt;AB71+AW72,AB71+AW72-BS72,$C72-SUM($CM72:CN72)))))</f>
        <v>0</v>
      </c>
      <c r="CP72" s="29">
        <f ca="1">IF(NOT(snowball),0,IF(AC71&lt;=0,0,IF($C72&lt;=SUM($CM72:CO72),0,IF(BT72+$C72-SUM($CM72:CO72)&gt;AC71+AX72,AC71+AX72-BT72,$C72-SUM($CM72:CO72)))))</f>
        <v>0</v>
      </c>
      <c r="CQ72" s="29">
        <f ca="1">IF(NOT(snowball),0,IF(AD71&lt;=0,0,IF($C72&lt;=SUM($CM72:CP72),0,IF(BU72+$C72-SUM($CM72:CP72)&gt;AD71+AY72,AD71+AY72-BU72,$C72-SUM($CM72:CP72)))))</f>
        <v>0</v>
      </c>
      <c r="CR72" s="29">
        <f ca="1">IF(NOT(snowball),0,IF(AE71&lt;=0,0,IF($C72&lt;=SUM($CM72:CQ72),0,IF(BV72+$C72-SUM($CM72:CQ72)&gt;AE71+AZ72,AE71+AZ72-BV72,$C72-SUM($CM72:CQ72)))))</f>
        <v>0</v>
      </c>
      <c r="CS72" s="29">
        <f ca="1">IF(NOT(snowball),0,IF(AF71&lt;=0,0,IF($C72&lt;=SUM($CM72:CR72),0,IF(BW72+$C72-SUM($CM72:CR72)&gt;AF71+BA72,AF71+BA72-BW72,$C72-SUM($CM72:CR72)))))</f>
        <v>0</v>
      </c>
      <c r="CT72" s="29">
        <f ca="1">IF(NOT(snowball),0,IF(AG71&lt;=0,0,IF($C72&lt;=SUM($CM72:CS72),0,IF(BX72+$C72-SUM($CM72:CS72)&gt;AG71+BB72,AG71+BB72-BX72,$C72-SUM($CM72:CS72)))))</f>
        <v>0</v>
      </c>
      <c r="CU72" s="29">
        <f ca="1">IF(NOT(snowball),0,IF(AH71&lt;=0,0,IF($C72&lt;=SUM($CM72:CT72),0,IF(BY72+$C72-SUM($CM72:CT72)&gt;AH71+BC72,AH71+BC72-BY72,$C72-SUM($CM72:CT72)))))</f>
        <v>0</v>
      </c>
      <c r="CV72" s="29">
        <f ca="1">IF(NOT(snowball),0,IF(AI71&lt;=0,0,IF($C72&lt;=SUM($CM72:CU72),0,IF(BZ72+$C72-SUM($CM72:CU72)&gt;AI71+BD72,AI71+BD72-BZ72,$C72-SUM($CM72:CU72)))))</f>
        <v>0</v>
      </c>
      <c r="CW72" s="29">
        <f ca="1">IF(NOT(snowball),0,IF(AJ71&lt;=0,0,IF($C72&lt;=SUM($CM72:CV72),0,IF(CA72+$C72-SUM($CM72:CV72)&gt;AJ71+BE72,AJ71+BE72-CA72,$C72-SUM($CM72:CV72)))))</f>
        <v>0</v>
      </c>
      <c r="CX72" s="29">
        <f ca="1">IF(NOT(snowball),0,IF(AK71&lt;=0,0,IF($C72&lt;=SUM($CM72:CW72),0,IF(CB72+$C72-SUM($CM72:CW72)&gt;AK71+BF72,AK71+BF72-CB72,$C72-SUM($CM72:CW72)))))</f>
        <v>0</v>
      </c>
      <c r="CY72" s="29">
        <f ca="1">IF(NOT(snowball),0,IF(AL71&lt;=0,0,IF($C72&lt;=SUM($CM72:CX72),0,IF(CC72+$C72-SUM($CM72:CX72)&gt;AL71+BG72,AL71+BG72-CC72,$C72-SUM($CM72:CX72)))))</f>
        <v>0</v>
      </c>
      <c r="CZ72" s="29">
        <f ca="1">IF(NOT(snowball),0,IF(AM71&lt;=0,0,IF($C72&lt;=SUM($CM72:CY72),0,IF(CD72+$C72-SUM($CM72:CY72)&gt;AM71+BH72,AM71+BH72-CD72,$C72-SUM($CM72:CY72)))))</f>
        <v>0</v>
      </c>
      <c r="DA72" s="29">
        <f ca="1">IF(NOT(snowball),0,IF(AN71&lt;=0,0,IF($C72&lt;=SUM($CM72:CZ72),0,IF(CE72+$C72-SUM($CM72:CZ72)&gt;AN71+BI72,AN71+BI72-CE72,$C72-SUM($CM72:CZ72)))))</f>
        <v>0</v>
      </c>
      <c r="DB72" s="29">
        <f ca="1">IF(NOT(snowball),0,IF(AO71&lt;=0,0,IF($C72&lt;=SUM($CM72:DA72),0,IF(CF72+$C72-SUM($CM72:DA72)&gt;AO71+BJ72,AO71+BJ72-CF72,$C72-SUM($CM72:DA72)))))</f>
        <v>0</v>
      </c>
      <c r="DC72" s="29">
        <f ca="1">IF(NOT(snowball),0,IF(AP71&lt;=0,0,IF($C72&lt;=SUM($CM72:DB72),0,IF(CG72+$C72-SUM($CM72:DB72)&gt;AP71+BK72,AP71+BK72-CG72,$C72-SUM($CM72:DB72)))))</f>
        <v>0</v>
      </c>
      <c r="DD72" s="29">
        <f ca="1">IF(NOT(snowball),0,IF(AQ71&lt;=0,0,IF($C72&lt;=SUM($CM72:DC72),0,IF(CH72+$C72-SUM($CM72:DC72)&gt;AQ71+BL72,AQ71+BL72-CH72,$C72-SUM($CM72:DC72)))))</f>
        <v>0</v>
      </c>
      <c r="DE72" s="29">
        <f ca="1">IF(NOT(snowball),0,IF(AR71&lt;=0,0,IF($C72&lt;=SUM($CM72:DD72),0,IF(CI72+$C72-SUM($CM72:DD72)&gt;AR71+BM72,AR71+BM72-CI72,$C72-SUM($CM72:DD72)))))</f>
        <v>0</v>
      </c>
      <c r="DF72" s="29">
        <f ca="1">IF(NOT(snowball),0,IF(AS71&lt;=0,0,IF($C72&lt;=SUM($CM72:DE72),0,IF(CJ72+$C72-SUM($CM72:DE72)&gt;AS71+BN72,AS71+BN72-CJ72,$C72-SUM($CM72:DE72)))))</f>
        <v>0</v>
      </c>
    </row>
    <row r="73" spans="1:110" ht="11" customHeight="1">
      <c r="A73" s="30" t="str">
        <f t="shared" ca="1" si="67"/>
        <v/>
      </c>
      <c r="B73" s="13" t="e">
        <f t="shared" ca="1" si="39"/>
        <v>#N/A</v>
      </c>
      <c r="C73" s="113" t="str">
        <f t="shared" ca="1" si="12"/>
        <v/>
      </c>
      <c r="D73" s="81"/>
      <c r="E73" s="29">
        <f t="shared" ca="1" si="13"/>
        <v>0</v>
      </c>
      <c r="F73" s="29">
        <f t="shared" ca="1" si="14"/>
        <v>0</v>
      </c>
      <c r="G73" s="29">
        <f t="shared" ca="1" si="15"/>
        <v>0</v>
      </c>
      <c r="H73" s="29">
        <f t="shared" ca="1" si="16"/>
        <v>0</v>
      </c>
      <c r="I73" s="29">
        <f t="shared" ca="1" si="17"/>
        <v>0</v>
      </c>
      <c r="J73" s="29">
        <f t="shared" ca="1" si="18"/>
        <v>0</v>
      </c>
      <c r="K73" s="29">
        <f t="shared" ca="1" si="19"/>
        <v>0</v>
      </c>
      <c r="L73" s="29">
        <f t="shared" ca="1" si="20"/>
        <v>0</v>
      </c>
      <c r="M73" s="29">
        <f t="shared" ca="1" si="21"/>
        <v>0</v>
      </c>
      <c r="N73" s="29">
        <f t="shared" ca="1" si="22"/>
        <v>0</v>
      </c>
      <c r="O73" s="29">
        <f t="shared" ca="1" si="23"/>
        <v>0</v>
      </c>
      <c r="P73" s="29">
        <f t="shared" ca="1" si="24"/>
        <v>0</v>
      </c>
      <c r="Q73" s="29">
        <f t="shared" ca="1" si="25"/>
        <v>0</v>
      </c>
      <c r="R73" s="29">
        <f t="shared" ca="1" si="26"/>
        <v>0</v>
      </c>
      <c r="S73" s="29">
        <f t="shared" ca="1" si="27"/>
        <v>0</v>
      </c>
      <c r="T73" s="29">
        <f t="shared" ca="1" si="28"/>
        <v>0</v>
      </c>
      <c r="U73" s="29">
        <f t="shared" ca="1" si="29"/>
        <v>0</v>
      </c>
      <c r="V73" s="29">
        <f t="shared" ca="1" si="30"/>
        <v>0</v>
      </c>
      <c r="W73" s="29">
        <f t="shared" ca="1" si="31"/>
        <v>0</v>
      </c>
      <c r="X73" s="29">
        <f t="shared" ca="1" si="31"/>
        <v>0</v>
      </c>
      <c r="Y73" s="66"/>
      <c r="Z73" s="29">
        <f t="shared" ca="1" si="40"/>
        <v>0</v>
      </c>
      <c r="AA73" s="29">
        <f t="shared" ca="1" si="41"/>
        <v>0</v>
      </c>
      <c r="AB73" s="29">
        <f t="shared" ca="1" si="42"/>
        <v>0</v>
      </c>
      <c r="AC73" s="29">
        <f t="shared" ca="1" si="43"/>
        <v>0</v>
      </c>
      <c r="AD73" s="29">
        <f t="shared" ca="1" si="44"/>
        <v>0</v>
      </c>
      <c r="AE73" s="29">
        <f t="shared" ca="1" si="45"/>
        <v>0</v>
      </c>
      <c r="AF73" s="29">
        <f t="shared" ca="1" si="46"/>
        <v>0</v>
      </c>
      <c r="AG73" s="29">
        <f t="shared" ca="1" si="47"/>
        <v>0</v>
      </c>
      <c r="AH73" s="29">
        <f t="shared" ca="1" si="48"/>
        <v>0</v>
      </c>
      <c r="AI73" s="29">
        <f t="shared" ca="1" si="49"/>
        <v>0</v>
      </c>
      <c r="AJ73" s="29">
        <f t="shared" ca="1" si="50"/>
        <v>0</v>
      </c>
      <c r="AK73" s="29">
        <f t="shared" ca="1" si="51"/>
        <v>0</v>
      </c>
      <c r="AL73" s="29">
        <f t="shared" ca="1" si="52"/>
        <v>0</v>
      </c>
      <c r="AM73" s="29">
        <f t="shared" ca="1" si="53"/>
        <v>0</v>
      </c>
      <c r="AN73" s="29">
        <f t="shared" ca="1" si="54"/>
        <v>0</v>
      </c>
      <c r="AO73" s="29">
        <f t="shared" ca="1" si="55"/>
        <v>0</v>
      </c>
      <c r="AP73" s="29">
        <f t="shared" ca="1" si="56"/>
        <v>0</v>
      </c>
      <c r="AQ73" s="29">
        <f t="shared" ca="1" si="57"/>
        <v>0</v>
      </c>
      <c r="AR73" s="29">
        <f t="shared" ca="1" si="58"/>
        <v>0</v>
      </c>
      <c r="AS73" s="29">
        <f t="shared" ca="1" si="59"/>
        <v>0</v>
      </c>
      <c r="AT73" s="7"/>
      <c r="AU73" s="29">
        <f t="shared" ca="1" si="88"/>
        <v>0</v>
      </c>
      <c r="AV73" s="29">
        <f t="shared" ca="1" si="85"/>
        <v>0</v>
      </c>
      <c r="AW73" s="29">
        <f t="shared" ca="1" si="86"/>
        <v>0</v>
      </c>
      <c r="AX73" s="29">
        <f t="shared" ca="1" si="89"/>
        <v>0</v>
      </c>
      <c r="AY73" s="29">
        <f t="shared" ca="1" si="89"/>
        <v>0</v>
      </c>
      <c r="AZ73" s="29">
        <f t="shared" ca="1" si="89"/>
        <v>0</v>
      </c>
      <c r="BA73" s="29">
        <f t="shared" ca="1" si="89"/>
        <v>0</v>
      </c>
      <c r="BB73" s="29">
        <f t="shared" ca="1" si="89"/>
        <v>0</v>
      </c>
      <c r="BC73" s="29">
        <f t="shared" ca="1" si="89"/>
        <v>0</v>
      </c>
      <c r="BD73" s="29">
        <f t="shared" ca="1" si="89"/>
        <v>0</v>
      </c>
      <c r="BE73" s="29">
        <f t="shared" ca="1" si="89"/>
        <v>0</v>
      </c>
      <c r="BF73" s="29">
        <f t="shared" ca="1" si="89"/>
        <v>0</v>
      </c>
      <c r="BG73" s="29">
        <f t="shared" ca="1" si="89"/>
        <v>0</v>
      </c>
      <c r="BH73" s="29">
        <f t="shared" ca="1" si="89"/>
        <v>0</v>
      </c>
      <c r="BI73" s="29">
        <f t="shared" ca="1" si="89"/>
        <v>0</v>
      </c>
      <c r="BJ73" s="29">
        <f t="shared" ca="1" si="89"/>
        <v>0</v>
      </c>
      <c r="BK73" s="29">
        <f t="shared" ca="1" si="89"/>
        <v>0</v>
      </c>
      <c r="BL73" s="29">
        <f t="shared" ca="1" si="89"/>
        <v>0</v>
      </c>
      <c r="BM73" s="29">
        <f t="shared" ca="1" si="89"/>
        <v>0</v>
      </c>
      <c r="BN73" s="29">
        <f t="shared" ca="1" si="89"/>
        <v>0</v>
      </c>
      <c r="BO73" s="33">
        <f t="shared" ca="1" si="60"/>
        <v>0</v>
      </c>
      <c r="BP73" s="16"/>
      <c r="BQ73" s="29">
        <f t="shared" ca="1" si="61"/>
        <v>0</v>
      </c>
      <c r="BR73" s="29">
        <f t="shared" ca="1" si="62"/>
        <v>0</v>
      </c>
      <c r="BS73" s="29">
        <f t="shared" ca="1" si="63"/>
        <v>0</v>
      </c>
      <c r="BT73" s="29">
        <f t="shared" ca="1" si="64"/>
        <v>0</v>
      </c>
      <c r="BU73" s="29">
        <f t="shared" ca="1" si="65"/>
        <v>0</v>
      </c>
      <c r="BV73" s="29">
        <f t="shared" ca="1" si="69"/>
        <v>0</v>
      </c>
      <c r="BW73" s="29">
        <f t="shared" ca="1" si="70"/>
        <v>0</v>
      </c>
      <c r="BX73" s="29">
        <f t="shared" ca="1" si="71"/>
        <v>0</v>
      </c>
      <c r="BY73" s="29">
        <f t="shared" ca="1" si="72"/>
        <v>0</v>
      </c>
      <c r="BZ73" s="29">
        <f t="shared" ca="1" si="73"/>
        <v>0</v>
      </c>
      <c r="CA73" s="29">
        <f t="shared" ca="1" si="74"/>
        <v>0</v>
      </c>
      <c r="CB73" s="29">
        <f t="shared" ca="1" si="75"/>
        <v>0</v>
      </c>
      <c r="CC73" s="29">
        <f t="shared" ca="1" si="76"/>
        <v>0</v>
      </c>
      <c r="CD73" s="29">
        <f t="shared" ca="1" si="77"/>
        <v>0</v>
      </c>
      <c r="CE73" s="29">
        <f t="shared" ca="1" si="78"/>
        <v>0</v>
      </c>
      <c r="CF73" s="29">
        <f t="shared" ca="1" si="79"/>
        <v>0</v>
      </c>
      <c r="CG73" s="29">
        <f t="shared" ca="1" si="80"/>
        <v>0</v>
      </c>
      <c r="CH73" s="29">
        <f t="shared" ca="1" si="81"/>
        <v>0</v>
      </c>
      <c r="CI73" s="29">
        <f t="shared" ca="1" si="82"/>
        <v>0</v>
      </c>
      <c r="CJ73" s="29">
        <f t="shared" ca="1" si="83"/>
        <v>0</v>
      </c>
      <c r="CK73" s="33">
        <f t="shared" ca="1" si="66"/>
        <v>0</v>
      </c>
      <c r="CL73" s="33"/>
      <c r="CM73" s="78">
        <f t="shared" ca="1" si="38"/>
        <v>0</v>
      </c>
      <c r="CN73" s="29">
        <f ca="1">IF(NOT(snowball),0,IF(AA72&lt;=0,0,IF($C73&lt;=SUM($CM73:CM73),0,IF(BR73+$C73-SUM($CM73:CM73)&gt;AA72+AV73,AA72+AV73-BR73,$C73-SUM($CM73:CM73)))))</f>
        <v>0</v>
      </c>
      <c r="CO73" s="29">
        <f ca="1">IF(NOT(snowball),0,IF(AB72&lt;=0,0,IF($C73&lt;=SUM($CM73:CN73),0,IF(BS73+$C73-SUM($CM73:CN73)&gt;AB72+AW73,AB72+AW73-BS73,$C73-SUM($CM73:CN73)))))</f>
        <v>0</v>
      </c>
      <c r="CP73" s="29">
        <f ca="1">IF(NOT(snowball),0,IF(AC72&lt;=0,0,IF($C73&lt;=SUM($CM73:CO73),0,IF(BT73+$C73-SUM($CM73:CO73)&gt;AC72+AX73,AC72+AX73-BT73,$C73-SUM($CM73:CO73)))))</f>
        <v>0</v>
      </c>
      <c r="CQ73" s="29">
        <f ca="1">IF(NOT(snowball),0,IF(AD72&lt;=0,0,IF($C73&lt;=SUM($CM73:CP73),0,IF(BU73+$C73-SUM($CM73:CP73)&gt;AD72+AY73,AD72+AY73-BU73,$C73-SUM($CM73:CP73)))))</f>
        <v>0</v>
      </c>
      <c r="CR73" s="29">
        <f ca="1">IF(NOT(snowball),0,IF(AE72&lt;=0,0,IF($C73&lt;=SUM($CM73:CQ73),0,IF(BV73+$C73-SUM($CM73:CQ73)&gt;AE72+AZ73,AE72+AZ73-BV73,$C73-SUM($CM73:CQ73)))))</f>
        <v>0</v>
      </c>
      <c r="CS73" s="29">
        <f ca="1">IF(NOT(snowball),0,IF(AF72&lt;=0,0,IF($C73&lt;=SUM($CM73:CR73),0,IF(BW73+$C73-SUM($CM73:CR73)&gt;AF72+BA73,AF72+BA73-BW73,$C73-SUM($CM73:CR73)))))</f>
        <v>0</v>
      </c>
      <c r="CT73" s="29">
        <f ca="1">IF(NOT(snowball),0,IF(AG72&lt;=0,0,IF($C73&lt;=SUM($CM73:CS73),0,IF(BX73+$C73-SUM($CM73:CS73)&gt;AG72+BB73,AG72+BB73-BX73,$C73-SUM($CM73:CS73)))))</f>
        <v>0</v>
      </c>
      <c r="CU73" s="29">
        <f ca="1">IF(NOT(snowball),0,IF(AH72&lt;=0,0,IF($C73&lt;=SUM($CM73:CT73),0,IF(BY73+$C73-SUM($CM73:CT73)&gt;AH72+BC73,AH72+BC73-BY73,$C73-SUM($CM73:CT73)))))</f>
        <v>0</v>
      </c>
      <c r="CV73" s="29">
        <f ca="1">IF(NOT(snowball),0,IF(AI72&lt;=0,0,IF($C73&lt;=SUM($CM73:CU73),0,IF(BZ73+$C73-SUM($CM73:CU73)&gt;AI72+BD73,AI72+BD73-BZ73,$C73-SUM($CM73:CU73)))))</f>
        <v>0</v>
      </c>
      <c r="CW73" s="29">
        <f ca="1">IF(NOT(snowball),0,IF(AJ72&lt;=0,0,IF($C73&lt;=SUM($CM73:CV73),0,IF(CA73+$C73-SUM($CM73:CV73)&gt;AJ72+BE73,AJ72+BE73-CA73,$C73-SUM($CM73:CV73)))))</f>
        <v>0</v>
      </c>
      <c r="CX73" s="29">
        <f ca="1">IF(NOT(snowball),0,IF(AK72&lt;=0,0,IF($C73&lt;=SUM($CM73:CW73),0,IF(CB73+$C73-SUM($CM73:CW73)&gt;AK72+BF73,AK72+BF73-CB73,$C73-SUM($CM73:CW73)))))</f>
        <v>0</v>
      </c>
      <c r="CY73" s="29">
        <f ca="1">IF(NOT(snowball),0,IF(AL72&lt;=0,0,IF($C73&lt;=SUM($CM73:CX73),0,IF(CC73+$C73-SUM($CM73:CX73)&gt;AL72+BG73,AL72+BG73-CC73,$C73-SUM($CM73:CX73)))))</f>
        <v>0</v>
      </c>
      <c r="CZ73" s="29">
        <f ca="1">IF(NOT(snowball),0,IF(AM72&lt;=0,0,IF($C73&lt;=SUM($CM73:CY73),0,IF(CD73+$C73-SUM($CM73:CY73)&gt;AM72+BH73,AM72+BH73-CD73,$C73-SUM($CM73:CY73)))))</f>
        <v>0</v>
      </c>
      <c r="DA73" s="29">
        <f ca="1">IF(NOT(snowball),0,IF(AN72&lt;=0,0,IF($C73&lt;=SUM($CM73:CZ73),0,IF(CE73+$C73-SUM($CM73:CZ73)&gt;AN72+BI73,AN72+BI73-CE73,$C73-SUM($CM73:CZ73)))))</f>
        <v>0</v>
      </c>
      <c r="DB73" s="29">
        <f ca="1">IF(NOT(snowball),0,IF(AO72&lt;=0,0,IF($C73&lt;=SUM($CM73:DA73),0,IF(CF73+$C73-SUM($CM73:DA73)&gt;AO72+BJ73,AO72+BJ73-CF73,$C73-SUM($CM73:DA73)))))</f>
        <v>0</v>
      </c>
      <c r="DC73" s="29">
        <f ca="1">IF(NOT(snowball),0,IF(AP72&lt;=0,0,IF($C73&lt;=SUM($CM73:DB73),0,IF(CG73+$C73-SUM($CM73:DB73)&gt;AP72+BK73,AP72+BK73-CG73,$C73-SUM($CM73:DB73)))))</f>
        <v>0</v>
      </c>
      <c r="DD73" s="29">
        <f ca="1">IF(NOT(snowball),0,IF(AQ72&lt;=0,0,IF($C73&lt;=SUM($CM73:DC73),0,IF(CH73+$C73-SUM($CM73:DC73)&gt;AQ72+BL73,AQ72+BL73-CH73,$C73-SUM($CM73:DC73)))))</f>
        <v>0</v>
      </c>
      <c r="DE73" s="29">
        <f ca="1">IF(NOT(snowball),0,IF(AR72&lt;=0,0,IF($C73&lt;=SUM($CM73:DD73),0,IF(CI73+$C73-SUM($CM73:DD73)&gt;AR72+BM73,AR72+BM73-CI73,$C73-SUM($CM73:DD73)))))</f>
        <v>0</v>
      </c>
      <c r="DF73" s="29">
        <f ca="1">IF(NOT(snowball),0,IF(AS72&lt;=0,0,IF($C73&lt;=SUM($CM73:DE73),0,IF(CJ73+$C73-SUM($CM73:DE73)&gt;AS72+BN73,AS72+BN73-CJ73,$C73-SUM($CM73:DE73)))))</f>
        <v>0</v>
      </c>
    </row>
    <row r="74" spans="1:110" ht="11" customHeight="1">
      <c r="A74" s="30" t="str">
        <f t="shared" ca="1" si="67"/>
        <v/>
      </c>
      <c r="B74" s="13" t="e">
        <f t="shared" ca="1" si="39"/>
        <v>#N/A</v>
      </c>
      <c r="C74" s="113" t="str">
        <f t="shared" ca="1" si="12"/>
        <v/>
      </c>
      <c r="D74" s="81"/>
      <c r="E74" s="29">
        <f t="shared" ca="1" si="13"/>
        <v>0</v>
      </c>
      <c r="F74" s="29">
        <f t="shared" ca="1" si="14"/>
        <v>0</v>
      </c>
      <c r="G74" s="29">
        <f t="shared" ca="1" si="15"/>
        <v>0</v>
      </c>
      <c r="H74" s="29">
        <f t="shared" ca="1" si="16"/>
        <v>0</v>
      </c>
      <c r="I74" s="29">
        <f t="shared" ca="1" si="17"/>
        <v>0</v>
      </c>
      <c r="J74" s="29">
        <f t="shared" ca="1" si="18"/>
        <v>0</v>
      </c>
      <c r="K74" s="29">
        <f t="shared" ca="1" si="19"/>
        <v>0</v>
      </c>
      <c r="L74" s="29">
        <f t="shared" ca="1" si="20"/>
        <v>0</v>
      </c>
      <c r="M74" s="29">
        <f t="shared" ca="1" si="21"/>
        <v>0</v>
      </c>
      <c r="N74" s="29">
        <f t="shared" ca="1" si="22"/>
        <v>0</v>
      </c>
      <c r="O74" s="29">
        <f t="shared" ca="1" si="23"/>
        <v>0</v>
      </c>
      <c r="P74" s="29">
        <f t="shared" ca="1" si="24"/>
        <v>0</v>
      </c>
      <c r="Q74" s="29">
        <f t="shared" ca="1" si="25"/>
        <v>0</v>
      </c>
      <c r="R74" s="29">
        <f t="shared" ca="1" si="26"/>
        <v>0</v>
      </c>
      <c r="S74" s="29">
        <f t="shared" ca="1" si="27"/>
        <v>0</v>
      </c>
      <c r="T74" s="29">
        <f t="shared" ca="1" si="28"/>
        <v>0</v>
      </c>
      <c r="U74" s="29">
        <f t="shared" ca="1" si="29"/>
        <v>0</v>
      </c>
      <c r="V74" s="29">
        <f t="shared" ca="1" si="30"/>
        <v>0</v>
      </c>
      <c r="W74" s="29">
        <f t="shared" ca="1" si="31"/>
        <v>0</v>
      </c>
      <c r="X74" s="29">
        <f t="shared" ca="1" si="31"/>
        <v>0</v>
      </c>
      <c r="Y74" s="66"/>
      <c r="Z74" s="29">
        <f t="shared" ca="1" si="40"/>
        <v>0</v>
      </c>
      <c r="AA74" s="29">
        <f t="shared" ca="1" si="41"/>
        <v>0</v>
      </c>
      <c r="AB74" s="29">
        <f t="shared" ca="1" si="42"/>
        <v>0</v>
      </c>
      <c r="AC74" s="29">
        <f t="shared" ca="1" si="43"/>
        <v>0</v>
      </c>
      <c r="AD74" s="29">
        <f t="shared" ca="1" si="44"/>
        <v>0</v>
      </c>
      <c r="AE74" s="29">
        <f t="shared" ca="1" si="45"/>
        <v>0</v>
      </c>
      <c r="AF74" s="29">
        <f t="shared" ca="1" si="46"/>
        <v>0</v>
      </c>
      <c r="AG74" s="29">
        <f t="shared" ca="1" si="47"/>
        <v>0</v>
      </c>
      <c r="AH74" s="29">
        <f t="shared" ca="1" si="48"/>
        <v>0</v>
      </c>
      <c r="AI74" s="29">
        <f t="shared" ca="1" si="49"/>
        <v>0</v>
      </c>
      <c r="AJ74" s="29">
        <f t="shared" ca="1" si="50"/>
        <v>0</v>
      </c>
      <c r="AK74" s="29">
        <f t="shared" ca="1" si="51"/>
        <v>0</v>
      </c>
      <c r="AL74" s="29">
        <f t="shared" ca="1" si="52"/>
        <v>0</v>
      </c>
      <c r="AM74" s="29">
        <f t="shared" ca="1" si="53"/>
        <v>0</v>
      </c>
      <c r="AN74" s="29">
        <f t="shared" ca="1" si="54"/>
        <v>0</v>
      </c>
      <c r="AO74" s="29">
        <f t="shared" ca="1" si="55"/>
        <v>0</v>
      </c>
      <c r="AP74" s="29">
        <f t="shared" ca="1" si="56"/>
        <v>0</v>
      </c>
      <c r="AQ74" s="29">
        <f t="shared" ca="1" si="57"/>
        <v>0</v>
      </c>
      <c r="AR74" s="29">
        <f t="shared" ca="1" si="58"/>
        <v>0</v>
      </c>
      <c r="AS74" s="29">
        <f t="shared" ca="1" si="59"/>
        <v>0</v>
      </c>
      <c r="AT74" s="7"/>
      <c r="AU74" s="29">
        <f t="shared" ca="1" si="88"/>
        <v>0</v>
      </c>
      <c r="AV74" s="29">
        <f t="shared" ca="1" si="85"/>
        <v>0</v>
      </c>
      <c r="AW74" s="29">
        <f t="shared" ca="1" si="86"/>
        <v>0</v>
      </c>
      <c r="AX74" s="29">
        <f t="shared" ca="1" si="89"/>
        <v>0</v>
      </c>
      <c r="AY74" s="29">
        <f t="shared" ca="1" si="89"/>
        <v>0</v>
      </c>
      <c r="AZ74" s="29">
        <f t="shared" ca="1" si="89"/>
        <v>0</v>
      </c>
      <c r="BA74" s="29">
        <f t="shared" ca="1" si="89"/>
        <v>0</v>
      </c>
      <c r="BB74" s="29">
        <f t="shared" ca="1" si="89"/>
        <v>0</v>
      </c>
      <c r="BC74" s="29">
        <f t="shared" ca="1" si="89"/>
        <v>0</v>
      </c>
      <c r="BD74" s="29">
        <f t="shared" ca="1" si="89"/>
        <v>0</v>
      </c>
      <c r="BE74" s="29">
        <f t="shared" ca="1" si="89"/>
        <v>0</v>
      </c>
      <c r="BF74" s="29">
        <f t="shared" ca="1" si="89"/>
        <v>0</v>
      </c>
      <c r="BG74" s="29">
        <f t="shared" ca="1" si="89"/>
        <v>0</v>
      </c>
      <c r="BH74" s="29">
        <f t="shared" ca="1" si="89"/>
        <v>0</v>
      </c>
      <c r="BI74" s="29">
        <f t="shared" ca="1" si="89"/>
        <v>0</v>
      </c>
      <c r="BJ74" s="29">
        <f t="shared" ca="1" si="89"/>
        <v>0</v>
      </c>
      <c r="BK74" s="29">
        <f t="shared" ca="1" si="89"/>
        <v>0</v>
      </c>
      <c r="BL74" s="29">
        <f t="shared" ca="1" si="89"/>
        <v>0</v>
      </c>
      <c r="BM74" s="29">
        <f t="shared" ca="1" si="89"/>
        <v>0</v>
      </c>
      <c r="BN74" s="29">
        <f t="shared" ca="1" si="89"/>
        <v>0</v>
      </c>
      <c r="BO74" s="33">
        <f t="shared" ca="1" si="60"/>
        <v>0</v>
      </c>
      <c r="BP74" s="16"/>
      <c r="BQ74" s="29">
        <f t="shared" ca="1" si="61"/>
        <v>0</v>
      </c>
      <c r="BR74" s="29">
        <f t="shared" ca="1" si="62"/>
        <v>0</v>
      </c>
      <c r="BS74" s="29">
        <f t="shared" ca="1" si="63"/>
        <v>0</v>
      </c>
      <c r="BT74" s="29">
        <f t="shared" ca="1" si="64"/>
        <v>0</v>
      </c>
      <c r="BU74" s="29">
        <f t="shared" ca="1" si="65"/>
        <v>0</v>
      </c>
      <c r="BV74" s="29">
        <f t="shared" ca="1" si="69"/>
        <v>0</v>
      </c>
      <c r="BW74" s="29">
        <f t="shared" ca="1" si="70"/>
        <v>0</v>
      </c>
      <c r="BX74" s="29">
        <f t="shared" ca="1" si="71"/>
        <v>0</v>
      </c>
      <c r="BY74" s="29">
        <f t="shared" ca="1" si="72"/>
        <v>0</v>
      </c>
      <c r="BZ74" s="29">
        <f t="shared" ca="1" si="73"/>
        <v>0</v>
      </c>
      <c r="CA74" s="29">
        <f t="shared" ca="1" si="74"/>
        <v>0</v>
      </c>
      <c r="CB74" s="29">
        <f t="shared" ca="1" si="75"/>
        <v>0</v>
      </c>
      <c r="CC74" s="29">
        <f t="shared" ca="1" si="76"/>
        <v>0</v>
      </c>
      <c r="CD74" s="29">
        <f t="shared" ca="1" si="77"/>
        <v>0</v>
      </c>
      <c r="CE74" s="29">
        <f t="shared" ca="1" si="78"/>
        <v>0</v>
      </c>
      <c r="CF74" s="29">
        <f t="shared" ca="1" si="79"/>
        <v>0</v>
      </c>
      <c r="CG74" s="29">
        <f t="shared" ca="1" si="80"/>
        <v>0</v>
      </c>
      <c r="CH74" s="29">
        <f t="shared" ca="1" si="81"/>
        <v>0</v>
      </c>
      <c r="CI74" s="29">
        <f t="shared" ca="1" si="82"/>
        <v>0</v>
      </c>
      <c r="CJ74" s="29">
        <f t="shared" ca="1" si="83"/>
        <v>0</v>
      </c>
      <c r="CK74" s="33">
        <f t="shared" ca="1" si="66"/>
        <v>0</v>
      </c>
      <c r="CL74" s="33"/>
      <c r="CM74" s="78">
        <f t="shared" ca="1" si="38"/>
        <v>0</v>
      </c>
      <c r="CN74" s="29">
        <f ca="1">IF(NOT(snowball),0,IF(AA73&lt;=0,0,IF($C74&lt;=SUM($CM74:CM74),0,IF(BR74+$C74-SUM($CM74:CM74)&gt;AA73+AV74,AA73+AV74-BR74,$C74-SUM($CM74:CM74)))))</f>
        <v>0</v>
      </c>
      <c r="CO74" s="29">
        <f ca="1">IF(NOT(snowball),0,IF(AB73&lt;=0,0,IF($C74&lt;=SUM($CM74:CN74),0,IF(BS74+$C74-SUM($CM74:CN74)&gt;AB73+AW74,AB73+AW74-BS74,$C74-SUM($CM74:CN74)))))</f>
        <v>0</v>
      </c>
      <c r="CP74" s="29">
        <f ca="1">IF(NOT(snowball),0,IF(AC73&lt;=0,0,IF($C74&lt;=SUM($CM74:CO74),0,IF(BT74+$C74-SUM($CM74:CO74)&gt;AC73+AX74,AC73+AX74-BT74,$C74-SUM($CM74:CO74)))))</f>
        <v>0</v>
      </c>
      <c r="CQ74" s="29">
        <f ca="1">IF(NOT(snowball),0,IF(AD73&lt;=0,0,IF($C74&lt;=SUM($CM74:CP74),0,IF(BU74+$C74-SUM($CM74:CP74)&gt;AD73+AY74,AD73+AY74-BU74,$C74-SUM($CM74:CP74)))))</f>
        <v>0</v>
      </c>
      <c r="CR74" s="29">
        <f ca="1">IF(NOT(snowball),0,IF(AE73&lt;=0,0,IF($C74&lt;=SUM($CM74:CQ74),0,IF(BV74+$C74-SUM($CM74:CQ74)&gt;AE73+AZ74,AE73+AZ74-BV74,$C74-SUM($CM74:CQ74)))))</f>
        <v>0</v>
      </c>
      <c r="CS74" s="29">
        <f ca="1">IF(NOT(snowball),0,IF(AF73&lt;=0,0,IF($C74&lt;=SUM($CM74:CR74),0,IF(BW74+$C74-SUM($CM74:CR74)&gt;AF73+BA74,AF73+BA74-BW74,$C74-SUM($CM74:CR74)))))</f>
        <v>0</v>
      </c>
      <c r="CT74" s="29">
        <f ca="1">IF(NOT(snowball),0,IF(AG73&lt;=0,0,IF($C74&lt;=SUM($CM74:CS74),0,IF(BX74+$C74-SUM($CM74:CS74)&gt;AG73+BB74,AG73+BB74-BX74,$C74-SUM($CM74:CS74)))))</f>
        <v>0</v>
      </c>
      <c r="CU74" s="29">
        <f ca="1">IF(NOT(snowball),0,IF(AH73&lt;=0,0,IF($C74&lt;=SUM($CM74:CT74),0,IF(BY74+$C74-SUM($CM74:CT74)&gt;AH73+BC74,AH73+BC74-BY74,$C74-SUM($CM74:CT74)))))</f>
        <v>0</v>
      </c>
      <c r="CV74" s="29">
        <f ca="1">IF(NOT(snowball),0,IF(AI73&lt;=0,0,IF($C74&lt;=SUM($CM74:CU74),0,IF(BZ74+$C74-SUM($CM74:CU74)&gt;AI73+BD74,AI73+BD74-BZ74,$C74-SUM($CM74:CU74)))))</f>
        <v>0</v>
      </c>
      <c r="CW74" s="29">
        <f ca="1">IF(NOT(snowball),0,IF(AJ73&lt;=0,0,IF($C74&lt;=SUM($CM74:CV74),0,IF(CA74+$C74-SUM($CM74:CV74)&gt;AJ73+BE74,AJ73+BE74-CA74,$C74-SUM($CM74:CV74)))))</f>
        <v>0</v>
      </c>
      <c r="CX74" s="29">
        <f ca="1">IF(NOT(snowball),0,IF(AK73&lt;=0,0,IF($C74&lt;=SUM($CM74:CW74),0,IF(CB74+$C74-SUM($CM74:CW74)&gt;AK73+BF74,AK73+BF74-CB74,$C74-SUM($CM74:CW74)))))</f>
        <v>0</v>
      </c>
      <c r="CY74" s="29">
        <f ca="1">IF(NOT(snowball),0,IF(AL73&lt;=0,0,IF($C74&lt;=SUM($CM74:CX74),0,IF(CC74+$C74-SUM($CM74:CX74)&gt;AL73+BG74,AL73+BG74-CC74,$C74-SUM($CM74:CX74)))))</f>
        <v>0</v>
      </c>
      <c r="CZ74" s="29">
        <f ca="1">IF(NOT(snowball),0,IF(AM73&lt;=0,0,IF($C74&lt;=SUM($CM74:CY74),0,IF(CD74+$C74-SUM($CM74:CY74)&gt;AM73+BH74,AM73+BH74-CD74,$C74-SUM($CM74:CY74)))))</f>
        <v>0</v>
      </c>
      <c r="DA74" s="29">
        <f ca="1">IF(NOT(snowball),0,IF(AN73&lt;=0,0,IF($C74&lt;=SUM($CM74:CZ74),0,IF(CE74+$C74-SUM($CM74:CZ74)&gt;AN73+BI74,AN73+BI74-CE74,$C74-SUM($CM74:CZ74)))))</f>
        <v>0</v>
      </c>
      <c r="DB74" s="29">
        <f ca="1">IF(NOT(snowball),0,IF(AO73&lt;=0,0,IF($C74&lt;=SUM($CM74:DA74),0,IF(CF74+$C74-SUM($CM74:DA74)&gt;AO73+BJ74,AO73+BJ74-CF74,$C74-SUM($CM74:DA74)))))</f>
        <v>0</v>
      </c>
      <c r="DC74" s="29">
        <f ca="1">IF(NOT(snowball),0,IF(AP73&lt;=0,0,IF($C74&lt;=SUM($CM74:DB74),0,IF(CG74+$C74-SUM($CM74:DB74)&gt;AP73+BK74,AP73+BK74-CG74,$C74-SUM($CM74:DB74)))))</f>
        <v>0</v>
      </c>
      <c r="DD74" s="29">
        <f ca="1">IF(NOT(snowball),0,IF(AQ73&lt;=0,0,IF($C74&lt;=SUM($CM74:DC74),0,IF(CH74+$C74-SUM($CM74:DC74)&gt;AQ73+BL74,AQ73+BL74-CH74,$C74-SUM($CM74:DC74)))))</f>
        <v>0</v>
      </c>
      <c r="DE74" s="29">
        <f ca="1">IF(NOT(snowball),0,IF(AR73&lt;=0,0,IF($C74&lt;=SUM($CM74:DD74),0,IF(CI74+$C74-SUM($CM74:DD74)&gt;AR73+BM74,AR73+BM74-CI74,$C74-SUM($CM74:DD74)))))</f>
        <v>0</v>
      </c>
      <c r="DF74" s="29">
        <f ca="1">IF(NOT(snowball),0,IF(AS73&lt;=0,0,IF($C74&lt;=SUM($CM74:DE74),0,IF(CJ74+$C74-SUM($CM74:DE74)&gt;AS73+BN74,AS73+BN74-CJ74,$C74-SUM($CM74:DE74)))))</f>
        <v>0</v>
      </c>
    </row>
    <row r="75" spans="1:110" ht="11" customHeight="1">
      <c r="A75" s="30" t="str">
        <f t="shared" ca="1" si="67"/>
        <v/>
      </c>
      <c r="B75" s="13" t="e">
        <f t="shared" ca="1" si="39"/>
        <v>#N/A</v>
      </c>
      <c r="C75" s="113" t="str">
        <f t="shared" ca="1" si="12"/>
        <v/>
      </c>
      <c r="D75" s="81"/>
      <c r="E75" s="29">
        <f t="shared" ca="1" si="13"/>
        <v>0</v>
      </c>
      <c r="F75" s="29">
        <f t="shared" ca="1" si="14"/>
        <v>0</v>
      </c>
      <c r="G75" s="29">
        <f t="shared" ca="1" si="15"/>
        <v>0</v>
      </c>
      <c r="H75" s="29">
        <f t="shared" ca="1" si="16"/>
        <v>0</v>
      </c>
      <c r="I75" s="29">
        <f t="shared" ca="1" si="17"/>
        <v>0</v>
      </c>
      <c r="J75" s="29">
        <f t="shared" ca="1" si="18"/>
        <v>0</v>
      </c>
      <c r="K75" s="29">
        <f t="shared" ca="1" si="19"/>
        <v>0</v>
      </c>
      <c r="L75" s="29">
        <f t="shared" ca="1" si="20"/>
        <v>0</v>
      </c>
      <c r="M75" s="29">
        <f t="shared" ca="1" si="21"/>
        <v>0</v>
      </c>
      <c r="N75" s="29">
        <f t="shared" ca="1" si="22"/>
        <v>0</v>
      </c>
      <c r="O75" s="29">
        <f t="shared" ca="1" si="23"/>
        <v>0</v>
      </c>
      <c r="P75" s="29">
        <f t="shared" ca="1" si="24"/>
        <v>0</v>
      </c>
      <c r="Q75" s="29">
        <f t="shared" ca="1" si="25"/>
        <v>0</v>
      </c>
      <c r="R75" s="29">
        <f t="shared" ca="1" si="26"/>
        <v>0</v>
      </c>
      <c r="S75" s="29">
        <f t="shared" ca="1" si="27"/>
        <v>0</v>
      </c>
      <c r="T75" s="29">
        <f t="shared" ca="1" si="28"/>
        <v>0</v>
      </c>
      <c r="U75" s="29">
        <f t="shared" ca="1" si="29"/>
        <v>0</v>
      </c>
      <c r="V75" s="29">
        <f t="shared" ca="1" si="30"/>
        <v>0</v>
      </c>
      <c r="W75" s="29">
        <f t="shared" ca="1" si="31"/>
        <v>0</v>
      </c>
      <c r="X75" s="29">
        <f t="shared" ca="1" si="31"/>
        <v>0</v>
      </c>
      <c r="Y75" s="66"/>
      <c r="Z75" s="29">
        <f t="shared" ca="1" si="40"/>
        <v>0</v>
      </c>
      <c r="AA75" s="29">
        <f t="shared" ca="1" si="41"/>
        <v>0</v>
      </c>
      <c r="AB75" s="29">
        <f t="shared" ca="1" si="42"/>
        <v>0</v>
      </c>
      <c r="AC75" s="29">
        <f t="shared" ca="1" si="43"/>
        <v>0</v>
      </c>
      <c r="AD75" s="29">
        <f t="shared" ca="1" si="44"/>
        <v>0</v>
      </c>
      <c r="AE75" s="29">
        <f t="shared" ca="1" si="45"/>
        <v>0</v>
      </c>
      <c r="AF75" s="29">
        <f t="shared" ca="1" si="46"/>
        <v>0</v>
      </c>
      <c r="AG75" s="29">
        <f t="shared" ca="1" si="47"/>
        <v>0</v>
      </c>
      <c r="AH75" s="29">
        <f t="shared" ca="1" si="48"/>
        <v>0</v>
      </c>
      <c r="AI75" s="29">
        <f t="shared" ca="1" si="49"/>
        <v>0</v>
      </c>
      <c r="AJ75" s="29">
        <f t="shared" ca="1" si="50"/>
        <v>0</v>
      </c>
      <c r="AK75" s="29">
        <f t="shared" ca="1" si="51"/>
        <v>0</v>
      </c>
      <c r="AL75" s="29">
        <f t="shared" ca="1" si="52"/>
        <v>0</v>
      </c>
      <c r="AM75" s="29">
        <f t="shared" ca="1" si="53"/>
        <v>0</v>
      </c>
      <c r="AN75" s="29">
        <f t="shared" ca="1" si="54"/>
        <v>0</v>
      </c>
      <c r="AO75" s="29">
        <f t="shared" ca="1" si="55"/>
        <v>0</v>
      </c>
      <c r="AP75" s="29">
        <f t="shared" ca="1" si="56"/>
        <v>0</v>
      </c>
      <c r="AQ75" s="29">
        <f t="shared" ca="1" si="57"/>
        <v>0</v>
      </c>
      <c r="AR75" s="29">
        <f t="shared" ca="1" si="58"/>
        <v>0</v>
      </c>
      <c r="AS75" s="29">
        <f t="shared" ca="1" si="59"/>
        <v>0</v>
      </c>
      <c r="AT75" s="7"/>
      <c r="AU75" s="29">
        <f t="shared" ref="AU75:AU80" ca="1" si="90">ROUND(Z74*E$9/12,2)</f>
        <v>0</v>
      </c>
      <c r="AV75" s="29">
        <f t="shared" ref="AV75:AV80" ca="1" si="91">ROUND(AA74*F$9/12,2)</f>
        <v>0</v>
      </c>
      <c r="AW75" s="29">
        <f t="shared" ref="AW75:AW80" ca="1" si="92">ROUND(AB74*G$9/12,2)</f>
        <v>0</v>
      </c>
      <c r="AX75" s="29">
        <f t="shared" ca="1" si="89"/>
        <v>0</v>
      </c>
      <c r="AY75" s="29">
        <f t="shared" ca="1" si="89"/>
        <v>0</v>
      </c>
      <c r="AZ75" s="29">
        <f t="shared" ca="1" si="89"/>
        <v>0</v>
      </c>
      <c r="BA75" s="29">
        <f t="shared" ca="1" si="89"/>
        <v>0</v>
      </c>
      <c r="BB75" s="29">
        <f t="shared" ca="1" si="89"/>
        <v>0</v>
      </c>
      <c r="BC75" s="29">
        <f t="shared" ca="1" si="89"/>
        <v>0</v>
      </c>
      <c r="BD75" s="29">
        <f t="shared" ca="1" si="89"/>
        <v>0</v>
      </c>
      <c r="BE75" s="29">
        <f t="shared" ca="1" si="89"/>
        <v>0</v>
      </c>
      <c r="BF75" s="29">
        <f t="shared" ca="1" si="89"/>
        <v>0</v>
      </c>
      <c r="BG75" s="29">
        <f t="shared" ca="1" si="89"/>
        <v>0</v>
      </c>
      <c r="BH75" s="29">
        <f t="shared" ca="1" si="89"/>
        <v>0</v>
      </c>
      <c r="BI75" s="29">
        <f t="shared" ca="1" si="89"/>
        <v>0</v>
      </c>
      <c r="BJ75" s="29">
        <f t="shared" ca="1" si="89"/>
        <v>0</v>
      </c>
      <c r="BK75" s="29">
        <f t="shared" ca="1" si="89"/>
        <v>0</v>
      </c>
      <c r="BL75" s="29">
        <f t="shared" ca="1" si="89"/>
        <v>0</v>
      </c>
      <c r="BM75" s="29">
        <f t="shared" ca="1" si="89"/>
        <v>0</v>
      </c>
      <c r="BN75" s="29">
        <f t="shared" ca="1" si="89"/>
        <v>0</v>
      </c>
      <c r="BO75" s="33">
        <f t="shared" ca="1" si="60"/>
        <v>0</v>
      </c>
      <c r="BP75" s="16"/>
      <c r="BQ75" s="29">
        <f t="shared" ca="1" si="61"/>
        <v>0</v>
      </c>
      <c r="BR75" s="29">
        <f t="shared" ca="1" si="62"/>
        <v>0</v>
      </c>
      <c r="BS75" s="29">
        <f t="shared" ca="1" si="63"/>
        <v>0</v>
      </c>
      <c r="BT75" s="29">
        <f t="shared" ca="1" si="64"/>
        <v>0</v>
      </c>
      <c r="BU75" s="29">
        <f t="shared" ca="1" si="65"/>
        <v>0</v>
      </c>
      <c r="BV75" s="29">
        <f t="shared" ca="1" si="69"/>
        <v>0</v>
      </c>
      <c r="BW75" s="29">
        <f t="shared" ca="1" si="70"/>
        <v>0</v>
      </c>
      <c r="BX75" s="29">
        <f t="shared" ca="1" si="71"/>
        <v>0</v>
      </c>
      <c r="BY75" s="29">
        <f t="shared" ca="1" si="72"/>
        <v>0</v>
      </c>
      <c r="BZ75" s="29">
        <f t="shared" ca="1" si="73"/>
        <v>0</v>
      </c>
      <c r="CA75" s="29">
        <f t="shared" ca="1" si="74"/>
        <v>0</v>
      </c>
      <c r="CB75" s="29">
        <f t="shared" ca="1" si="75"/>
        <v>0</v>
      </c>
      <c r="CC75" s="29">
        <f t="shared" ca="1" si="76"/>
        <v>0</v>
      </c>
      <c r="CD75" s="29">
        <f t="shared" ca="1" si="77"/>
        <v>0</v>
      </c>
      <c r="CE75" s="29">
        <f t="shared" ca="1" si="78"/>
        <v>0</v>
      </c>
      <c r="CF75" s="29">
        <f t="shared" ca="1" si="79"/>
        <v>0</v>
      </c>
      <c r="CG75" s="29">
        <f t="shared" ca="1" si="80"/>
        <v>0</v>
      </c>
      <c r="CH75" s="29">
        <f t="shared" ca="1" si="81"/>
        <v>0</v>
      </c>
      <c r="CI75" s="29">
        <f t="shared" ca="1" si="82"/>
        <v>0</v>
      </c>
      <c r="CJ75" s="29">
        <f t="shared" ca="1" si="83"/>
        <v>0</v>
      </c>
      <c r="CK75" s="33">
        <f t="shared" ca="1" si="66"/>
        <v>0</v>
      </c>
      <c r="CL75" s="33"/>
      <c r="CM75" s="78">
        <f t="shared" ca="1" si="38"/>
        <v>0</v>
      </c>
      <c r="CN75" s="29">
        <f ca="1">IF(NOT(snowball),0,IF(AA74&lt;=0,0,IF($C75&lt;=SUM($CM75:CM75),0,IF(BR75+$C75-SUM($CM75:CM75)&gt;AA74+AV75,AA74+AV75-BR75,$C75-SUM($CM75:CM75)))))</f>
        <v>0</v>
      </c>
      <c r="CO75" s="29">
        <f ca="1">IF(NOT(snowball),0,IF(AB74&lt;=0,0,IF($C75&lt;=SUM($CM75:CN75),0,IF(BS75+$C75-SUM($CM75:CN75)&gt;AB74+AW75,AB74+AW75-BS75,$C75-SUM($CM75:CN75)))))</f>
        <v>0</v>
      </c>
      <c r="CP75" s="29">
        <f ca="1">IF(NOT(snowball),0,IF(AC74&lt;=0,0,IF($C75&lt;=SUM($CM75:CO75),0,IF(BT75+$C75-SUM($CM75:CO75)&gt;AC74+AX75,AC74+AX75-BT75,$C75-SUM($CM75:CO75)))))</f>
        <v>0</v>
      </c>
      <c r="CQ75" s="29">
        <f ca="1">IF(NOT(snowball),0,IF(AD74&lt;=0,0,IF($C75&lt;=SUM($CM75:CP75),0,IF(BU75+$C75-SUM($CM75:CP75)&gt;AD74+AY75,AD74+AY75-BU75,$C75-SUM($CM75:CP75)))))</f>
        <v>0</v>
      </c>
      <c r="CR75" s="29">
        <f ca="1">IF(NOT(snowball),0,IF(AE74&lt;=0,0,IF($C75&lt;=SUM($CM75:CQ75),0,IF(BV75+$C75-SUM($CM75:CQ75)&gt;AE74+AZ75,AE74+AZ75-BV75,$C75-SUM($CM75:CQ75)))))</f>
        <v>0</v>
      </c>
      <c r="CS75" s="29">
        <f ca="1">IF(NOT(snowball),0,IF(AF74&lt;=0,0,IF($C75&lt;=SUM($CM75:CR75),0,IF(BW75+$C75-SUM($CM75:CR75)&gt;AF74+BA75,AF74+BA75-BW75,$C75-SUM($CM75:CR75)))))</f>
        <v>0</v>
      </c>
      <c r="CT75" s="29">
        <f ca="1">IF(NOT(snowball),0,IF(AG74&lt;=0,0,IF($C75&lt;=SUM($CM75:CS75),0,IF(BX75+$C75-SUM($CM75:CS75)&gt;AG74+BB75,AG74+BB75-BX75,$C75-SUM($CM75:CS75)))))</f>
        <v>0</v>
      </c>
      <c r="CU75" s="29">
        <f ca="1">IF(NOT(snowball),0,IF(AH74&lt;=0,0,IF($C75&lt;=SUM($CM75:CT75),0,IF(BY75+$C75-SUM($CM75:CT75)&gt;AH74+BC75,AH74+BC75-BY75,$C75-SUM($CM75:CT75)))))</f>
        <v>0</v>
      </c>
      <c r="CV75" s="29">
        <f ca="1">IF(NOT(snowball),0,IF(AI74&lt;=0,0,IF($C75&lt;=SUM($CM75:CU75),0,IF(BZ75+$C75-SUM($CM75:CU75)&gt;AI74+BD75,AI74+BD75-BZ75,$C75-SUM($CM75:CU75)))))</f>
        <v>0</v>
      </c>
      <c r="CW75" s="29">
        <f ca="1">IF(NOT(snowball),0,IF(AJ74&lt;=0,0,IF($C75&lt;=SUM($CM75:CV75),0,IF(CA75+$C75-SUM($CM75:CV75)&gt;AJ74+BE75,AJ74+BE75-CA75,$C75-SUM($CM75:CV75)))))</f>
        <v>0</v>
      </c>
      <c r="CX75" s="29">
        <f ca="1">IF(NOT(snowball),0,IF(AK74&lt;=0,0,IF($C75&lt;=SUM($CM75:CW75),0,IF(CB75+$C75-SUM($CM75:CW75)&gt;AK74+BF75,AK74+BF75-CB75,$C75-SUM($CM75:CW75)))))</f>
        <v>0</v>
      </c>
      <c r="CY75" s="29">
        <f ca="1">IF(NOT(snowball),0,IF(AL74&lt;=0,0,IF($C75&lt;=SUM($CM75:CX75),0,IF(CC75+$C75-SUM($CM75:CX75)&gt;AL74+BG75,AL74+BG75-CC75,$C75-SUM($CM75:CX75)))))</f>
        <v>0</v>
      </c>
      <c r="CZ75" s="29">
        <f ca="1">IF(NOT(snowball),0,IF(AM74&lt;=0,0,IF($C75&lt;=SUM($CM75:CY75),0,IF(CD75+$C75-SUM($CM75:CY75)&gt;AM74+BH75,AM74+BH75-CD75,$C75-SUM($CM75:CY75)))))</f>
        <v>0</v>
      </c>
      <c r="DA75" s="29">
        <f ca="1">IF(NOT(snowball),0,IF(AN74&lt;=0,0,IF($C75&lt;=SUM($CM75:CZ75),0,IF(CE75+$C75-SUM($CM75:CZ75)&gt;AN74+BI75,AN74+BI75-CE75,$C75-SUM($CM75:CZ75)))))</f>
        <v>0</v>
      </c>
      <c r="DB75" s="29">
        <f ca="1">IF(NOT(snowball),0,IF(AO74&lt;=0,0,IF($C75&lt;=SUM($CM75:DA75),0,IF(CF75+$C75-SUM($CM75:DA75)&gt;AO74+BJ75,AO74+BJ75-CF75,$C75-SUM($CM75:DA75)))))</f>
        <v>0</v>
      </c>
      <c r="DC75" s="29">
        <f ca="1">IF(NOT(snowball),0,IF(AP74&lt;=0,0,IF($C75&lt;=SUM($CM75:DB75),0,IF(CG75+$C75-SUM($CM75:DB75)&gt;AP74+BK75,AP74+BK75-CG75,$C75-SUM($CM75:DB75)))))</f>
        <v>0</v>
      </c>
      <c r="DD75" s="29">
        <f ca="1">IF(NOT(snowball),0,IF(AQ74&lt;=0,0,IF($C75&lt;=SUM($CM75:DC75),0,IF(CH75+$C75-SUM($CM75:DC75)&gt;AQ74+BL75,AQ74+BL75-CH75,$C75-SUM($CM75:DC75)))))</f>
        <v>0</v>
      </c>
      <c r="DE75" s="29">
        <f ca="1">IF(NOT(snowball),0,IF(AR74&lt;=0,0,IF($C75&lt;=SUM($CM75:DD75),0,IF(CI75+$C75-SUM($CM75:DD75)&gt;AR74+BM75,AR74+BM75-CI75,$C75-SUM($CM75:DD75)))))</f>
        <v>0</v>
      </c>
      <c r="DF75" s="29">
        <f ca="1">IF(NOT(snowball),0,IF(AS74&lt;=0,0,IF($C75&lt;=SUM($CM75:DE75),0,IF(CJ75+$C75-SUM($CM75:DE75)&gt;AS74+BN75,AS74+BN75-CJ75,$C75-SUM($CM75:DE75)))))</f>
        <v>0</v>
      </c>
    </row>
    <row r="76" spans="1:110" ht="11" customHeight="1">
      <c r="A76" s="30" t="str">
        <f t="shared" ca="1" si="67"/>
        <v/>
      </c>
      <c r="B76" s="13" t="e">
        <f t="shared" ca="1" si="39"/>
        <v>#N/A</v>
      </c>
      <c r="C76" s="113" t="str">
        <f t="shared" ca="1" si="12"/>
        <v/>
      </c>
      <c r="D76" s="81"/>
      <c r="E76" s="29">
        <f t="shared" ca="1" si="13"/>
        <v>0</v>
      </c>
      <c r="F76" s="29">
        <f t="shared" ca="1" si="14"/>
        <v>0</v>
      </c>
      <c r="G76" s="29">
        <f t="shared" ca="1" si="15"/>
        <v>0</v>
      </c>
      <c r="H76" s="29">
        <f t="shared" ca="1" si="16"/>
        <v>0</v>
      </c>
      <c r="I76" s="29">
        <f t="shared" ca="1" si="17"/>
        <v>0</v>
      </c>
      <c r="J76" s="29">
        <f t="shared" ca="1" si="18"/>
        <v>0</v>
      </c>
      <c r="K76" s="29">
        <f t="shared" ca="1" si="19"/>
        <v>0</v>
      </c>
      <c r="L76" s="29">
        <f t="shared" ca="1" si="20"/>
        <v>0</v>
      </c>
      <c r="M76" s="29">
        <f t="shared" ca="1" si="21"/>
        <v>0</v>
      </c>
      <c r="N76" s="29">
        <f t="shared" ca="1" si="22"/>
        <v>0</v>
      </c>
      <c r="O76" s="29">
        <f t="shared" ca="1" si="23"/>
        <v>0</v>
      </c>
      <c r="P76" s="29">
        <f t="shared" ca="1" si="24"/>
        <v>0</v>
      </c>
      <c r="Q76" s="29">
        <f t="shared" ca="1" si="25"/>
        <v>0</v>
      </c>
      <c r="R76" s="29">
        <f t="shared" ca="1" si="26"/>
        <v>0</v>
      </c>
      <c r="S76" s="29">
        <f t="shared" ca="1" si="27"/>
        <v>0</v>
      </c>
      <c r="T76" s="29">
        <f t="shared" ca="1" si="28"/>
        <v>0</v>
      </c>
      <c r="U76" s="29">
        <f t="shared" ca="1" si="29"/>
        <v>0</v>
      </c>
      <c r="V76" s="29">
        <f t="shared" ca="1" si="30"/>
        <v>0</v>
      </c>
      <c r="W76" s="29">
        <f t="shared" ca="1" si="31"/>
        <v>0</v>
      </c>
      <c r="X76" s="29">
        <f t="shared" ca="1" si="31"/>
        <v>0</v>
      </c>
      <c r="Y76" s="66"/>
      <c r="Z76" s="29">
        <f t="shared" ca="1" si="40"/>
        <v>0</v>
      </c>
      <c r="AA76" s="29">
        <f t="shared" ca="1" si="41"/>
        <v>0</v>
      </c>
      <c r="AB76" s="29">
        <f t="shared" ca="1" si="42"/>
        <v>0</v>
      </c>
      <c r="AC76" s="29">
        <f t="shared" ca="1" si="43"/>
        <v>0</v>
      </c>
      <c r="AD76" s="29">
        <f t="shared" ca="1" si="44"/>
        <v>0</v>
      </c>
      <c r="AE76" s="29">
        <f t="shared" ca="1" si="45"/>
        <v>0</v>
      </c>
      <c r="AF76" s="29">
        <f t="shared" ca="1" si="46"/>
        <v>0</v>
      </c>
      <c r="AG76" s="29">
        <f t="shared" ca="1" si="47"/>
        <v>0</v>
      </c>
      <c r="AH76" s="29">
        <f t="shared" ca="1" si="48"/>
        <v>0</v>
      </c>
      <c r="AI76" s="29">
        <f t="shared" ca="1" si="49"/>
        <v>0</v>
      </c>
      <c r="AJ76" s="29">
        <f t="shared" ca="1" si="50"/>
        <v>0</v>
      </c>
      <c r="AK76" s="29">
        <f t="shared" ca="1" si="51"/>
        <v>0</v>
      </c>
      <c r="AL76" s="29">
        <f t="shared" ca="1" si="52"/>
        <v>0</v>
      </c>
      <c r="AM76" s="29">
        <f t="shared" ca="1" si="53"/>
        <v>0</v>
      </c>
      <c r="AN76" s="29">
        <f t="shared" ca="1" si="54"/>
        <v>0</v>
      </c>
      <c r="AO76" s="29">
        <f t="shared" ca="1" si="55"/>
        <v>0</v>
      </c>
      <c r="AP76" s="29">
        <f t="shared" ca="1" si="56"/>
        <v>0</v>
      </c>
      <c r="AQ76" s="29">
        <f t="shared" ca="1" si="57"/>
        <v>0</v>
      </c>
      <c r="AR76" s="29">
        <f t="shared" ca="1" si="58"/>
        <v>0</v>
      </c>
      <c r="AS76" s="29">
        <f t="shared" ca="1" si="59"/>
        <v>0</v>
      </c>
      <c r="AT76" s="7"/>
      <c r="AU76" s="29">
        <f t="shared" ca="1" si="90"/>
        <v>0</v>
      </c>
      <c r="AV76" s="29">
        <f t="shared" ca="1" si="91"/>
        <v>0</v>
      </c>
      <c r="AW76" s="29">
        <f t="shared" ca="1" si="92"/>
        <v>0</v>
      </c>
      <c r="AX76" s="29">
        <f t="shared" ca="1" si="89"/>
        <v>0</v>
      </c>
      <c r="AY76" s="29">
        <f t="shared" ca="1" si="89"/>
        <v>0</v>
      </c>
      <c r="AZ76" s="29">
        <f t="shared" ca="1" si="89"/>
        <v>0</v>
      </c>
      <c r="BA76" s="29">
        <f t="shared" ca="1" si="89"/>
        <v>0</v>
      </c>
      <c r="BB76" s="29">
        <f t="shared" ca="1" si="89"/>
        <v>0</v>
      </c>
      <c r="BC76" s="29">
        <f t="shared" ca="1" si="89"/>
        <v>0</v>
      </c>
      <c r="BD76" s="29">
        <f t="shared" ca="1" si="89"/>
        <v>0</v>
      </c>
      <c r="BE76" s="29">
        <f t="shared" ca="1" si="89"/>
        <v>0</v>
      </c>
      <c r="BF76" s="29">
        <f t="shared" ca="1" si="89"/>
        <v>0</v>
      </c>
      <c r="BG76" s="29">
        <f t="shared" ca="1" si="89"/>
        <v>0</v>
      </c>
      <c r="BH76" s="29">
        <f t="shared" ca="1" si="89"/>
        <v>0</v>
      </c>
      <c r="BI76" s="29">
        <f t="shared" ca="1" si="89"/>
        <v>0</v>
      </c>
      <c r="BJ76" s="29">
        <f t="shared" ca="1" si="89"/>
        <v>0</v>
      </c>
      <c r="BK76" s="29">
        <f t="shared" ca="1" si="89"/>
        <v>0</v>
      </c>
      <c r="BL76" s="29">
        <f t="shared" ca="1" si="89"/>
        <v>0</v>
      </c>
      <c r="BM76" s="29">
        <f t="shared" ca="1" si="89"/>
        <v>0</v>
      </c>
      <c r="BN76" s="29">
        <f t="shared" ca="1" si="89"/>
        <v>0</v>
      </c>
      <c r="BO76" s="33">
        <f t="shared" ca="1" si="60"/>
        <v>0</v>
      </c>
      <c r="BP76" s="16"/>
      <c r="BQ76" s="29">
        <f t="shared" ca="1" si="61"/>
        <v>0</v>
      </c>
      <c r="BR76" s="29">
        <f t="shared" ca="1" si="62"/>
        <v>0</v>
      </c>
      <c r="BS76" s="29">
        <f t="shared" ca="1" si="63"/>
        <v>0</v>
      </c>
      <c r="BT76" s="29">
        <f t="shared" ca="1" si="64"/>
        <v>0</v>
      </c>
      <c r="BU76" s="29">
        <f t="shared" ca="1" si="65"/>
        <v>0</v>
      </c>
      <c r="BV76" s="29">
        <f t="shared" ca="1" si="69"/>
        <v>0</v>
      </c>
      <c r="BW76" s="29">
        <f t="shared" ca="1" si="70"/>
        <v>0</v>
      </c>
      <c r="BX76" s="29">
        <f t="shared" ca="1" si="71"/>
        <v>0</v>
      </c>
      <c r="BY76" s="29">
        <f t="shared" ca="1" si="72"/>
        <v>0</v>
      </c>
      <c r="BZ76" s="29">
        <f t="shared" ca="1" si="73"/>
        <v>0</v>
      </c>
      <c r="CA76" s="29">
        <f t="shared" ca="1" si="74"/>
        <v>0</v>
      </c>
      <c r="CB76" s="29">
        <f t="shared" ca="1" si="75"/>
        <v>0</v>
      </c>
      <c r="CC76" s="29">
        <f t="shared" ca="1" si="76"/>
        <v>0</v>
      </c>
      <c r="CD76" s="29">
        <f t="shared" ca="1" si="77"/>
        <v>0</v>
      </c>
      <c r="CE76" s="29">
        <f t="shared" ca="1" si="78"/>
        <v>0</v>
      </c>
      <c r="CF76" s="29">
        <f t="shared" ca="1" si="79"/>
        <v>0</v>
      </c>
      <c r="CG76" s="29">
        <f t="shared" ca="1" si="80"/>
        <v>0</v>
      </c>
      <c r="CH76" s="29">
        <f t="shared" ca="1" si="81"/>
        <v>0</v>
      </c>
      <c r="CI76" s="29">
        <f t="shared" ca="1" si="82"/>
        <v>0</v>
      </c>
      <c r="CJ76" s="29">
        <f t="shared" ca="1" si="83"/>
        <v>0</v>
      </c>
      <c r="CK76" s="33">
        <f t="shared" ca="1" si="66"/>
        <v>0</v>
      </c>
      <c r="CL76" s="33"/>
      <c r="CM76" s="78">
        <f t="shared" ca="1" si="38"/>
        <v>0</v>
      </c>
      <c r="CN76" s="29">
        <f ca="1">IF(NOT(snowball),0,IF(AA75&lt;=0,0,IF($C76&lt;=SUM($CM76:CM76),0,IF(BR76+$C76-SUM($CM76:CM76)&gt;AA75+AV76,AA75+AV76-BR76,$C76-SUM($CM76:CM76)))))</f>
        <v>0</v>
      </c>
      <c r="CO76" s="29">
        <f ca="1">IF(NOT(snowball),0,IF(AB75&lt;=0,0,IF($C76&lt;=SUM($CM76:CN76),0,IF(BS76+$C76-SUM($CM76:CN76)&gt;AB75+AW76,AB75+AW76-BS76,$C76-SUM($CM76:CN76)))))</f>
        <v>0</v>
      </c>
      <c r="CP76" s="29">
        <f ca="1">IF(NOT(snowball),0,IF(AC75&lt;=0,0,IF($C76&lt;=SUM($CM76:CO76),0,IF(BT76+$C76-SUM($CM76:CO76)&gt;AC75+AX76,AC75+AX76-BT76,$C76-SUM($CM76:CO76)))))</f>
        <v>0</v>
      </c>
      <c r="CQ76" s="29">
        <f ca="1">IF(NOT(snowball),0,IF(AD75&lt;=0,0,IF($C76&lt;=SUM($CM76:CP76),0,IF(BU76+$C76-SUM($CM76:CP76)&gt;AD75+AY76,AD75+AY76-BU76,$C76-SUM($CM76:CP76)))))</f>
        <v>0</v>
      </c>
      <c r="CR76" s="29">
        <f ca="1">IF(NOT(snowball),0,IF(AE75&lt;=0,0,IF($C76&lt;=SUM($CM76:CQ76),0,IF(BV76+$C76-SUM($CM76:CQ76)&gt;AE75+AZ76,AE75+AZ76-BV76,$C76-SUM($CM76:CQ76)))))</f>
        <v>0</v>
      </c>
      <c r="CS76" s="29">
        <f ca="1">IF(NOT(snowball),0,IF(AF75&lt;=0,0,IF($C76&lt;=SUM($CM76:CR76),0,IF(BW76+$C76-SUM($CM76:CR76)&gt;AF75+BA76,AF75+BA76-BW76,$C76-SUM($CM76:CR76)))))</f>
        <v>0</v>
      </c>
      <c r="CT76" s="29">
        <f ca="1">IF(NOT(snowball),0,IF(AG75&lt;=0,0,IF($C76&lt;=SUM($CM76:CS76),0,IF(BX76+$C76-SUM($CM76:CS76)&gt;AG75+BB76,AG75+BB76-BX76,$C76-SUM($CM76:CS76)))))</f>
        <v>0</v>
      </c>
      <c r="CU76" s="29">
        <f ca="1">IF(NOT(snowball),0,IF(AH75&lt;=0,0,IF($C76&lt;=SUM($CM76:CT76),0,IF(BY76+$C76-SUM($CM76:CT76)&gt;AH75+BC76,AH75+BC76-BY76,$C76-SUM($CM76:CT76)))))</f>
        <v>0</v>
      </c>
      <c r="CV76" s="29">
        <f ca="1">IF(NOT(snowball),0,IF(AI75&lt;=0,0,IF($C76&lt;=SUM($CM76:CU76),0,IF(BZ76+$C76-SUM($CM76:CU76)&gt;AI75+BD76,AI75+BD76-BZ76,$C76-SUM($CM76:CU76)))))</f>
        <v>0</v>
      </c>
      <c r="CW76" s="29">
        <f ca="1">IF(NOT(snowball),0,IF(AJ75&lt;=0,0,IF($C76&lt;=SUM($CM76:CV76),0,IF(CA76+$C76-SUM($CM76:CV76)&gt;AJ75+BE76,AJ75+BE76-CA76,$C76-SUM($CM76:CV76)))))</f>
        <v>0</v>
      </c>
      <c r="CX76" s="29">
        <f ca="1">IF(NOT(snowball),0,IF(AK75&lt;=0,0,IF($C76&lt;=SUM($CM76:CW76),0,IF(CB76+$C76-SUM($CM76:CW76)&gt;AK75+BF76,AK75+BF76-CB76,$C76-SUM($CM76:CW76)))))</f>
        <v>0</v>
      </c>
      <c r="CY76" s="29">
        <f ca="1">IF(NOT(snowball),0,IF(AL75&lt;=0,0,IF($C76&lt;=SUM($CM76:CX76),0,IF(CC76+$C76-SUM($CM76:CX76)&gt;AL75+BG76,AL75+BG76-CC76,$C76-SUM($CM76:CX76)))))</f>
        <v>0</v>
      </c>
      <c r="CZ76" s="29">
        <f ca="1">IF(NOT(snowball),0,IF(AM75&lt;=0,0,IF($C76&lt;=SUM($CM76:CY76),0,IF(CD76+$C76-SUM($CM76:CY76)&gt;AM75+BH76,AM75+BH76-CD76,$C76-SUM($CM76:CY76)))))</f>
        <v>0</v>
      </c>
      <c r="DA76" s="29">
        <f ca="1">IF(NOT(snowball),0,IF(AN75&lt;=0,0,IF($C76&lt;=SUM($CM76:CZ76),0,IF(CE76+$C76-SUM($CM76:CZ76)&gt;AN75+BI76,AN75+BI76-CE76,$C76-SUM($CM76:CZ76)))))</f>
        <v>0</v>
      </c>
      <c r="DB76" s="29">
        <f ca="1">IF(NOT(snowball),0,IF(AO75&lt;=0,0,IF($C76&lt;=SUM($CM76:DA76),0,IF(CF76+$C76-SUM($CM76:DA76)&gt;AO75+BJ76,AO75+BJ76-CF76,$C76-SUM($CM76:DA76)))))</f>
        <v>0</v>
      </c>
      <c r="DC76" s="29">
        <f ca="1">IF(NOT(snowball),0,IF(AP75&lt;=0,0,IF($C76&lt;=SUM($CM76:DB76),0,IF(CG76+$C76-SUM($CM76:DB76)&gt;AP75+BK76,AP75+BK76-CG76,$C76-SUM($CM76:DB76)))))</f>
        <v>0</v>
      </c>
      <c r="DD76" s="29">
        <f ca="1">IF(NOT(snowball),0,IF(AQ75&lt;=0,0,IF($C76&lt;=SUM($CM76:DC76),0,IF(CH76+$C76-SUM($CM76:DC76)&gt;AQ75+BL76,AQ75+BL76-CH76,$C76-SUM($CM76:DC76)))))</f>
        <v>0</v>
      </c>
      <c r="DE76" s="29">
        <f ca="1">IF(NOT(snowball),0,IF(AR75&lt;=0,0,IF($C76&lt;=SUM($CM76:DD76),0,IF(CI76+$C76-SUM($CM76:DD76)&gt;AR75+BM76,AR75+BM76-CI76,$C76-SUM($CM76:DD76)))))</f>
        <v>0</v>
      </c>
      <c r="DF76" s="29">
        <f ca="1">IF(NOT(snowball),0,IF(AS75&lt;=0,0,IF($C76&lt;=SUM($CM76:DE76),0,IF(CJ76+$C76-SUM($CM76:DE76)&gt;AS75+BN76,AS75+BN76-CJ76,$C76-SUM($CM76:DE76)))))</f>
        <v>0</v>
      </c>
    </row>
    <row r="77" spans="1:110" ht="11" customHeight="1">
      <c r="A77" s="30" t="str">
        <f t="shared" ca="1" si="67"/>
        <v/>
      </c>
      <c r="B77" s="13" t="e">
        <f t="shared" ca="1" si="39"/>
        <v>#N/A</v>
      </c>
      <c r="C77" s="113" t="str">
        <f t="shared" ca="1" si="12"/>
        <v/>
      </c>
      <c r="D77" s="81"/>
      <c r="E77" s="29">
        <f t="shared" ca="1" si="13"/>
        <v>0</v>
      </c>
      <c r="F77" s="29">
        <f t="shared" ca="1" si="14"/>
        <v>0</v>
      </c>
      <c r="G77" s="29">
        <f t="shared" ca="1" si="15"/>
        <v>0</v>
      </c>
      <c r="H77" s="29">
        <f t="shared" ca="1" si="16"/>
        <v>0</v>
      </c>
      <c r="I77" s="29">
        <f t="shared" ca="1" si="17"/>
        <v>0</v>
      </c>
      <c r="J77" s="29">
        <f t="shared" ca="1" si="18"/>
        <v>0</v>
      </c>
      <c r="K77" s="29">
        <f t="shared" ca="1" si="19"/>
        <v>0</v>
      </c>
      <c r="L77" s="29">
        <f t="shared" ca="1" si="20"/>
        <v>0</v>
      </c>
      <c r="M77" s="29">
        <f t="shared" ca="1" si="21"/>
        <v>0</v>
      </c>
      <c r="N77" s="29">
        <f t="shared" ca="1" si="22"/>
        <v>0</v>
      </c>
      <c r="O77" s="29">
        <f t="shared" ca="1" si="23"/>
        <v>0</v>
      </c>
      <c r="P77" s="29">
        <f t="shared" ca="1" si="24"/>
        <v>0</v>
      </c>
      <c r="Q77" s="29">
        <f t="shared" ca="1" si="25"/>
        <v>0</v>
      </c>
      <c r="R77" s="29">
        <f t="shared" ca="1" si="26"/>
        <v>0</v>
      </c>
      <c r="S77" s="29">
        <f t="shared" ca="1" si="27"/>
        <v>0</v>
      </c>
      <c r="T77" s="29">
        <f t="shared" ca="1" si="28"/>
        <v>0</v>
      </c>
      <c r="U77" s="29">
        <f t="shared" ca="1" si="29"/>
        <v>0</v>
      </c>
      <c r="V77" s="29">
        <f t="shared" ca="1" si="30"/>
        <v>0</v>
      </c>
      <c r="W77" s="29">
        <f t="shared" ca="1" si="31"/>
        <v>0</v>
      </c>
      <c r="X77" s="29">
        <f t="shared" ca="1" si="31"/>
        <v>0</v>
      </c>
      <c r="Y77" s="66"/>
      <c r="Z77" s="29">
        <f t="shared" ca="1" si="40"/>
        <v>0</v>
      </c>
      <c r="AA77" s="29">
        <f t="shared" ca="1" si="41"/>
        <v>0</v>
      </c>
      <c r="AB77" s="29">
        <f t="shared" ca="1" si="42"/>
        <v>0</v>
      </c>
      <c r="AC77" s="29">
        <f t="shared" ca="1" si="43"/>
        <v>0</v>
      </c>
      <c r="AD77" s="29">
        <f t="shared" ca="1" si="44"/>
        <v>0</v>
      </c>
      <c r="AE77" s="29">
        <f t="shared" ca="1" si="45"/>
        <v>0</v>
      </c>
      <c r="AF77" s="29">
        <f t="shared" ca="1" si="46"/>
        <v>0</v>
      </c>
      <c r="AG77" s="29">
        <f t="shared" ca="1" si="47"/>
        <v>0</v>
      </c>
      <c r="AH77" s="29">
        <f t="shared" ca="1" si="48"/>
        <v>0</v>
      </c>
      <c r="AI77" s="29">
        <f t="shared" ca="1" si="49"/>
        <v>0</v>
      </c>
      <c r="AJ77" s="29">
        <f t="shared" ca="1" si="50"/>
        <v>0</v>
      </c>
      <c r="AK77" s="29">
        <f t="shared" ca="1" si="51"/>
        <v>0</v>
      </c>
      <c r="AL77" s="29">
        <f t="shared" ca="1" si="52"/>
        <v>0</v>
      </c>
      <c r="AM77" s="29">
        <f t="shared" ca="1" si="53"/>
        <v>0</v>
      </c>
      <c r="AN77" s="29">
        <f t="shared" ca="1" si="54"/>
        <v>0</v>
      </c>
      <c r="AO77" s="29">
        <f t="shared" ca="1" si="55"/>
        <v>0</v>
      </c>
      <c r="AP77" s="29">
        <f t="shared" ca="1" si="56"/>
        <v>0</v>
      </c>
      <c r="AQ77" s="29">
        <f t="shared" ca="1" si="57"/>
        <v>0</v>
      </c>
      <c r="AR77" s="29">
        <f t="shared" ca="1" si="58"/>
        <v>0</v>
      </c>
      <c r="AS77" s="29">
        <f t="shared" ca="1" si="59"/>
        <v>0</v>
      </c>
      <c r="AT77" s="7"/>
      <c r="AU77" s="29">
        <f t="shared" ca="1" si="90"/>
        <v>0</v>
      </c>
      <c r="AV77" s="29">
        <f t="shared" ca="1" si="91"/>
        <v>0</v>
      </c>
      <c r="AW77" s="29">
        <f t="shared" ca="1" si="92"/>
        <v>0</v>
      </c>
      <c r="AX77" s="29">
        <f t="shared" ca="1" si="89"/>
        <v>0</v>
      </c>
      <c r="AY77" s="29">
        <f t="shared" ca="1" si="89"/>
        <v>0</v>
      </c>
      <c r="AZ77" s="29">
        <f t="shared" ca="1" si="89"/>
        <v>0</v>
      </c>
      <c r="BA77" s="29">
        <f t="shared" ca="1" si="89"/>
        <v>0</v>
      </c>
      <c r="BB77" s="29">
        <f t="shared" ca="1" si="89"/>
        <v>0</v>
      </c>
      <c r="BC77" s="29">
        <f t="shared" ca="1" si="89"/>
        <v>0</v>
      </c>
      <c r="BD77" s="29">
        <f t="shared" ca="1" si="89"/>
        <v>0</v>
      </c>
      <c r="BE77" s="29">
        <f t="shared" ca="1" si="89"/>
        <v>0</v>
      </c>
      <c r="BF77" s="29">
        <f t="shared" ca="1" si="89"/>
        <v>0</v>
      </c>
      <c r="BG77" s="29">
        <f t="shared" ca="1" si="89"/>
        <v>0</v>
      </c>
      <c r="BH77" s="29">
        <f t="shared" ca="1" si="89"/>
        <v>0</v>
      </c>
      <c r="BI77" s="29">
        <f t="shared" ca="1" si="89"/>
        <v>0</v>
      </c>
      <c r="BJ77" s="29">
        <f t="shared" ca="1" si="89"/>
        <v>0</v>
      </c>
      <c r="BK77" s="29">
        <f t="shared" ca="1" si="89"/>
        <v>0</v>
      </c>
      <c r="BL77" s="29">
        <f t="shared" ca="1" si="89"/>
        <v>0</v>
      </c>
      <c r="BM77" s="29">
        <f t="shared" ca="1" si="89"/>
        <v>0</v>
      </c>
      <c r="BN77" s="29">
        <f t="shared" ca="1" si="89"/>
        <v>0</v>
      </c>
      <c r="BO77" s="33">
        <f t="shared" ca="1" si="60"/>
        <v>0</v>
      </c>
      <c r="BP77" s="16"/>
      <c r="BQ77" s="29">
        <f t="shared" ca="1" si="61"/>
        <v>0</v>
      </c>
      <c r="BR77" s="29">
        <f t="shared" ca="1" si="62"/>
        <v>0</v>
      </c>
      <c r="BS77" s="29">
        <f t="shared" ca="1" si="63"/>
        <v>0</v>
      </c>
      <c r="BT77" s="29">
        <f t="shared" ca="1" si="64"/>
        <v>0</v>
      </c>
      <c r="BU77" s="29">
        <f t="shared" ca="1" si="65"/>
        <v>0</v>
      </c>
      <c r="BV77" s="29">
        <f t="shared" ca="1" si="69"/>
        <v>0</v>
      </c>
      <c r="BW77" s="29">
        <f t="shared" ca="1" si="70"/>
        <v>0</v>
      </c>
      <c r="BX77" s="29">
        <f t="shared" ca="1" si="71"/>
        <v>0</v>
      </c>
      <c r="BY77" s="29">
        <f t="shared" ca="1" si="72"/>
        <v>0</v>
      </c>
      <c r="BZ77" s="29">
        <f t="shared" ca="1" si="73"/>
        <v>0</v>
      </c>
      <c r="CA77" s="29">
        <f t="shared" ca="1" si="74"/>
        <v>0</v>
      </c>
      <c r="CB77" s="29">
        <f t="shared" ca="1" si="75"/>
        <v>0</v>
      </c>
      <c r="CC77" s="29">
        <f t="shared" ca="1" si="76"/>
        <v>0</v>
      </c>
      <c r="CD77" s="29">
        <f t="shared" ca="1" si="77"/>
        <v>0</v>
      </c>
      <c r="CE77" s="29">
        <f t="shared" ca="1" si="78"/>
        <v>0</v>
      </c>
      <c r="CF77" s="29">
        <f t="shared" ca="1" si="79"/>
        <v>0</v>
      </c>
      <c r="CG77" s="29">
        <f t="shared" ca="1" si="80"/>
        <v>0</v>
      </c>
      <c r="CH77" s="29">
        <f t="shared" ca="1" si="81"/>
        <v>0</v>
      </c>
      <c r="CI77" s="29">
        <f t="shared" ca="1" si="82"/>
        <v>0</v>
      </c>
      <c r="CJ77" s="29">
        <f t="shared" ca="1" si="83"/>
        <v>0</v>
      </c>
      <c r="CK77" s="33">
        <f t="shared" ca="1" si="66"/>
        <v>0</v>
      </c>
      <c r="CL77" s="33"/>
      <c r="CM77" s="78">
        <f t="shared" ca="1" si="38"/>
        <v>0</v>
      </c>
      <c r="CN77" s="29">
        <f ca="1">IF(NOT(snowball),0,IF(AA76&lt;=0,0,IF($C77&lt;=SUM($CM77:CM77),0,IF(BR77+$C77-SUM($CM77:CM77)&gt;AA76+AV77,AA76+AV77-BR77,$C77-SUM($CM77:CM77)))))</f>
        <v>0</v>
      </c>
      <c r="CO77" s="29">
        <f ca="1">IF(NOT(snowball),0,IF(AB76&lt;=0,0,IF($C77&lt;=SUM($CM77:CN77),0,IF(BS77+$C77-SUM($CM77:CN77)&gt;AB76+AW77,AB76+AW77-BS77,$C77-SUM($CM77:CN77)))))</f>
        <v>0</v>
      </c>
      <c r="CP77" s="29">
        <f ca="1">IF(NOT(snowball),0,IF(AC76&lt;=0,0,IF($C77&lt;=SUM($CM77:CO77),0,IF(BT77+$C77-SUM($CM77:CO77)&gt;AC76+AX77,AC76+AX77-BT77,$C77-SUM($CM77:CO77)))))</f>
        <v>0</v>
      </c>
      <c r="CQ77" s="29">
        <f ca="1">IF(NOT(snowball),0,IF(AD76&lt;=0,0,IF($C77&lt;=SUM($CM77:CP77),0,IF(BU77+$C77-SUM($CM77:CP77)&gt;AD76+AY77,AD76+AY77-BU77,$C77-SUM($CM77:CP77)))))</f>
        <v>0</v>
      </c>
      <c r="CR77" s="29">
        <f ca="1">IF(NOT(snowball),0,IF(AE76&lt;=0,0,IF($C77&lt;=SUM($CM77:CQ77),0,IF(BV77+$C77-SUM($CM77:CQ77)&gt;AE76+AZ77,AE76+AZ77-BV77,$C77-SUM($CM77:CQ77)))))</f>
        <v>0</v>
      </c>
      <c r="CS77" s="29">
        <f ca="1">IF(NOT(snowball),0,IF(AF76&lt;=0,0,IF($C77&lt;=SUM($CM77:CR77),0,IF(BW77+$C77-SUM($CM77:CR77)&gt;AF76+BA77,AF76+BA77-BW77,$C77-SUM($CM77:CR77)))))</f>
        <v>0</v>
      </c>
      <c r="CT77" s="29">
        <f ca="1">IF(NOT(snowball),0,IF(AG76&lt;=0,0,IF($C77&lt;=SUM($CM77:CS77),0,IF(BX77+$C77-SUM($CM77:CS77)&gt;AG76+BB77,AG76+BB77-BX77,$C77-SUM($CM77:CS77)))))</f>
        <v>0</v>
      </c>
      <c r="CU77" s="29">
        <f ca="1">IF(NOT(snowball),0,IF(AH76&lt;=0,0,IF($C77&lt;=SUM($CM77:CT77),0,IF(BY77+$C77-SUM($CM77:CT77)&gt;AH76+BC77,AH76+BC77-BY77,$C77-SUM($CM77:CT77)))))</f>
        <v>0</v>
      </c>
      <c r="CV77" s="29">
        <f ca="1">IF(NOT(snowball),0,IF(AI76&lt;=0,0,IF($C77&lt;=SUM($CM77:CU77),0,IF(BZ77+$C77-SUM($CM77:CU77)&gt;AI76+BD77,AI76+BD77-BZ77,$C77-SUM($CM77:CU77)))))</f>
        <v>0</v>
      </c>
      <c r="CW77" s="29">
        <f ca="1">IF(NOT(snowball),0,IF(AJ76&lt;=0,0,IF($C77&lt;=SUM($CM77:CV77),0,IF(CA77+$C77-SUM($CM77:CV77)&gt;AJ76+BE77,AJ76+BE77-CA77,$C77-SUM($CM77:CV77)))))</f>
        <v>0</v>
      </c>
      <c r="CX77" s="29">
        <f ca="1">IF(NOT(snowball),0,IF(AK76&lt;=0,0,IF($C77&lt;=SUM($CM77:CW77),0,IF(CB77+$C77-SUM($CM77:CW77)&gt;AK76+BF77,AK76+BF77-CB77,$C77-SUM($CM77:CW77)))))</f>
        <v>0</v>
      </c>
      <c r="CY77" s="29">
        <f ca="1">IF(NOT(snowball),0,IF(AL76&lt;=0,0,IF($C77&lt;=SUM($CM77:CX77),0,IF(CC77+$C77-SUM($CM77:CX77)&gt;AL76+BG77,AL76+BG77-CC77,$C77-SUM($CM77:CX77)))))</f>
        <v>0</v>
      </c>
      <c r="CZ77" s="29">
        <f ca="1">IF(NOT(snowball),0,IF(AM76&lt;=0,0,IF($C77&lt;=SUM($CM77:CY77),0,IF(CD77+$C77-SUM($CM77:CY77)&gt;AM76+BH77,AM76+BH77-CD77,$C77-SUM($CM77:CY77)))))</f>
        <v>0</v>
      </c>
      <c r="DA77" s="29">
        <f ca="1">IF(NOT(snowball),0,IF(AN76&lt;=0,0,IF($C77&lt;=SUM($CM77:CZ77),0,IF(CE77+$C77-SUM($CM77:CZ77)&gt;AN76+BI77,AN76+BI77-CE77,$C77-SUM($CM77:CZ77)))))</f>
        <v>0</v>
      </c>
      <c r="DB77" s="29">
        <f ca="1">IF(NOT(snowball),0,IF(AO76&lt;=0,0,IF($C77&lt;=SUM($CM77:DA77),0,IF(CF77+$C77-SUM($CM77:DA77)&gt;AO76+BJ77,AO76+BJ77-CF77,$C77-SUM($CM77:DA77)))))</f>
        <v>0</v>
      </c>
      <c r="DC77" s="29">
        <f ca="1">IF(NOT(snowball),0,IF(AP76&lt;=0,0,IF($C77&lt;=SUM($CM77:DB77),0,IF(CG77+$C77-SUM($CM77:DB77)&gt;AP76+BK77,AP76+BK77-CG77,$C77-SUM($CM77:DB77)))))</f>
        <v>0</v>
      </c>
      <c r="DD77" s="29">
        <f ca="1">IF(NOT(snowball),0,IF(AQ76&lt;=0,0,IF($C77&lt;=SUM($CM77:DC77),0,IF(CH77+$C77-SUM($CM77:DC77)&gt;AQ76+BL77,AQ76+BL77-CH77,$C77-SUM($CM77:DC77)))))</f>
        <v>0</v>
      </c>
      <c r="DE77" s="29">
        <f ca="1">IF(NOT(snowball),0,IF(AR76&lt;=0,0,IF($C77&lt;=SUM($CM77:DD77),0,IF(CI77+$C77-SUM($CM77:DD77)&gt;AR76+BM77,AR76+BM77-CI77,$C77-SUM($CM77:DD77)))))</f>
        <v>0</v>
      </c>
      <c r="DF77" s="29">
        <f ca="1">IF(NOT(snowball),0,IF(AS76&lt;=0,0,IF($C77&lt;=SUM($CM77:DE77),0,IF(CJ77+$C77-SUM($CM77:DE77)&gt;AS76+BN77,AS76+BN77-CJ77,$C77-SUM($CM77:DE77)))))</f>
        <v>0</v>
      </c>
    </row>
    <row r="78" spans="1:110" ht="11" customHeight="1">
      <c r="A78" s="30" t="str">
        <f t="shared" ca="1" si="67"/>
        <v/>
      </c>
      <c r="B78" s="13" t="e">
        <f t="shared" ca="1" si="39"/>
        <v>#N/A</v>
      </c>
      <c r="C78" s="113" t="str">
        <f t="shared" ca="1" si="12"/>
        <v/>
      </c>
      <c r="D78" s="81"/>
      <c r="E78" s="29">
        <f t="shared" ca="1" si="13"/>
        <v>0</v>
      </c>
      <c r="F78" s="29">
        <f t="shared" ca="1" si="14"/>
        <v>0</v>
      </c>
      <c r="G78" s="29">
        <f t="shared" ca="1" si="15"/>
        <v>0</v>
      </c>
      <c r="H78" s="29">
        <f t="shared" ca="1" si="16"/>
        <v>0</v>
      </c>
      <c r="I78" s="29">
        <f t="shared" ca="1" si="17"/>
        <v>0</v>
      </c>
      <c r="J78" s="29">
        <f t="shared" ca="1" si="18"/>
        <v>0</v>
      </c>
      <c r="K78" s="29">
        <f t="shared" ca="1" si="19"/>
        <v>0</v>
      </c>
      <c r="L78" s="29">
        <f t="shared" ca="1" si="20"/>
        <v>0</v>
      </c>
      <c r="M78" s="29">
        <f t="shared" ca="1" si="21"/>
        <v>0</v>
      </c>
      <c r="N78" s="29">
        <f t="shared" ca="1" si="22"/>
        <v>0</v>
      </c>
      <c r="O78" s="29">
        <f t="shared" ca="1" si="23"/>
        <v>0</v>
      </c>
      <c r="P78" s="29">
        <f t="shared" ca="1" si="24"/>
        <v>0</v>
      </c>
      <c r="Q78" s="29">
        <f t="shared" ca="1" si="25"/>
        <v>0</v>
      </c>
      <c r="R78" s="29">
        <f t="shared" ca="1" si="26"/>
        <v>0</v>
      </c>
      <c r="S78" s="29">
        <f t="shared" ca="1" si="27"/>
        <v>0</v>
      </c>
      <c r="T78" s="29">
        <f t="shared" ca="1" si="28"/>
        <v>0</v>
      </c>
      <c r="U78" s="29">
        <f t="shared" ca="1" si="29"/>
        <v>0</v>
      </c>
      <c r="V78" s="29">
        <f t="shared" ca="1" si="30"/>
        <v>0</v>
      </c>
      <c r="W78" s="29">
        <f t="shared" ca="1" si="31"/>
        <v>0</v>
      </c>
      <c r="X78" s="29">
        <f t="shared" ca="1" si="31"/>
        <v>0</v>
      </c>
      <c r="Y78" s="66"/>
      <c r="Z78" s="29">
        <f t="shared" ca="1" si="40"/>
        <v>0</v>
      </c>
      <c r="AA78" s="29">
        <f t="shared" ca="1" si="41"/>
        <v>0</v>
      </c>
      <c r="AB78" s="29">
        <f t="shared" ca="1" si="42"/>
        <v>0</v>
      </c>
      <c r="AC78" s="29">
        <f t="shared" ca="1" si="43"/>
        <v>0</v>
      </c>
      <c r="AD78" s="29">
        <f t="shared" ca="1" si="44"/>
        <v>0</v>
      </c>
      <c r="AE78" s="29">
        <f t="shared" ca="1" si="45"/>
        <v>0</v>
      </c>
      <c r="AF78" s="29">
        <f t="shared" ca="1" si="46"/>
        <v>0</v>
      </c>
      <c r="AG78" s="29">
        <f t="shared" ca="1" si="47"/>
        <v>0</v>
      </c>
      <c r="AH78" s="29">
        <f t="shared" ca="1" si="48"/>
        <v>0</v>
      </c>
      <c r="AI78" s="29">
        <f t="shared" ca="1" si="49"/>
        <v>0</v>
      </c>
      <c r="AJ78" s="29">
        <f t="shared" ca="1" si="50"/>
        <v>0</v>
      </c>
      <c r="AK78" s="29">
        <f t="shared" ca="1" si="51"/>
        <v>0</v>
      </c>
      <c r="AL78" s="29">
        <f t="shared" ca="1" si="52"/>
        <v>0</v>
      </c>
      <c r="AM78" s="29">
        <f t="shared" ca="1" si="53"/>
        <v>0</v>
      </c>
      <c r="AN78" s="29">
        <f t="shared" ca="1" si="54"/>
        <v>0</v>
      </c>
      <c r="AO78" s="29">
        <f t="shared" ca="1" si="55"/>
        <v>0</v>
      </c>
      <c r="AP78" s="29">
        <f t="shared" ca="1" si="56"/>
        <v>0</v>
      </c>
      <c r="AQ78" s="29">
        <f t="shared" ca="1" si="57"/>
        <v>0</v>
      </c>
      <c r="AR78" s="29">
        <f t="shared" ca="1" si="58"/>
        <v>0</v>
      </c>
      <c r="AS78" s="29">
        <f t="shared" ca="1" si="59"/>
        <v>0</v>
      </c>
      <c r="AT78" s="7"/>
      <c r="AU78" s="29">
        <f t="shared" ca="1" si="90"/>
        <v>0</v>
      </c>
      <c r="AV78" s="29">
        <f t="shared" ca="1" si="91"/>
        <v>0</v>
      </c>
      <c r="AW78" s="29">
        <f t="shared" ca="1" si="92"/>
        <v>0</v>
      </c>
      <c r="AX78" s="29">
        <f t="shared" ca="1" si="89"/>
        <v>0</v>
      </c>
      <c r="AY78" s="29">
        <f t="shared" ca="1" si="89"/>
        <v>0</v>
      </c>
      <c r="AZ78" s="29">
        <f t="shared" ca="1" si="89"/>
        <v>0</v>
      </c>
      <c r="BA78" s="29">
        <f t="shared" ca="1" si="89"/>
        <v>0</v>
      </c>
      <c r="BB78" s="29">
        <f t="shared" ca="1" si="89"/>
        <v>0</v>
      </c>
      <c r="BC78" s="29">
        <f t="shared" ca="1" si="89"/>
        <v>0</v>
      </c>
      <c r="BD78" s="29">
        <f t="shared" ca="1" si="89"/>
        <v>0</v>
      </c>
      <c r="BE78" s="29">
        <f t="shared" ca="1" si="89"/>
        <v>0</v>
      </c>
      <c r="BF78" s="29">
        <f t="shared" ca="1" si="89"/>
        <v>0</v>
      </c>
      <c r="BG78" s="29">
        <f t="shared" ca="1" si="89"/>
        <v>0</v>
      </c>
      <c r="BH78" s="29">
        <f t="shared" ca="1" si="89"/>
        <v>0</v>
      </c>
      <c r="BI78" s="29">
        <f t="shared" ca="1" si="89"/>
        <v>0</v>
      </c>
      <c r="BJ78" s="29">
        <f t="shared" ca="1" si="89"/>
        <v>0</v>
      </c>
      <c r="BK78" s="29">
        <f t="shared" ca="1" si="89"/>
        <v>0</v>
      </c>
      <c r="BL78" s="29">
        <f t="shared" ca="1" si="89"/>
        <v>0</v>
      </c>
      <c r="BM78" s="29">
        <f t="shared" ca="1" si="89"/>
        <v>0</v>
      </c>
      <c r="BN78" s="29">
        <f t="shared" ca="1" si="89"/>
        <v>0</v>
      </c>
      <c r="BO78" s="33">
        <f t="shared" ca="1" si="60"/>
        <v>0</v>
      </c>
      <c r="BP78" s="16"/>
      <c r="BQ78" s="29">
        <f t="shared" ca="1" si="61"/>
        <v>0</v>
      </c>
      <c r="BR78" s="29">
        <f t="shared" ca="1" si="62"/>
        <v>0</v>
      </c>
      <c r="BS78" s="29">
        <f t="shared" ca="1" si="63"/>
        <v>0</v>
      </c>
      <c r="BT78" s="29">
        <f t="shared" ca="1" si="64"/>
        <v>0</v>
      </c>
      <c r="BU78" s="29">
        <f t="shared" ca="1" si="65"/>
        <v>0</v>
      </c>
      <c r="BV78" s="29">
        <f t="shared" ca="1" si="69"/>
        <v>0</v>
      </c>
      <c r="BW78" s="29">
        <f t="shared" ca="1" si="70"/>
        <v>0</v>
      </c>
      <c r="BX78" s="29">
        <f t="shared" ca="1" si="71"/>
        <v>0</v>
      </c>
      <c r="BY78" s="29">
        <f t="shared" ca="1" si="72"/>
        <v>0</v>
      </c>
      <c r="BZ78" s="29">
        <f t="shared" ca="1" si="73"/>
        <v>0</v>
      </c>
      <c r="CA78" s="29">
        <f t="shared" ca="1" si="74"/>
        <v>0</v>
      </c>
      <c r="CB78" s="29">
        <f t="shared" ca="1" si="75"/>
        <v>0</v>
      </c>
      <c r="CC78" s="29">
        <f t="shared" ca="1" si="76"/>
        <v>0</v>
      </c>
      <c r="CD78" s="29">
        <f t="shared" ca="1" si="77"/>
        <v>0</v>
      </c>
      <c r="CE78" s="29">
        <f t="shared" ca="1" si="78"/>
        <v>0</v>
      </c>
      <c r="CF78" s="29">
        <f t="shared" ca="1" si="79"/>
        <v>0</v>
      </c>
      <c r="CG78" s="29">
        <f t="shared" ca="1" si="80"/>
        <v>0</v>
      </c>
      <c r="CH78" s="29">
        <f t="shared" ca="1" si="81"/>
        <v>0</v>
      </c>
      <c r="CI78" s="29">
        <f t="shared" ca="1" si="82"/>
        <v>0</v>
      </c>
      <c r="CJ78" s="29">
        <f t="shared" ca="1" si="83"/>
        <v>0</v>
      </c>
      <c r="CK78" s="33">
        <f t="shared" ca="1" si="66"/>
        <v>0</v>
      </c>
      <c r="CL78" s="33"/>
      <c r="CM78" s="78">
        <f t="shared" ca="1" si="38"/>
        <v>0</v>
      </c>
      <c r="CN78" s="29">
        <f ca="1">IF(NOT(snowball),0,IF(AA77&lt;=0,0,IF($C78&lt;=SUM($CM78:CM78),0,IF(BR78+$C78-SUM($CM78:CM78)&gt;AA77+AV78,AA77+AV78-BR78,$C78-SUM($CM78:CM78)))))</f>
        <v>0</v>
      </c>
      <c r="CO78" s="29">
        <f ca="1">IF(NOT(snowball),0,IF(AB77&lt;=0,0,IF($C78&lt;=SUM($CM78:CN78),0,IF(BS78+$C78-SUM($CM78:CN78)&gt;AB77+AW78,AB77+AW78-BS78,$C78-SUM($CM78:CN78)))))</f>
        <v>0</v>
      </c>
      <c r="CP78" s="29">
        <f ca="1">IF(NOT(snowball),0,IF(AC77&lt;=0,0,IF($C78&lt;=SUM($CM78:CO78),0,IF(BT78+$C78-SUM($CM78:CO78)&gt;AC77+AX78,AC77+AX78-BT78,$C78-SUM($CM78:CO78)))))</f>
        <v>0</v>
      </c>
      <c r="CQ78" s="29">
        <f ca="1">IF(NOT(snowball),0,IF(AD77&lt;=0,0,IF($C78&lt;=SUM($CM78:CP78),0,IF(BU78+$C78-SUM($CM78:CP78)&gt;AD77+AY78,AD77+AY78-BU78,$C78-SUM($CM78:CP78)))))</f>
        <v>0</v>
      </c>
      <c r="CR78" s="29">
        <f ca="1">IF(NOT(snowball),0,IF(AE77&lt;=0,0,IF($C78&lt;=SUM($CM78:CQ78),0,IF(BV78+$C78-SUM($CM78:CQ78)&gt;AE77+AZ78,AE77+AZ78-BV78,$C78-SUM($CM78:CQ78)))))</f>
        <v>0</v>
      </c>
      <c r="CS78" s="29">
        <f ca="1">IF(NOT(snowball),0,IF(AF77&lt;=0,0,IF($C78&lt;=SUM($CM78:CR78),0,IF(BW78+$C78-SUM($CM78:CR78)&gt;AF77+BA78,AF77+BA78-BW78,$C78-SUM($CM78:CR78)))))</f>
        <v>0</v>
      </c>
      <c r="CT78" s="29">
        <f ca="1">IF(NOT(snowball),0,IF(AG77&lt;=0,0,IF($C78&lt;=SUM($CM78:CS78),0,IF(BX78+$C78-SUM($CM78:CS78)&gt;AG77+BB78,AG77+BB78-BX78,$C78-SUM($CM78:CS78)))))</f>
        <v>0</v>
      </c>
      <c r="CU78" s="29">
        <f ca="1">IF(NOT(snowball),0,IF(AH77&lt;=0,0,IF($C78&lt;=SUM($CM78:CT78),0,IF(BY78+$C78-SUM($CM78:CT78)&gt;AH77+BC78,AH77+BC78-BY78,$C78-SUM($CM78:CT78)))))</f>
        <v>0</v>
      </c>
      <c r="CV78" s="29">
        <f ca="1">IF(NOT(snowball),0,IF(AI77&lt;=0,0,IF($C78&lt;=SUM($CM78:CU78),0,IF(BZ78+$C78-SUM($CM78:CU78)&gt;AI77+BD78,AI77+BD78-BZ78,$C78-SUM($CM78:CU78)))))</f>
        <v>0</v>
      </c>
      <c r="CW78" s="29">
        <f ca="1">IF(NOT(snowball),0,IF(AJ77&lt;=0,0,IF($C78&lt;=SUM($CM78:CV78),0,IF(CA78+$C78-SUM($CM78:CV78)&gt;AJ77+BE78,AJ77+BE78-CA78,$C78-SUM($CM78:CV78)))))</f>
        <v>0</v>
      </c>
      <c r="CX78" s="29">
        <f ca="1">IF(NOT(snowball),0,IF(AK77&lt;=0,0,IF($C78&lt;=SUM($CM78:CW78),0,IF(CB78+$C78-SUM($CM78:CW78)&gt;AK77+BF78,AK77+BF78-CB78,$C78-SUM($CM78:CW78)))))</f>
        <v>0</v>
      </c>
      <c r="CY78" s="29">
        <f ca="1">IF(NOT(snowball),0,IF(AL77&lt;=0,0,IF($C78&lt;=SUM($CM78:CX78),0,IF(CC78+$C78-SUM($CM78:CX78)&gt;AL77+BG78,AL77+BG78-CC78,$C78-SUM($CM78:CX78)))))</f>
        <v>0</v>
      </c>
      <c r="CZ78" s="29">
        <f ca="1">IF(NOT(snowball),0,IF(AM77&lt;=0,0,IF($C78&lt;=SUM($CM78:CY78),0,IF(CD78+$C78-SUM($CM78:CY78)&gt;AM77+BH78,AM77+BH78-CD78,$C78-SUM($CM78:CY78)))))</f>
        <v>0</v>
      </c>
      <c r="DA78" s="29">
        <f ca="1">IF(NOT(snowball),0,IF(AN77&lt;=0,0,IF($C78&lt;=SUM($CM78:CZ78),0,IF(CE78+$C78-SUM($CM78:CZ78)&gt;AN77+BI78,AN77+BI78-CE78,$C78-SUM($CM78:CZ78)))))</f>
        <v>0</v>
      </c>
      <c r="DB78" s="29">
        <f ca="1">IF(NOT(snowball),0,IF(AO77&lt;=0,0,IF($C78&lt;=SUM($CM78:DA78),0,IF(CF78+$C78-SUM($CM78:DA78)&gt;AO77+BJ78,AO77+BJ78-CF78,$C78-SUM($CM78:DA78)))))</f>
        <v>0</v>
      </c>
      <c r="DC78" s="29">
        <f ca="1">IF(NOT(snowball),0,IF(AP77&lt;=0,0,IF($C78&lt;=SUM($CM78:DB78),0,IF(CG78+$C78-SUM($CM78:DB78)&gt;AP77+BK78,AP77+BK78-CG78,$C78-SUM($CM78:DB78)))))</f>
        <v>0</v>
      </c>
      <c r="DD78" s="29">
        <f ca="1">IF(NOT(snowball),0,IF(AQ77&lt;=0,0,IF($C78&lt;=SUM($CM78:DC78),0,IF(CH78+$C78-SUM($CM78:DC78)&gt;AQ77+BL78,AQ77+BL78-CH78,$C78-SUM($CM78:DC78)))))</f>
        <v>0</v>
      </c>
      <c r="DE78" s="29">
        <f ca="1">IF(NOT(snowball),0,IF(AR77&lt;=0,0,IF($C78&lt;=SUM($CM78:DD78),0,IF(CI78+$C78-SUM($CM78:DD78)&gt;AR77+BM78,AR77+BM78-CI78,$C78-SUM($CM78:DD78)))))</f>
        <v>0</v>
      </c>
      <c r="DF78" s="29">
        <f ca="1">IF(NOT(snowball),0,IF(AS77&lt;=0,0,IF($C78&lt;=SUM($CM78:DE78),0,IF(CJ78+$C78-SUM($CM78:DE78)&gt;AS77+BN78,AS77+BN78-CJ78,$C78-SUM($CM78:DE78)))))</f>
        <v>0</v>
      </c>
    </row>
    <row r="79" spans="1:110" ht="11" customHeight="1">
      <c r="A79" s="30" t="str">
        <f t="shared" ca="1" si="67"/>
        <v/>
      </c>
      <c r="B79" s="13" t="e">
        <f t="shared" ca="1" si="39"/>
        <v>#N/A</v>
      </c>
      <c r="C79" s="113" t="str">
        <f t="shared" ca="1" si="12"/>
        <v/>
      </c>
      <c r="D79" s="81"/>
      <c r="E79" s="29">
        <f t="shared" ca="1" si="13"/>
        <v>0</v>
      </c>
      <c r="F79" s="29">
        <f t="shared" ca="1" si="14"/>
        <v>0</v>
      </c>
      <c r="G79" s="29">
        <f t="shared" ca="1" si="15"/>
        <v>0</v>
      </c>
      <c r="H79" s="29">
        <f t="shared" ca="1" si="16"/>
        <v>0</v>
      </c>
      <c r="I79" s="29">
        <f t="shared" ca="1" si="17"/>
        <v>0</v>
      </c>
      <c r="J79" s="29">
        <f t="shared" ca="1" si="18"/>
        <v>0</v>
      </c>
      <c r="K79" s="29">
        <f t="shared" ca="1" si="19"/>
        <v>0</v>
      </c>
      <c r="L79" s="29">
        <f t="shared" ca="1" si="20"/>
        <v>0</v>
      </c>
      <c r="M79" s="29">
        <f t="shared" ca="1" si="21"/>
        <v>0</v>
      </c>
      <c r="N79" s="29">
        <f t="shared" ca="1" si="22"/>
        <v>0</v>
      </c>
      <c r="O79" s="29">
        <f t="shared" ca="1" si="23"/>
        <v>0</v>
      </c>
      <c r="P79" s="29">
        <f t="shared" ca="1" si="24"/>
        <v>0</v>
      </c>
      <c r="Q79" s="29">
        <f t="shared" ca="1" si="25"/>
        <v>0</v>
      </c>
      <c r="R79" s="29">
        <f t="shared" ca="1" si="26"/>
        <v>0</v>
      </c>
      <c r="S79" s="29">
        <f t="shared" ca="1" si="27"/>
        <v>0</v>
      </c>
      <c r="T79" s="29">
        <f t="shared" ca="1" si="28"/>
        <v>0</v>
      </c>
      <c r="U79" s="29">
        <f t="shared" ca="1" si="29"/>
        <v>0</v>
      </c>
      <c r="V79" s="29">
        <f t="shared" ca="1" si="30"/>
        <v>0</v>
      </c>
      <c r="W79" s="29">
        <f t="shared" ca="1" si="31"/>
        <v>0</v>
      </c>
      <c r="X79" s="29">
        <f t="shared" ca="1" si="31"/>
        <v>0</v>
      </c>
      <c r="Y79" s="66"/>
      <c r="Z79" s="29">
        <f t="shared" ca="1" si="40"/>
        <v>0</v>
      </c>
      <c r="AA79" s="29">
        <f t="shared" ca="1" si="41"/>
        <v>0</v>
      </c>
      <c r="AB79" s="29">
        <f t="shared" ca="1" si="42"/>
        <v>0</v>
      </c>
      <c r="AC79" s="29">
        <f t="shared" ca="1" si="43"/>
        <v>0</v>
      </c>
      <c r="AD79" s="29">
        <f t="shared" ca="1" si="44"/>
        <v>0</v>
      </c>
      <c r="AE79" s="29">
        <f t="shared" ca="1" si="45"/>
        <v>0</v>
      </c>
      <c r="AF79" s="29">
        <f t="shared" ca="1" si="46"/>
        <v>0</v>
      </c>
      <c r="AG79" s="29">
        <f t="shared" ca="1" si="47"/>
        <v>0</v>
      </c>
      <c r="AH79" s="29">
        <f t="shared" ca="1" si="48"/>
        <v>0</v>
      </c>
      <c r="AI79" s="29">
        <f t="shared" ca="1" si="49"/>
        <v>0</v>
      </c>
      <c r="AJ79" s="29">
        <f t="shared" ca="1" si="50"/>
        <v>0</v>
      </c>
      <c r="AK79" s="29">
        <f t="shared" ca="1" si="51"/>
        <v>0</v>
      </c>
      <c r="AL79" s="29">
        <f t="shared" ca="1" si="52"/>
        <v>0</v>
      </c>
      <c r="AM79" s="29">
        <f t="shared" ca="1" si="53"/>
        <v>0</v>
      </c>
      <c r="AN79" s="29">
        <f t="shared" ca="1" si="54"/>
        <v>0</v>
      </c>
      <c r="AO79" s="29">
        <f t="shared" ca="1" si="55"/>
        <v>0</v>
      </c>
      <c r="AP79" s="29">
        <f t="shared" ca="1" si="56"/>
        <v>0</v>
      </c>
      <c r="AQ79" s="29">
        <f t="shared" ca="1" si="57"/>
        <v>0</v>
      </c>
      <c r="AR79" s="29">
        <f t="shared" ca="1" si="58"/>
        <v>0</v>
      </c>
      <c r="AS79" s="29">
        <f t="shared" ca="1" si="59"/>
        <v>0</v>
      </c>
      <c r="AT79" s="7"/>
      <c r="AU79" s="29">
        <f t="shared" ca="1" si="90"/>
        <v>0</v>
      </c>
      <c r="AV79" s="29">
        <f t="shared" ca="1" si="91"/>
        <v>0</v>
      </c>
      <c r="AW79" s="29">
        <f t="shared" ca="1" si="92"/>
        <v>0</v>
      </c>
      <c r="AX79" s="29">
        <f t="shared" ca="1" si="89"/>
        <v>0</v>
      </c>
      <c r="AY79" s="29">
        <f t="shared" ca="1" si="89"/>
        <v>0</v>
      </c>
      <c r="AZ79" s="29">
        <f t="shared" ca="1" si="89"/>
        <v>0</v>
      </c>
      <c r="BA79" s="29">
        <f t="shared" ca="1" si="89"/>
        <v>0</v>
      </c>
      <c r="BB79" s="29">
        <f t="shared" ca="1" si="89"/>
        <v>0</v>
      </c>
      <c r="BC79" s="29">
        <f t="shared" ca="1" si="89"/>
        <v>0</v>
      </c>
      <c r="BD79" s="29">
        <f t="shared" ca="1" si="89"/>
        <v>0</v>
      </c>
      <c r="BE79" s="29">
        <f t="shared" ca="1" si="89"/>
        <v>0</v>
      </c>
      <c r="BF79" s="29">
        <f t="shared" ca="1" si="89"/>
        <v>0</v>
      </c>
      <c r="BG79" s="29">
        <f t="shared" ca="1" si="89"/>
        <v>0</v>
      </c>
      <c r="BH79" s="29">
        <f t="shared" ca="1" si="89"/>
        <v>0</v>
      </c>
      <c r="BI79" s="29">
        <f t="shared" ca="1" si="89"/>
        <v>0</v>
      </c>
      <c r="BJ79" s="29">
        <f t="shared" ca="1" si="89"/>
        <v>0</v>
      </c>
      <c r="BK79" s="29">
        <f t="shared" ca="1" si="89"/>
        <v>0</v>
      </c>
      <c r="BL79" s="29">
        <f t="shared" ca="1" si="89"/>
        <v>0</v>
      </c>
      <c r="BM79" s="29">
        <f t="shared" ca="1" si="89"/>
        <v>0</v>
      </c>
      <c r="BN79" s="29">
        <f t="shared" ca="1" si="89"/>
        <v>0</v>
      </c>
      <c r="BO79" s="33">
        <f t="shared" ca="1" si="60"/>
        <v>0</v>
      </c>
      <c r="BP79" s="16"/>
      <c r="BQ79" s="29">
        <f t="shared" ca="1" si="61"/>
        <v>0</v>
      </c>
      <c r="BR79" s="29">
        <f t="shared" ca="1" si="62"/>
        <v>0</v>
      </c>
      <c r="BS79" s="29">
        <f t="shared" ca="1" si="63"/>
        <v>0</v>
      </c>
      <c r="BT79" s="29">
        <f t="shared" ca="1" si="64"/>
        <v>0</v>
      </c>
      <c r="BU79" s="29">
        <f t="shared" ca="1" si="65"/>
        <v>0</v>
      </c>
      <c r="BV79" s="29">
        <f t="shared" ca="1" si="69"/>
        <v>0</v>
      </c>
      <c r="BW79" s="29">
        <f t="shared" ca="1" si="70"/>
        <v>0</v>
      </c>
      <c r="BX79" s="29">
        <f t="shared" ca="1" si="71"/>
        <v>0</v>
      </c>
      <c r="BY79" s="29">
        <f t="shared" ca="1" si="72"/>
        <v>0</v>
      </c>
      <c r="BZ79" s="29">
        <f t="shared" ca="1" si="73"/>
        <v>0</v>
      </c>
      <c r="CA79" s="29">
        <f t="shared" ca="1" si="74"/>
        <v>0</v>
      </c>
      <c r="CB79" s="29">
        <f t="shared" ca="1" si="75"/>
        <v>0</v>
      </c>
      <c r="CC79" s="29">
        <f t="shared" ca="1" si="76"/>
        <v>0</v>
      </c>
      <c r="CD79" s="29">
        <f t="shared" ca="1" si="77"/>
        <v>0</v>
      </c>
      <c r="CE79" s="29">
        <f t="shared" ca="1" si="78"/>
        <v>0</v>
      </c>
      <c r="CF79" s="29">
        <f t="shared" ca="1" si="79"/>
        <v>0</v>
      </c>
      <c r="CG79" s="29">
        <f t="shared" ca="1" si="80"/>
        <v>0</v>
      </c>
      <c r="CH79" s="29">
        <f t="shared" ca="1" si="81"/>
        <v>0</v>
      </c>
      <c r="CI79" s="29">
        <f t="shared" ca="1" si="82"/>
        <v>0</v>
      </c>
      <c r="CJ79" s="29">
        <f t="shared" ca="1" si="83"/>
        <v>0</v>
      </c>
      <c r="CK79" s="33">
        <f t="shared" ca="1" si="66"/>
        <v>0</v>
      </c>
      <c r="CL79" s="33"/>
      <c r="CM79" s="78">
        <f t="shared" ca="1" si="38"/>
        <v>0</v>
      </c>
      <c r="CN79" s="29">
        <f ca="1">IF(NOT(snowball),0,IF(AA78&lt;=0,0,IF($C79&lt;=SUM($CM79:CM79),0,IF(BR79+$C79-SUM($CM79:CM79)&gt;AA78+AV79,AA78+AV79-BR79,$C79-SUM($CM79:CM79)))))</f>
        <v>0</v>
      </c>
      <c r="CO79" s="29">
        <f ca="1">IF(NOT(snowball),0,IF(AB78&lt;=0,0,IF($C79&lt;=SUM($CM79:CN79),0,IF(BS79+$C79-SUM($CM79:CN79)&gt;AB78+AW79,AB78+AW79-BS79,$C79-SUM($CM79:CN79)))))</f>
        <v>0</v>
      </c>
      <c r="CP79" s="29">
        <f ca="1">IF(NOT(snowball),0,IF(AC78&lt;=0,0,IF($C79&lt;=SUM($CM79:CO79),0,IF(BT79+$C79-SUM($CM79:CO79)&gt;AC78+AX79,AC78+AX79-BT79,$C79-SUM($CM79:CO79)))))</f>
        <v>0</v>
      </c>
      <c r="CQ79" s="29">
        <f ca="1">IF(NOT(snowball),0,IF(AD78&lt;=0,0,IF($C79&lt;=SUM($CM79:CP79),0,IF(BU79+$C79-SUM($CM79:CP79)&gt;AD78+AY79,AD78+AY79-BU79,$C79-SUM($CM79:CP79)))))</f>
        <v>0</v>
      </c>
      <c r="CR79" s="29">
        <f ca="1">IF(NOT(snowball),0,IF(AE78&lt;=0,0,IF($C79&lt;=SUM($CM79:CQ79),0,IF(BV79+$C79-SUM($CM79:CQ79)&gt;AE78+AZ79,AE78+AZ79-BV79,$C79-SUM($CM79:CQ79)))))</f>
        <v>0</v>
      </c>
      <c r="CS79" s="29">
        <f ca="1">IF(NOT(snowball),0,IF(AF78&lt;=0,0,IF($C79&lt;=SUM($CM79:CR79),0,IF(BW79+$C79-SUM($CM79:CR79)&gt;AF78+BA79,AF78+BA79-BW79,$C79-SUM($CM79:CR79)))))</f>
        <v>0</v>
      </c>
      <c r="CT79" s="29">
        <f ca="1">IF(NOT(snowball),0,IF(AG78&lt;=0,0,IF($C79&lt;=SUM($CM79:CS79),0,IF(BX79+$C79-SUM($CM79:CS79)&gt;AG78+BB79,AG78+BB79-BX79,$C79-SUM($CM79:CS79)))))</f>
        <v>0</v>
      </c>
      <c r="CU79" s="29">
        <f ca="1">IF(NOT(snowball),0,IF(AH78&lt;=0,0,IF($C79&lt;=SUM($CM79:CT79),0,IF(BY79+$C79-SUM($CM79:CT79)&gt;AH78+BC79,AH78+BC79-BY79,$C79-SUM($CM79:CT79)))))</f>
        <v>0</v>
      </c>
      <c r="CV79" s="29">
        <f ca="1">IF(NOT(snowball),0,IF(AI78&lt;=0,0,IF($C79&lt;=SUM($CM79:CU79),0,IF(BZ79+$C79-SUM($CM79:CU79)&gt;AI78+BD79,AI78+BD79-BZ79,$C79-SUM($CM79:CU79)))))</f>
        <v>0</v>
      </c>
      <c r="CW79" s="29">
        <f ca="1">IF(NOT(snowball),0,IF(AJ78&lt;=0,0,IF($C79&lt;=SUM($CM79:CV79),0,IF(CA79+$C79-SUM($CM79:CV79)&gt;AJ78+BE79,AJ78+BE79-CA79,$C79-SUM($CM79:CV79)))))</f>
        <v>0</v>
      </c>
      <c r="CX79" s="29">
        <f ca="1">IF(NOT(snowball),0,IF(AK78&lt;=0,0,IF($C79&lt;=SUM($CM79:CW79),0,IF(CB79+$C79-SUM($CM79:CW79)&gt;AK78+BF79,AK78+BF79-CB79,$C79-SUM($CM79:CW79)))))</f>
        <v>0</v>
      </c>
      <c r="CY79" s="29">
        <f ca="1">IF(NOT(snowball),0,IF(AL78&lt;=0,0,IF($C79&lt;=SUM($CM79:CX79),0,IF(CC79+$C79-SUM($CM79:CX79)&gt;AL78+BG79,AL78+BG79-CC79,$C79-SUM($CM79:CX79)))))</f>
        <v>0</v>
      </c>
      <c r="CZ79" s="29">
        <f ca="1">IF(NOT(snowball),0,IF(AM78&lt;=0,0,IF($C79&lt;=SUM($CM79:CY79),0,IF(CD79+$C79-SUM($CM79:CY79)&gt;AM78+BH79,AM78+BH79-CD79,$C79-SUM($CM79:CY79)))))</f>
        <v>0</v>
      </c>
      <c r="DA79" s="29">
        <f ca="1">IF(NOT(snowball),0,IF(AN78&lt;=0,0,IF($C79&lt;=SUM($CM79:CZ79),0,IF(CE79+$C79-SUM($CM79:CZ79)&gt;AN78+BI79,AN78+BI79-CE79,$C79-SUM($CM79:CZ79)))))</f>
        <v>0</v>
      </c>
      <c r="DB79" s="29">
        <f ca="1">IF(NOT(snowball),0,IF(AO78&lt;=0,0,IF($C79&lt;=SUM($CM79:DA79),0,IF(CF79+$C79-SUM($CM79:DA79)&gt;AO78+BJ79,AO78+BJ79-CF79,$C79-SUM($CM79:DA79)))))</f>
        <v>0</v>
      </c>
      <c r="DC79" s="29">
        <f ca="1">IF(NOT(snowball),0,IF(AP78&lt;=0,0,IF($C79&lt;=SUM($CM79:DB79),0,IF(CG79+$C79-SUM($CM79:DB79)&gt;AP78+BK79,AP78+BK79-CG79,$C79-SUM($CM79:DB79)))))</f>
        <v>0</v>
      </c>
      <c r="DD79" s="29">
        <f ca="1">IF(NOT(snowball),0,IF(AQ78&lt;=0,0,IF($C79&lt;=SUM($CM79:DC79),0,IF(CH79+$C79-SUM($CM79:DC79)&gt;AQ78+BL79,AQ78+BL79-CH79,$C79-SUM($CM79:DC79)))))</f>
        <v>0</v>
      </c>
      <c r="DE79" s="29">
        <f ca="1">IF(NOT(snowball),0,IF(AR78&lt;=0,0,IF($C79&lt;=SUM($CM79:DD79),0,IF(CI79+$C79-SUM($CM79:DD79)&gt;AR78+BM79,AR78+BM79-CI79,$C79-SUM($CM79:DD79)))))</f>
        <v>0</v>
      </c>
      <c r="DF79" s="29">
        <f ca="1">IF(NOT(snowball),0,IF(AS78&lt;=0,0,IF($C79&lt;=SUM($CM79:DE79),0,IF(CJ79+$C79-SUM($CM79:DE79)&gt;AS78+BN79,AS78+BN79-CJ79,$C79-SUM($CM79:DE79)))))</f>
        <v>0</v>
      </c>
    </row>
    <row r="80" spans="1:110" ht="11" customHeight="1">
      <c r="A80" s="30" t="str">
        <f t="shared" ca="1" si="67"/>
        <v/>
      </c>
      <c r="B80" s="13" t="e">
        <f t="shared" ca="1" si="39"/>
        <v>#N/A</v>
      </c>
      <c r="C80" s="113" t="str">
        <f t="shared" ca="1" si="12"/>
        <v/>
      </c>
      <c r="D80" s="81"/>
      <c r="E80" s="29">
        <f t="shared" ca="1" si="13"/>
        <v>0</v>
      </c>
      <c r="F80" s="29">
        <f t="shared" ca="1" si="14"/>
        <v>0</v>
      </c>
      <c r="G80" s="29">
        <f t="shared" ca="1" si="15"/>
        <v>0</v>
      </c>
      <c r="H80" s="29">
        <f t="shared" ca="1" si="16"/>
        <v>0</v>
      </c>
      <c r="I80" s="29">
        <f t="shared" ca="1" si="17"/>
        <v>0</v>
      </c>
      <c r="J80" s="29">
        <f t="shared" ca="1" si="18"/>
        <v>0</v>
      </c>
      <c r="K80" s="29">
        <f t="shared" ca="1" si="19"/>
        <v>0</v>
      </c>
      <c r="L80" s="29">
        <f t="shared" ca="1" si="20"/>
        <v>0</v>
      </c>
      <c r="M80" s="29">
        <f t="shared" ca="1" si="21"/>
        <v>0</v>
      </c>
      <c r="N80" s="29">
        <f t="shared" ca="1" si="22"/>
        <v>0</v>
      </c>
      <c r="O80" s="29">
        <f t="shared" ca="1" si="23"/>
        <v>0</v>
      </c>
      <c r="P80" s="29">
        <f t="shared" ca="1" si="24"/>
        <v>0</v>
      </c>
      <c r="Q80" s="29">
        <f t="shared" ca="1" si="25"/>
        <v>0</v>
      </c>
      <c r="R80" s="29">
        <f t="shared" ca="1" si="26"/>
        <v>0</v>
      </c>
      <c r="S80" s="29">
        <f t="shared" ca="1" si="27"/>
        <v>0</v>
      </c>
      <c r="T80" s="29">
        <f t="shared" ca="1" si="28"/>
        <v>0</v>
      </c>
      <c r="U80" s="29">
        <f t="shared" ca="1" si="29"/>
        <v>0</v>
      </c>
      <c r="V80" s="29">
        <f t="shared" ca="1" si="30"/>
        <v>0</v>
      </c>
      <c r="W80" s="29">
        <f t="shared" ca="1" si="31"/>
        <v>0</v>
      </c>
      <c r="X80" s="29">
        <f t="shared" ca="1" si="31"/>
        <v>0</v>
      </c>
      <c r="Y80" s="66"/>
      <c r="Z80" s="29">
        <f t="shared" ca="1" si="40"/>
        <v>0</v>
      </c>
      <c r="AA80" s="29">
        <f t="shared" ca="1" si="41"/>
        <v>0</v>
      </c>
      <c r="AB80" s="29">
        <f t="shared" ca="1" si="42"/>
        <v>0</v>
      </c>
      <c r="AC80" s="29">
        <f t="shared" ca="1" si="43"/>
        <v>0</v>
      </c>
      <c r="AD80" s="29">
        <f t="shared" ca="1" si="44"/>
        <v>0</v>
      </c>
      <c r="AE80" s="29">
        <f t="shared" ca="1" si="45"/>
        <v>0</v>
      </c>
      <c r="AF80" s="29">
        <f t="shared" ca="1" si="46"/>
        <v>0</v>
      </c>
      <c r="AG80" s="29">
        <f t="shared" ca="1" si="47"/>
        <v>0</v>
      </c>
      <c r="AH80" s="29">
        <f t="shared" ca="1" si="48"/>
        <v>0</v>
      </c>
      <c r="AI80" s="29">
        <f t="shared" ca="1" si="49"/>
        <v>0</v>
      </c>
      <c r="AJ80" s="29">
        <f t="shared" ca="1" si="50"/>
        <v>0</v>
      </c>
      <c r="AK80" s="29">
        <f t="shared" ca="1" si="51"/>
        <v>0</v>
      </c>
      <c r="AL80" s="29">
        <f t="shared" ca="1" si="52"/>
        <v>0</v>
      </c>
      <c r="AM80" s="29">
        <f t="shared" ca="1" si="53"/>
        <v>0</v>
      </c>
      <c r="AN80" s="29">
        <f t="shared" ca="1" si="54"/>
        <v>0</v>
      </c>
      <c r="AO80" s="29">
        <f t="shared" ca="1" si="55"/>
        <v>0</v>
      </c>
      <c r="AP80" s="29">
        <f t="shared" ca="1" si="56"/>
        <v>0</v>
      </c>
      <c r="AQ80" s="29">
        <f t="shared" ca="1" si="57"/>
        <v>0</v>
      </c>
      <c r="AR80" s="29">
        <f t="shared" ca="1" si="58"/>
        <v>0</v>
      </c>
      <c r="AS80" s="29">
        <f t="shared" ca="1" si="59"/>
        <v>0</v>
      </c>
      <c r="AT80" s="7"/>
      <c r="AU80" s="29">
        <f t="shared" ca="1" si="90"/>
        <v>0</v>
      </c>
      <c r="AV80" s="29">
        <f t="shared" ca="1" si="91"/>
        <v>0</v>
      </c>
      <c r="AW80" s="29">
        <f t="shared" ca="1" si="92"/>
        <v>0</v>
      </c>
      <c r="AX80" s="29">
        <f t="shared" ca="1" si="89"/>
        <v>0</v>
      </c>
      <c r="AY80" s="29">
        <f t="shared" ca="1" si="89"/>
        <v>0</v>
      </c>
      <c r="AZ80" s="29">
        <f t="shared" ca="1" si="89"/>
        <v>0</v>
      </c>
      <c r="BA80" s="29">
        <f t="shared" ca="1" si="89"/>
        <v>0</v>
      </c>
      <c r="BB80" s="29">
        <f t="shared" ca="1" si="89"/>
        <v>0</v>
      </c>
      <c r="BC80" s="29">
        <f t="shared" ca="1" si="89"/>
        <v>0</v>
      </c>
      <c r="BD80" s="29">
        <f t="shared" ca="1" si="89"/>
        <v>0</v>
      </c>
      <c r="BE80" s="29">
        <f t="shared" ca="1" si="89"/>
        <v>0</v>
      </c>
      <c r="BF80" s="29">
        <f t="shared" ca="1" si="89"/>
        <v>0</v>
      </c>
      <c r="BG80" s="29">
        <f t="shared" ca="1" si="89"/>
        <v>0</v>
      </c>
      <c r="BH80" s="29">
        <f t="shared" ca="1" si="89"/>
        <v>0</v>
      </c>
      <c r="BI80" s="29">
        <f t="shared" ca="1" si="89"/>
        <v>0</v>
      </c>
      <c r="BJ80" s="29">
        <f t="shared" ca="1" si="89"/>
        <v>0</v>
      </c>
      <c r="BK80" s="29">
        <f t="shared" ca="1" si="89"/>
        <v>0</v>
      </c>
      <c r="BL80" s="29">
        <f t="shared" ca="1" si="89"/>
        <v>0</v>
      </c>
      <c r="BM80" s="29">
        <f t="shared" ca="1" si="89"/>
        <v>0</v>
      </c>
      <c r="BN80" s="29">
        <f t="shared" ca="1" si="89"/>
        <v>0</v>
      </c>
      <c r="BO80" s="33">
        <f t="shared" ca="1" si="60"/>
        <v>0</v>
      </c>
      <c r="BP80" s="16"/>
      <c r="BQ80" s="29">
        <f t="shared" ca="1" si="61"/>
        <v>0</v>
      </c>
      <c r="BR80" s="29">
        <f t="shared" ca="1" si="62"/>
        <v>0</v>
      </c>
      <c r="BS80" s="29">
        <f t="shared" ca="1" si="63"/>
        <v>0</v>
      </c>
      <c r="BT80" s="29">
        <f t="shared" ca="1" si="64"/>
        <v>0</v>
      </c>
      <c r="BU80" s="29">
        <f t="shared" ca="1" si="65"/>
        <v>0</v>
      </c>
      <c r="BV80" s="29">
        <f t="shared" ca="1" si="69"/>
        <v>0</v>
      </c>
      <c r="BW80" s="29">
        <f t="shared" ca="1" si="70"/>
        <v>0</v>
      </c>
      <c r="BX80" s="29">
        <f t="shared" ca="1" si="71"/>
        <v>0</v>
      </c>
      <c r="BY80" s="29">
        <f t="shared" ca="1" si="72"/>
        <v>0</v>
      </c>
      <c r="BZ80" s="29">
        <f t="shared" ca="1" si="73"/>
        <v>0</v>
      </c>
      <c r="CA80" s="29">
        <f t="shared" ca="1" si="74"/>
        <v>0</v>
      </c>
      <c r="CB80" s="29">
        <f t="shared" ca="1" si="75"/>
        <v>0</v>
      </c>
      <c r="CC80" s="29">
        <f t="shared" ca="1" si="76"/>
        <v>0</v>
      </c>
      <c r="CD80" s="29">
        <f t="shared" ca="1" si="77"/>
        <v>0</v>
      </c>
      <c r="CE80" s="29">
        <f t="shared" ca="1" si="78"/>
        <v>0</v>
      </c>
      <c r="CF80" s="29">
        <f t="shared" ca="1" si="79"/>
        <v>0</v>
      </c>
      <c r="CG80" s="29">
        <f t="shared" ca="1" si="80"/>
        <v>0</v>
      </c>
      <c r="CH80" s="29">
        <f t="shared" ca="1" si="81"/>
        <v>0</v>
      </c>
      <c r="CI80" s="29">
        <f t="shared" ca="1" si="82"/>
        <v>0</v>
      </c>
      <c r="CJ80" s="29">
        <f t="shared" ca="1" si="83"/>
        <v>0</v>
      </c>
      <c r="CK80" s="33">
        <f t="shared" ca="1" si="66"/>
        <v>0</v>
      </c>
      <c r="CL80" s="33"/>
      <c r="CM80" s="78">
        <f t="shared" ca="1" si="38"/>
        <v>0</v>
      </c>
      <c r="CN80" s="29">
        <f ca="1">IF(NOT(snowball),0,IF(AA79&lt;=0,0,IF($C80&lt;=SUM($CM80:CM80),0,IF(BR80+$C80-SUM($CM80:CM80)&gt;AA79+AV80,AA79+AV80-BR80,$C80-SUM($CM80:CM80)))))</f>
        <v>0</v>
      </c>
      <c r="CO80" s="29">
        <f ca="1">IF(NOT(snowball),0,IF(AB79&lt;=0,0,IF($C80&lt;=SUM($CM80:CN80),0,IF(BS80+$C80-SUM($CM80:CN80)&gt;AB79+AW80,AB79+AW80-BS80,$C80-SUM($CM80:CN80)))))</f>
        <v>0</v>
      </c>
      <c r="CP80" s="29">
        <f ca="1">IF(NOT(snowball),0,IF(AC79&lt;=0,0,IF($C80&lt;=SUM($CM80:CO80),0,IF(BT80+$C80-SUM($CM80:CO80)&gt;AC79+AX80,AC79+AX80-BT80,$C80-SUM($CM80:CO80)))))</f>
        <v>0</v>
      </c>
      <c r="CQ80" s="29">
        <f ca="1">IF(NOT(snowball),0,IF(AD79&lt;=0,0,IF($C80&lt;=SUM($CM80:CP80),0,IF(BU80+$C80-SUM($CM80:CP80)&gt;AD79+AY80,AD79+AY80-BU80,$C80-SUM($CM80:CP80)))))</f>
        <v>0</v>
      </c>
      <c r="CR80" s="29">
        <f ca="1">IF(NOT(snowball),0,IF(AE79&lt;=0,0,IF($C80&lt;=SUM($CM80:CQ80),0,IF(BV80+$C80-SUM($CM80:CQ80)&gt;AE79+AZ80,AE79+AZ80-BV80,$C80-SUM($CM80:CQ80)))))</f>
        <v>0</v>
      </c>
      <c r="CS80" s="29">
        <f ca="1">IF(NOT(snowball),0,IF(AF79&lt;=0,0,IF($C80&lt;=SUM($CM80:CR80),0,IF(BW80+$C80-SUM($CM80:CR80)&gt;AF79+BA80,AF79+BA80-BW80,$C80-SUM($CM80:CR80)))))</f>
        <v>0</v>
      </c>
      <c r="CT80" s="29">
        <f ca="1">IF(NOT(snowball),0,IF(AG79&lt;=0,0,IF($C80&lt;=SUM($CM80:CS80),0,IF(BX80+$C80-SUM($CM80:CS80)&gt;AG79+BB80,AG79+BB80-BX80,$C80-SUM($CM80:CS80)))))</f>
        <v>0</v>
      </c>
      <c r="CU80" s="29">
        <f ca="1">IF(NOT(snowball),0,IF(AH79&lt;=0,0,IF($C80&lt;=SUM($CM80:CT80),0,IF(BY80+$C80-SUM($CM80:CT80)&gt;AH79+BC80,AH79+BC80-BY80,$C80-SUM($CM80:CT80)))))</f>
        <v>0</v>
      </c>
      <c r="CV80" s="29">
        <f ca="1">IF(NOT(snowball),0,IF(AI79&lt;=0,0,IF($C80&lt;=SUM($CM80:CU80),0,IF(BZ80+$C80-SUM($CM80:CU80)&gt;AI79+BD80,AI79+BD80-BZ80,$C80-SUM($CM80:CU80)))))</f>
        <v>0</v>
      </c>
      <c r="CW80" s="29">
        <f ca="1">IF(NOT(snowball),0,IF(AJ79&lt;=0,0,IF($C80&lt;=SUM($CM80:CV80),0,IF(CA80+$C80-SUM($CM80:CV80)&gt;AJ79+BE80,AJ79+BE80-CA80,$C80-SUM($CM80:CV80)))))</f>
        <v>0</v>
      </c>
      <c r="CX80" s="29">
        <f ca="1">IF(NOT(snowball),0,IF(AK79&lt;=0,0,IF($C80&lt;=SUM($CM80:CW80),0,IF(CB80+$C80-SUM($CM80:CW80)&gt;AK79+BF80,AK79+BF80-CB80,$C80-SUM($CM80:CW80)))))</f>
        <v>0</v>
      </c>
      <c r="CY80" s="29">
        <f ca="1">IF(NOT(snowball),0,IF(AL79&lt;=0,0,IF($C80&lt;=SUM($CM80:CX80),0,IF(CC80+$C80-SUM($CM80:CX80)&gt;AL79+BG80,AL79+BG80-CC80,$C80-SUM($CM80:CX80)))))</f>
        <v>0</v>
      </c>
      <c r="CZ80" s="29">
        <f ca="1">IF(NOT(snowball),0,IF(AM79&lt;=0,0,IF($C80&lt;=SUM($CM80:CY80),0,IF(CD80+$C80-SUM($CM80:CY80)&gt;AM79+BH80,AM79+BH80-CD80,$C80-SUM($CM80:CY80)))))</f>
        <v>0</v>
      </c>
      <c r="DA80" s="29">
        <f ca="1">IF(NOT(snowball),0,IF(AN79&lt;=0,0,IF($C80&lt;=SUM($CM80:CZ80),0,IF(CE80+$C80-SUM($CM80:CZ80)&gt;AN79+BI80,AN79+BI80-CE80,$C80-SUM($CM80:CZ80)))))</f>
        <v>0</v>
      </c>
      <c r="DB80" s="29">
        <f ca="1">IF(NOT(snowball),0,IF(AO79&lt;=0,0,IF($C80&lt;=SUM($CM80:DA80),0,IF(CF80+$C80-SUM($CM80:DA80)&gt;AO79+BJ80,AO79+BJ80-CF80,$C80-SUM($CM80:DA80)))))</f>
        <v>0</v>
      </c>
      <c r="DC80" s="29">
        <f ca="1">IF(NOT(snowball),0,IF(AP79&lt;=0,0,IF($C80&lt;=SUM($CM80:DB80),0,IF(CG80+$C80-SUM($CM80:DB80)&gt;AP79+BK80,AP79+BK80-CG80,$C80-SUM($CM80:DB80)))))</f>
        <v>0</v>
      </c>
      <c r="DD80" s="29">
        <f ca="1">IF(NOT(snowball),0,IF(AQ79&lt;=0,0,IF($C80&lt;=SUM($CM80:DC80),0,IF(CH80+$C80-SUM($CM80:DC80)&gt;AQ79+BL80,AQ79+BL80-CH80,$C80-SUM($CM80:DC80)))))</f>
        <v>0</v>
      </c>
      <c r="DE80" s="29">
        <f ca="1">IF(NOT(snowball),0,IF(AR79&lt;=0,0,IF($C80&lt;=SUM($CM80:DD80),0,IF(CI80+$C80-SUM($CM80:DD80)&gt;AR79+BM80,AR79+BM80-CI80,$C80-SUM($CM80:DD80)))))</f>
        <v>0</v>
      </c>
      <c r="DF80" s="29">
        <f ca="1">IF(NOT(snowball),0,IF(AS79&lt;=0,0,IF($C80&lt;=SUM($CM80:DE80),0,IF(CJ80+$C80-SUM($CM80:DE80)&gt;AS79+BN80,AS79+BN80-CJ80,$C80-SUM($CM80:DE80)))))</f>
        <v>0</v>
      </c>
    </row>
    <row r="81" spans="1:110" ht="11" customHeight="1">
      <c r="A81" s="30" t="str">
        <f t="shared" ca="1" si="67"/>
        <v/>
      </c>
      <c r="B81" s="13" t="e">
        <f t="shared" ca="1" si="39"/>
        <v>#N/A</v>
      </c>
      <c r="C81" s="113" t="str">
        <f t="shared" ca="1" si="12"/>
        <v/>
      </c>
      <c r="D81" s="81"/>
      <c r="E81" s="29">
        <f t="shared" ca="1" si="13"/>
        <v>0</v>
      </c>
      <c r="F81" s="29">
        <f t="shared" ca="1" si="14"/>
        <v>0</v>
      </c>
      <c r="G81" s="29">
        <f t="shared" ca="1" si="15"/>
        <v>0</v>
      </c>
      <c r="H81" s="29">
        <f t="shared" ca="1" si="16"/>
        <v>0</v>
      </c>
      <c r="I81" s="29">
        <f t="shared" ca="1" si="17"/>
        <v>0</v>
      </c>
      <c r="J81" s="29">
        <f t="shared" ca="1" si="18"/>
        <v>0</v>
      </c>
      <c r="K81" s="29">
        <f t="shared" ca="1" si="19"/>
        <v>0</v>
      </c>
      <c r="L81" s="29">
        <f t="shared" ca="1" si="20"/>
        <v>0</v>
      </c>
      <c r="M81" s="29">
        <f t="shared" ca="1" si="21"/>
        <v>0</v>
      </c>
      <c r="N81" s="29">
        <f t="shared" ca="1" si="22"/>
        <v>0</v>
      </c>
      <c r="O81" s="29">
        <f t="shared" ca="1" si="23"/>
        <v>0</v>
      </c>
      <c r="P81" s="29">
        <f t="shared" ca="1" si="24"/>
        <v>0</v>
      </c>
      <c r="Q81" s="29">
        <f t="shared" ca="1" si="25"/>
        <v>0</v>
      </c>
      <c r="R81" s="29">
        <f t="shared" ca="1" si="26"/>
        <v>0</v>
      </c>
      <c r="S81" s="29">
        <f t="shared" ca="1" si="27"/>
        <v>0</v>
      </c>
      <c r="T81" s="29">
        <f t="shared" ca="1" si="28"/>
        <v>0</v>
      </c>
      <c r="U81" s="29">
        <f t="shared" ca="1" si="29"/>
        <v>0</v>
      </c>
      <c r="V81" s="29">
        <f t="shared" ca="1" si="30"/>
        <v>0</v>
      </c>
      <c r="W81" s="29">
        <f t="shared" ca="1" si="31"/>
        <v>0</v>
      </c>
      <c r="X81" s="29">
        <f t="shared" ca="1" si="31"/>
        <v>0</v>
      </c>
      <c r="Y81" s="66"/>
      <c r="Z81" s="29">
        <f t="shared" ca="1" si="40"/>
        <v>0</v>
      </c>
      <c r="AA81" s="29">
        <f t="shared" ca="1" si="41"/>
        <v>0</v>
      </c>
      <c r="AB81" s="29">
        <f t="shared" ca="1" si="42"/>
        <v>0</v>
      </c>
      <c r="AC81" s="29">
        <f t="shared" ca="1" si="43"/>
        <v>0</v>
      </c>
      <c r="AD81" s="29">
        <f t="shared" ca="1" si="44"/>
        <v>0</v>
      </c>
      <c r="AE81" s="29">
        <f t="shared" ca="1" si="45"/>
        <v>0</v>
      </c>
      <c r="AF81" s="29">
        <f t="shared" ca="1" si="46"/>
        <v>0</v>
      </c>
      <c r="AG81" s="29">
        <f t="shared" ca="1" si="47"/>
        <v>0</v>
      </c>
      <c r="AH81" s="29">
        <f t="shared" ca="1" si="48"/>
        <v>0</v>
      </c>
      <c r="AI81" s="29">
        <f t="shared" ca="1" si="49"/>
        <v>0</v>
      </c>
      <c r="AJ81" s="29">
        <f t="shared" ca="1" si="50"/>
        <v>0</v>
      </c>
      <c r="AK81" s="29">
        <f t="shared" ca="1" si="51"/>
        <v>0</v>
      </c>
      <c r="AL81" s="29">
        <f t="shared" ca="1" si="52"/>
        <v>0</v>
      </c>
      <c r="AM81" s="29">
        <f t="shared" ca="1" si="53"/>
        <v>0</v>
      </c>
      <c r="AN81" s="29">
        <f t="shared" ca="1" si="54"/>
        <v>0</v>
      </c>
      <c r="AO81" s="29">
        <f t="shared" ca="1" si="55"/>
        <v>0</v>
      </c>
      <c r="AP81" s="29">
        <f t="shared" ca="1" si="56"/>
        <v>0</v>
      </c>
      <c r="AQ81" s="29">
        <f t="shared" ca="1" si="57"/>
        <v>0</v>
      </c>
      <c r="AR81" s="29">
        <f t="shared" ca="1" si="58"/>
        <v>0</v>
      </c>
      <c r="AS81" s="29">
        <f t="shared" ca="1" si="59"/>
        <v>0</v>
      </c>
      <c r="AT81" s="7"/>
      <c r="AU81" s="29">
        <f t="shared" ref="AU81:AW85" ca="1" si="93">ROUND(Z80*E$9/12,2)</f>
        <v>0</v>
      </c>
      <c r="AV81" s="29">
        <f t="shared" ca="1" si="93"/>
        <v>0</v>
      </c>
      <c r="AW81" s="29">
        <f t="shared" ca="1" si="93"/>
        <v>0</v>
      </c>
      <c r="AX81" s="29">
        <f t="shared" ref="AX81:BN95" ca="1" si="94">ROUND(AC80*H$9/12,2)</f>
        <v>0</v>
      </c>
      <c r="AY81" s="29">
        <f t="shared" ca="1" si="94"/>
        <v>0</v>
      </c>
      <c r="AZ81" s="29">
        <f t="shared" ca="1" si="94"/>
        <v>0</v>
      </c>
      <c r="BA81" s="29">
        <f t="shared" ca="1" si="94"/>
        <v>0</v>
      </c>
      <c r="BB81" s="29">
        <f t="shared" ca="1" si="94"/>
        <v>0</v>
      </c>
      <c r="BC81" s="29">
        <f t="shared" ca="1" si="94"/>
        <v>0</v>
      </c>
      <c r="BD81" s="29">
        <f t="shared" ca="1" si="94"/>
        <v>0</v>
      </c>
      <c r="BE81" s="29">
        <f t="shared" ca="1" si="94"/>
        <v>0</v>
      </c>
      <c r="BF81" s="29">
        <f t="shared" ca="1" si="94"/>
        <v>0</v>
      </c>
      <c r="BG81" s="29">
        <f t="shared" ca="1" si="94"/>
        <v>0</v>
      </c>
      <c r="BH81" s="29">
        <f t="shared" ca="1" si="94"/>
        <v>0</v>
      </c>
      <c r="BI81" s="29">
        <f t="shared" ca="1" si="94"/>
        <v>0</v>
      </c>
      <c r="BJ81" s="29">
        <f t="shared" ca="1" si="94"/>
        <v>0</v>
      </c>
      <c r="BK81" s="29">
        <f t="shared" ca="1" si="94"/>
        <v>0</v>
      </c>
      <c r="BL81" s="29">
        <f t="shared" ca="1" si="94"/>
        <v>0</v>
      </c>
      <c r="BM81" s="29">
        <f t="shared" ca="1" si="94"/>
        <v>0</v>
      </c>
      <c r="BN81" s="29">
        <f t="shared" ca="1" si="94"/>
        <v>0</v>
      </c>
      <c r="BO81" s="33">
        <f t="shared" ca="1" si="60"/>
        <v>0</v>
      </c>
      <c r="BP81" s="16"/>
      <c r="BQ81" s="29">
        <f t="shared" ca="1" si="61"/>
        <v>0</v>
      </c>
      <c r="BR81" s="29">
        <f t="shared" ca="1" si="62"/>
        <v>0</v>
      </c>
      <c r="BS81" s="29">
        <f t="shared" ca="1" si="63"/>
        <v>0</v>
      </c>
      <c r="BT81" s="29">
        <f t="shared" ca="1" si="64"/>
        <v>0</v>
      </c>
      <c r="BU81" s="29">
        <f t="shared" ca="1" si="65"/>
        <v>0</v>
      </c>
      <c r="BV81" s="29">
        <f t="shared" ca="1" si="69"/>
        <v>0</v>
      </c>
      <c r="BW81" s="29">
        <f t="shared" ca="1" si="70"/>
        <v>0</v>
      </c>
      <c r="BX81" s="29">
        <f t="shared" ca="1" si="71"/>
        <v>0</v>
      </c>
      <c r="BY81" s="29">
        <f t="shared" ca="1" si="72"/>
        <v>0</v>
      </c>
      <c r="BZ81" s="29">
        <f t="shared" ca="1" si="73"/>
        <v>0</v>
      </c>
      <c r="CA81" s="29">
        <f t="shared" ca="1" si="74"/>
        <v>0</v>
      </c>
      <c r="CB81" s="29">
        <f t="shared" ca="1" si="75"/>
        <v>0</v>
      </c>
      <c r="CC81" s="29">
        <f t="shared" ca="1" si="76"/>
        <v>0</v>
      </c>
      <c r="CD81" s="29">
        <f t="shared" ca="1" si="77"/>
        <v>0</v>
      </c>
      <c r="CE81" s="29">
        <f t="shared" ca="1" si="78"/>
        <v>0</v>
      </c>
      <c r="CF81" s="29">
        <f t="shared" ca="1" si="79"/>
        <v>0</v>
      </c>
      <c r="CG81" s="29">
        <f t="shared" ca="1" si="80"/>
        <v>0</v>
      </c>
      <c r="CH81" s="29">
        <f t="shared" ca="1" si="81"/>
        <v>0</v>
      </c>
      <c r="CI81" s="29">
        <f t="shared" ca="1" si="82"/>
        <v>0</v>
      </c>
      <c r="CJ81" s="29">
        <f t="shared" ca="1" si="83"/>
        <v>0</v>
      </c>
      <c r="CK81" s="33">
        <f t="shared" ca="1" si="66"/>
        <v>0</v>
      </c>
      <c r="CL81" s="33"/>
      <c r="CM81" s="78">
        <f t="shared" ca="1" si="38"/>
        <v>0</v>
      </c>
      <c r="CN81" s="29">
        <f ca="1">IF(NOT(snowball),0,IF(AA80&lt;=0,0,IF($C81&lt;=SUM($CM81:CM81),0,IF(BR81+$C81-SUM($CM81:CM81)&gt;AA80+AV81,AA80+AV81-BR81,$C81-SUM($CM81:CM81)))))</f>
        <v>0</v>
      </c>
      <c r="CO81" s="29">
        <f ca="1">IF(NOT(snowball),0,IF(AB80&lt;=0,0,IF($C81&lt;=SUM($CM81:CN81),0,IF(BS81+$C81-SUM($CM81:CN81)&gt;AB80+AW81,AB80+AW81-BS81,$C81-SUM($CM81:CN81)))))</f>
        <v>0</v>
      </c>
      <c r="CP81" s="29">
        <f ca="1">IF(NOT(snowball),0,IF(AC80&lt;=0,0,IF($C81&lt;=SUM($CM81:CO81),0,IF(BT81+$C81-SUM($CM81:CO81)&gt;AC80+AX81,AC80+AX81-BT81,$C81-SUM($CM81:CO81)))))</f>
        <v>0</v>
      </c>
      <c r="CQ81" s="29">
        <f ca="1">IF(NOT(snowball),0,IF(AD80&lt;=0,0,IF($C81&lt;=SUM($CM81:CP81),0,IF(BU81+$C81-SUM($CM81:CP81)&gt;AD80+AY81,AD80+AY81-BU81,$C81-SUM($CM81:CP81)))))</f>
        <v>0</v>
      </c>
      <c r="CR81" s="29">
        <f ca="1">IF(NOT(snowball),0,IF(AE80&lt;=0,0,IF($C81&lt;=SUM($CM81:CQ81),0,IF(BV81+$C81-SUM($CM81:CQ81)&gt;AE80+AZ81,AE80+AZ81-BV81,$C81-SUM($CM81:CQ81)))))</f>
        <v>0</v>
      </c>
      <c r="CS81" s="29">
        <f ca="1">IF(NOT(snowball),0,IF(AF80&lt;=0,0,IF($C81&lt;=SUM($CM81:CR81),0,IF(BW81+$C81-SUM($CM81:CR81)&gt;AF80+BA81,AF80+BA81-BW81,$C81-SUM($CM81:CR81)))))</f>
        <v>0</v>
      </c>
      <c r="CT81" s="29">
        <f ca="1">IF(NOT(snowball),0,IF(AG80&lt;=0,0,IF($C81&lt;=SUM($CM81:CS81),0,IF(BX81+$C81-SUM($CM81:CS81)&gt;AG80+BB81,AG80+BB81-BX81,$C81-SUM($CM81:CS81)))))</f>
        <v>0</v>
      </c>
      <c r="CU81" s="29">
        <f ca="1">IF(NOT(snowball),0,IF(AH80&lt;=0,0,IF($C81&lt;=SUM($CM81:CT81),0,IF(BY81+$C81-SUM($CM81:CT81)&gt;AH80+BC81,AH80+BC81-BY81,$C81-SUM($CM81:CT81)))))</f>
        <v>0</v>
      </c>
      <c r="CV81" s="29">
        <f ca="1">IF(NOT(snowball),0,IF(AI80&lt;=0,0,IF($C81&lt;=SUM($CM81:CU81),0,IF(BZ81+$C81-SUM($CM81:CU81)&gt;AI80+BD81,AI80+BD81-BZ81,$C81-SUM($CM81:CU81)))))</f>
        <v>0</v>
      </c>
      <c r="CW81" s="29">
        <f ca="1">IF(NOT(snowball),0,IF(AJ80&lt;=0,0,IF($C81&lt;=SUM($CM81:CV81),0,IF(CA81+$C81-SUM($CM81:CV81)&gt;AJ80+BE81,AJ80+BE81-CA81,$C81-SUM($CM81:CV81)))))</f>
        <v>0</v>
      </c>
      <c r="CX81" s="29">
        <f ca="1">IF(NOT(snowball),0,IF(AK80&lt;=0,0,IF($C81&lt;=SUM($CM81:CW81),0,IF(CB81+$C81-SUM($CM81:CW81)&gt;AK80+BF81,AK80+BF81-CB81,$C81-SUM($CM81:CW81)))))</f>
        <v>0</v>
      </c>
      <c r="CY81" s="29">
        <f ca="1">IF(NOT(snowball),0,IF(AL80&lt;=0,0,IF($C81&lt;=SUM($CM81:CX81),0,IF(CC81+$C81-SUM($CM81:CX81)&gt;AL80+BG81,AL80+BG81-CC81,$C81-SUM($CM81:CX81)))))</f>
        <v>0</v>
      </c>
      <c r="CZ81" s="29">
        <f ca="1">IF(NOT(snowball),0,IF(AM80&lt;=0,0,IF($C81&lt;=SUM($CM81:CY81),0,IF(CD81+$C81-SUM($CM81:CY81)&gt;AM80+BH81,AM80+BH81-CD81,$C81-SUM($CM81:CY81)))))</f>
        <v>0</v>
      </c>
      <c r="DA81" s="29">
        <f ca="1">IF(NOT(snowball),0,IF(AN80&lt;=0,0,IF($C81&lt;=SUM($CM81:CZ81),0,IF(CE81+$C81-SUM($CM81:CZ81)&gt;AN80+BI81,AN80+BI81-CE81,$C81-SUM($CM81:CZ81)))))</f>
        <v>0</v>
      </c>
      <c r="DB81" s="29">
        <f ca="1">IF(NOT(snowball),0,IF(AO80&lt;=0,0,IF($C81&lt;=SUM($CM81:DA81),0,IF(CF81+$C81-SUM($CM81:DA81)&gt;AO80+BJ81,AO80+BJ81-CF81,$C81-SUM($CM81:DA81)))))</f>
        <v>0</v>
      </c>
      <c r="DC81" s="29">
        <f ca="1">IF(NOT(snowball),0,IF(AP80&lt;=0,0,IF($C81&lt;=SUM($CM81:DB81),0,IF(CG81+$C81-SUM($CM81:DB81)&gt;AP80+BK81,AP80+BK81-CG81,$C81-SUM($CM81:DB81)))))</f>
        <v>0</v>
      </c>
      <c r="DD81" s="29">
        <f ca="1">IF(NOT(snowball),0,IF(AQ80&lt;=0,0,IF($C81&lt;=SUM($CM81:DC81),0,IF(CH81+$C81-SUM($CM81:DC81)&gt;AQ80+BL81,AQ80+BL81-CH81,$C81-SUM($CM81:DC81)))))</f>
        <v>0</v>
      </c>
      <c r="DE81" s="29">
        <f ca="1">IF(NOT(snowball),0,IF(AR80&lt;=0,0,IF($C81&lt;=SUM($CM81:DD81),0,IF(CI81+$C81-SUM($CM81:DD81)&gt;AR80+BM81,AR80+BM81-CI81,$C81-SUM($CM81:DD81)))))</f>
        <v>0</v>
      </c>
      <c r="DF81" s="29">
        <f ca="1">IF(NOT(snowball),0,IF(AS80&lt;=0,0,IF($C81&lt;=SUM($CM81:DE81),0,IF(CJ81+$C81-SUM($CM81:DE81)&gt;AS80+BN81,AS80+BN81-CJ81,$C81-SUM($CM81:DE81)))))</f>
        <v>0</v>
      </c>
    </row>
    <row r="82" spans="1:110" ht="11" customHeight="1">
      <c r="A82" s="30" t="str">
        <f t="shared" ca="1" si="67"/>
        <v/>
      </c>
      <c r="B82" s="13" t="e">
        <f t="shared" ca="1" si="39"/>
        <v>#N/A</v>
      </c>
      <c r="C82" s="113" t="str">
        <f t="shared" ca="1" si="12"/>
        <v/>
      </c>
      <c r="D82" s="81"/>
      <c r="E82" s="29">
        <f t="shared" ca="1" si="13"/>
        <v>0</v>
      </c>
      <c r="F82" s="29">
        <f t="shared" ca="1" si="14"/>
        <v>0</v>
      </c>
      <c r="G82" s="29">
        <f t="shared" ca="1" si="15"/>
        <v>0</v>
      </c>
      <c r="H82" s="29">
        <f t="shared" ca="1" si="16"/>
        <v>0</v>
      </c>
      <c r="I82" s="29">
        <f t="shared" ca="1" si="17"/>
        <v>0</v>
      </c>
      <c r="J82" s="29">
        <f t="shared" ca="1" si="18"/>
        <v>0</v>
      </c>
      <c r="K82" s="29">
        <f t="shared" ca="1" si="19"/>
        <v>0</v>
      </c>
      <c r="L82" s="29">
        <f t="shared" ca="1" si="20"/>
        <v>0</v>
      </c>
      <c r="M82" s="29">
        <f t="shared" ca="1" si="21"/>
        <v>0</v>
      </c>
      <c r="N82" s="29">
        <f t="shared" ca="1" si="22"/>
        <v>0</v>
      </c>
      <c r="O82" s="29">
        <f t="shared" ca="1" si="23"/>
        <v>0</v>
      </c>
      <c r="P82" s="29">
        <f t="shared" ca="1" si="24"/>
        <v>0</v>
      </c>
      <c r="Q82" s="29">
        <f t="shared" ca="1" si="25"/>
        <v>0</v>
      </c>
      <c r="R82" s="29">
        <f t="shared" ca="1" si="26"/>
        <v>0</v>
      </c>
      <c r="S82" s="29">
        <f t="shared" ca="1" si="27"/>
        <v>0</v>
      </c>
      <c r="T82" s="29">
        <f t="shared" ca="1" si="28"/>
        <v>0</v>
      </c>
      <c r="U82" s="29">
        <f t="shared" ca="1" si="29"/>
        <v>0</v>
      </c>
      <c r="V82" s="29">
        <f t="shared" ca="1" si="30"/>
        <v>0</v>
      </c>
      <c r="W82" s="29">
        <f t="shared" ca="1" si="31"/>
        <v>0</v>
      </c>
      <c r="X82" s="29">
        <f t="shared" ca="1" si="31"/>
        <v>0</v>
      </c>
      <c r="Y82" s="66"/>
      <c r="Z82" s="29">
        <f t="shared" ca="1" si="40"/>
        <v>0</v>
      </c>
      <c r="AA82" s="29">
        <f t="shared" ca="1" si="41"/>
        <v>0</v>
      </c>
      <c r="AB82" s="29">
        <f t="shared" ca="1" si="42"/>
        <v>0</v>
      </c>
      <c r="AC82" s="29">
        <f t="shared" ca="1" si="43"/>
        <v>0</v>
      </c>
      <c r="AD82" s="29">
        <f t="shared" ca="1" si="44"/>
        <v>0</v>
      </c>
      <c r="AE82" s="29">
        <f t="shared" ca="1" si="45"/>
        <v>0</v>
      </c>
      <c r="AF82" s="29">
        <f t="shared" ca="1" si="46"/>
        <v>0</v>
      </c>
      <c r="AG82" s="29">
        <f t="shared" ca="1" si="47"/>
        <v>0</v>
      </c>
      <c r="AH82" s="29">
        <f t="shared" ca="1" si="48"/>
        <v>0</v>
      </c>
      <c r="AI82" s="29">
        <f t="shared" ca="1" si="49"/>
        <v>0</v>
      </c>
      <c r="AJ82" s="29">
        <f t="shared" ca="1" si="50"/>
        <v>0</v>
      </c>
      <c r="AK82" s="29">
        <f t="shared" ca="1" si="51"/>
        <v>0</v>
      </c>
      <c r="AL82" s="29">
        <f t="shared" ca="1" si="52"/>
        <v>0</v>
      </c>
      <c r="AM82" s="29">
        <f t="shared" ca="1" si="53"/>
        <v>0</v>
      </c>
      <c r="AN82" s="29">
        <f t="shared" ca="1" si="54"/>
        <v>0</v>
      </c>
      <c r="AO82" s="29">
        <f t="shared" ca="1" si="55"/>
        <v>0</v>
      </c>
      <c r="AP82" s="29">
        <f t="shared" ca="1" si="56"/>
        <v>0</v>
      </c>
      <c r="AQ82" s="29">
        <f t="shared" ca="1" si="57"/>
        <v>0</v>
      </c>
      <c r="AR82" s="29">
        <f t="shared" ca="1" si="58"/>
        <v>0</v>
      </c>
      <c r="AS82" s="29">
        <f t="shared" ca="1" si="59"/>
        <v>0</v>
      </c>
      <c r="AT82" s="7"/>
      <c r="AU82" s="29">
        <f t="shared" ca="1" si="93"/>
        <v>0</v>
      </c>
      <c r="AV82" s="29">
        <f t="shared" ca="1" si="93"/>
        <v>0</v>
      </c>
      <c r="AW82" s="29">
        <f t="shared" ca="1" si="93"/>
        <v>0</v>
      </c>
      <c r="AX82" s="29">
        <f t="shared" ca="1" si="94"/>
        <v>0</v>
      </c>
      <c r="AY82" s="29">
        <f t="shared" ca="1" si="94"/>
        <v>0</v>
      </c>
      <c r="AZ82" s="29">
        <f t="shared" ca="1" si="94"/>
        <v>0</v>
      </c>
      <c r="BA82" s="29">
        <f t="shared" ca="1" si="94"/>
        <v>0</v>
      </c>
      <c r="BB82" s="29">
        <f t="shared" ca="1" si="94"/>
        <v>0</v>
      </c>
      <c r="BC82" s="29">
        <f t="shared" ca="1" si="94"/>
        <v>0</v>
      </c>
      <c r="BD82" s="29">
        <f t="shared" ca="1" si="94"/>
        <v>0</v>
      </c>
      <c r="BE82" s="29">
        <f t="shared" ca="1" si="94"/>
        <v>0</v>
      </c>
      <c r="BF82" s="29">
        <f t="shared" ca="1" si="94"/>
        <v>0</v>
      </c>
      <c r="BG82" s="29">
        <f t="shared" ca="1" si="94"/>
        <v>0</v>
      </c>
      <c r="BH82" s="29">
        <f t="shared" ca="1" si="94"/>
        <v>0</v>
      </c>
      <c r="BI82" s="29">
        <f t="shared" ca="1" si="94"/>
        <v>0</v>
      </c>
      <c r="BJ82" s="29">
        <f t="shared" ca="1" si="94"/>
        <v>0</v>
      </c>
      <c r="BK82" s="29">
        <f t="shared" ca="1" si="94"/>
        <v>0</v>
      </c>
      <c r="BL82" s="29">
        <f t="shared" ca="1" si="94"/>
        <v>0</v>
      </c>
      <c r="BM82" s="29">
        <f t="shared" ca="1" si="94"/>
        <v>0</v>
      </c>
      <c r="BN82" s="29">
        <f t="shared" ca="1" si="94"/>
        <v>0</v>
      </c>
      <c r="BO82" s="33">
        <f t="shared" ca="1" si="60"/>
        <v>0</v>
      </c>
      <c r="BP82" s="16"/>
      <c r="BQ82" s="29">
        <f t="shared" ca="1" si="61"/>
        <v>0</v>
      </c>
      <c r="BR82" s="29">
        <f t="shared" ca="1" si="62"/>
        <v>0</v>
      </c>
      <c r="BS82" s="29">
        <f t="shared" ca="1" si="63"/>
        <v>0</v>
      </c>
      <c r="BT82" s="29">
        <f t="shared" ca="1" si="64"/>
        <v>0</v>
      </c>
      <c r="BU82" s="29">
        <f t="shared" ca="1" si="65"/>
        <v>0</v>
      </c>
      <c r="BV82" s="29">
        <f t="shared" ca="1" si="69"/>
        <v>0</v>
      </c>
      <c r="BW82" s="29">
        <f t="shared" ca="1" si="70"/>
        <v>0</v>
      </c>
      <c r="BX82" s="29">
        <f t="shared" ca="1" si="71"/>
        <v>0</v>
      </c>
      <c r="BY82" s="29">
        <f t="shared" ca="1" si="72"/>
        <v>0</v>
      </c>
      <c r="BZ82" s="29">
        <f t="shared" ca="1" si="73"/>
        <v>0</v>
      </c>
      <c r="CA82" s="29">
        <f t="shared" ca="1" si="74"/>
        <v>0</v>
      </c>
      <c r="CB82" s="29">
        <f t="shared" ca="1" si="75"/>
        <v>0</v>
      </c>
      <c r="CC82" s="29">
        <f t="shared" ca="1" si="76"/>
        <v>0</v>
      </c>
      <c r="CD82" s="29">
        <f t="shared" ca="1" si="77"/>
        <v>0</v>
      </c>
      <c r="CE82" s="29">
        <f t="shared" ca="1" si="78"/>
        <v>0</v>
      </c>
      <c r="CF82" s="29">
        <f t="shared" ca="1" si="79"/>
        <v>0</v>
      </c>
      <c r="CG82" s="29">
        <f t="shared" ca="1" si="80"/>
        <v>0</v>
      </c>
      <c r="CH82" s="29">
        <f t="shared" ca="1" si="81"/>
        <v>0</v>
      </c>
      <c r="CI82" s="29">
        <f t="shared" ca="1" si="82"/>
        <v>0</v>
      </c>
      <c r="CJ82" s="29">
        <f t="shared" ca="1" si="83"/>
        <v>0</v>
      </c>
      <c r="CK82" s="33">
        <f t="shared" ca="1" si="66"/>
        <v>0</v>
      </c>
      <c r="CL82" s="33"/>
      <c r="CM82" s="78">
        <f t="shared" ca="1" si="38"/>
        <v>0</v>
      </c>
      <c r="CN82" s="29">
        <f ca="1">IF(NOT(snowball),0,IF(AA81&lt;=0,0,IF($C82&lt;=SUM($CM82:CM82),0,IF(BR82+$C82-SUM($CM82:CM82)&gt;AA81+AV82,AA81+AV82-BR82,$C82-SUM($CM82:CM82)))))</f>
        <v>0</v>
      </c>
      <c r="CO82" s="29">
        <f ca="1">IF(NOT(snowball),0,IF(AB81&lt;=0,0,IF($C82&lt;=SUM($CM82:CN82),0,IF(BS82+$C82-SUM($CM82:CN82)&gt;AB81+AW82,AB81+AW82-BS82,$C82-SUM($CM82:CN82)))))</f>
        <v>0</v>
      </c>
      <c r="CP82" s="29">
        <f ca="1">IF(NOT(snowball),0,IF(AC81&lt;=0,0,IF($C82&lt;=SUM($CM82:CO82),0,IF(BT82+$C82-SUM($CM82:CO82)&gt;AC81+AX82,AC81+AX82-BT82,$C82-SUM($CM82:CO82)))))</f>
        <v>0</v>
      </c>
      <c r="CQ82" s="29">
        <f ca="1">IF(NOT(snowball),0,IF(AD81&lt;=0,0,IF($C82&lt;=SUM($CM82:CP82),0,IF(BU82+$C82-SUM($CM82:CP82)&gt;AD81+AY82,AD81+AY82-BU82,$C82-SUM($CM82:CP82)))))</f>
        <v>0</v>
      </c>
      <c r="CR82" s="29">
        <f ca="1">IF(NOT(snowball),0,IF(AE81&lt;=0,0,IF($C82&lt;=SUM($CM82:CQ82),0,IF(BV82+$C82-SUM($CM82:CQ82)&gt;AE81+AZ82,AE81+AZ82-BV82,$C82-SUM($CM82:CQ82)))))</f>
        <v>0</v>
      </c>
      <c r="CS82" s="29">
        <f ca="1">IF(NOT(snowball),0,IF(AF81&lt;=0,0,IF($C82&lt;=SUM($CM82:CR82),0,IF(BW82+$C82-SUM($CM82:CR82)&gt;AF81+BA82,AF81+BA82-BW82,$C82-SUM($CM82:CR82)))))</f>
        <v>0</v>
      </c>
      <c r="CT82" s="29">
        <f ca="1">IF(NOT(snowball),0,IF(AG81&lt;=0,0,IF($C82&lt;=SUM($CM82:CS82),0,IF(BX82+$C82-SUM($CM82:CS82)&gt;AG81+BB82,AG81+BB82-BX82,$C82-SUM($CM82:CS82)))))</f>
        <v>0</v>
      </c>
      <c r="CU82" s="29">
        <f ca="1">IF(NOT(snowball),0,IF(AH81&lt;=0,0,IF($C82&lt;=SUM($CM82:CT82),0,IF(BY82+$C82-SUM($CM82:CT82)&gt;AH81+BC82,AH81+BC82-BY82,$C82-SUM($CM82:CT82)))))</f>
        <v>0</v>
      </c>
      <c r="CV82" s="29">
        <f ca="1">IF(NOT(snowball),0,IF(AI81&lt;=0,0,IF($C82&lt;=SUM($CM82:CU82),0,IF(BZ82+$C82-SUM($CM82:CU82)&gt;AI81+BD82,AI81+BD82-BZ82,$C82-SUM($CM82:CU82)))))</f>
        <v>0</v>
      </c>
      <c r="CW82" s="29">
        <f ca="1">IF(NOT(snowball),0,IF(AJ81&lt;=0,0,IF($C82&lt;=SUM($CM82:CV82),0,IF(CA82+$C82-SUM($CM82:CV82)&gt;AJ81+BE82,AJ81+BE82-CA82,$C82-SUM($CM82:CV82)))))</f>
        <v>0</v>
      </c>
      <c r="CX82" s="29">
        <f ca="1">IF(NOT(snowball),0,IF(AK81&lt;=0,0,IF($C82&lt;=SUM($CM82:CW82),0,IF(CB82+$C82-SUM($CM82:CW82)&gt;AK81+BF82,AK81+BF82-CB82,$C82-SUM($CM82:CW82)))))</f>
        <v>0</v>
      </c>
      <c r="CY82" s="29">
        <f ca="1">IF(NOT(snowball),0,IF(AL81&lt;=0,0,IF($C82&lt;=SUM($CM82:CX82),0,IF(CC82+$C82-SUM($CM82:CX82)&gt;AL81+BG82,AL81+BG82-CC82,$C82-SUM($CM82:CX82)))))</f>
        <v>0</v>
      </c>
      <c r="CZ82" s="29">
        <f ca="1">IF(NOT(snowball),0,IF(AM81&lt;=0,0,IF($C82&lt;=SUM($CM82:CY82),0,IF(CD82+$C82-SUM($CM82:CY82)&gt;AM81+BH82,AM81+BH82-CD82,$C82-SUM($CM82:CY82)))))</f>
        <v>0</v>
      </c>
      <c r="DA82" s="29">
        <f ca="1">IF(NOT(snowball),0,IF(AN81&lt;=0,0,IF($C82&lt;=SUM($CM82:CZ82),0,IF(CE82+$C82-SUM($CM82:CZ82)&gt;AN81+BI82,AN81+BI82-CE82,$C82-SUM($CM82:CZ82)))))</f>
        <v>0</v>
      </c>
      <c r="DB82" s="29">
        <f ca="1">IF(NOT(snowball),0,IF(AO81&lt;=0,0,IF($C82&lt;=SUM($CM82:DA82),0,IF(CF82+$C82-SUM($CM82:DA82)&gt;AO81+BJ82,AO81+BJ82-CF82,$C82-SUM($CM82:DA82)))))</f>
        <v>0</v>
      </c>
      <c r="DC82" s="29">
        <f ca="1">IF(NOT(snowball),0,IF(AP81&lt;=0,0,IF($C82&lt;=SUM($CM82:DB82),0,IF(CG82+$C82-SUM($CM82:DB82)&gt;AP81+BK82,AP81+BK82-CG82,$C82-SUM($CM82:DB82)))))</f>
        <v>0</v>
      </c>
      <c r="DD82" s="29">
        <f ca="1">IF(NOT(snowball),0,IF(AQ81&lt;=0,0,IF($C82&lt;=SUM($CM82:DC82),0,IF(CH82+$C82-SUM($CM82:DC82)&gt;AQ81+BL82,AQ81+BL82-CH82,$C82-SUM($CM82:DC82)))))</f>
        <v>0</v>
      </c>
      <c r="DE82" s="29">
        <f ca="1">IF(NOT(snowball),0,IF(AR81&lt;=0,0,IF($C82&lt;=SUM($CM82:DD82),0,IF(CI82+$C82-SUM($CM82:DD82)&gt;AR81+BM82,AR81+BM82-CI82,$C82-SUM($CM82:DD82)))))</f>
        <v>0</v>
      </c>
      <c r="DF82" s="29">
        <f ca="1">IF(NOT(snowball),0,IF(AS81&lt;=0,0,IF($C82&lt;=SUM($CM82:DE82),0,IF(CJ82+$C82-SUM($CM82:DE82)&gt;AS81+BN82,AS81+BN82-CJ82,$C82-SUM($CM82:DE82)))))</f>
        <v>0</v>
      </c>
    </row>
    <row r="83" spans="1:110" ht="11" customHeight="1">
      <c r="A83" s="30" t="str">
        <f t="shared" ca="1" si="67"/>
        <v/>
      </c>
      <c r="B83" s="13" t="e">
        <f t="shared" ca="1" si="39"/>
        <v>#N/A</v>
      </c>
      <c r="C83" s="113" t="str">
        <f t="shared" ca="1" si="12"/>
        <v/>
      </c>
      <c r="D83" s="81"/>
      <c r="E83" s="29">
        <f t="shared" ca="1" si="13"/>
        <v>0</v>
      </c>
      <c r="F83" s="29">
        <f t="shared" ca="1" si="14"/>
        <v>0</v>
      </c>
      <c r="G83" s="29">
        <f t="shared" ca="1" si="15"/>
        <v>0</v>
      </c>
      <c r="H83" s="29">
        <f t="shared" ca="1" si="16"/>
        <v>0</v>
      </c>
      <c r="I83" s="29">
        <f t="shared" ca="1" si="17"/>
        <v>0</v>
      </c>
      <c r="J83" s="29">
        <f t="shared" ca="1" si="18"/>
        <v>0</v>
      </c>
      <c r="K83" s="29">
        <f t="shared" ca="1" si="19"/>
        <v>0</v>
      </c>
      <c r="L83" s="29">
        <f t="shared" ca="1" si="20"/>
        <v>0</v>
      </c>
      <c r="M83" s="29">
        <f t="shared" ca="1" si="21"/>
        <v>0</v>
      </c>
      <c r="N83" s="29">
        <f t="shared" ca="1" si="22"/>
        <v>0</v>
      </c>
      <c r="O83" s="29">
        <f t="shared" ca="1" si="23"/>
        <v>0</v>
      </c>
      <c r="P83" s="29">
        <f t="shared" ca="1" si="24"/>
        <v>0</v>
      </c>
      <c r="Q83" s="29">
        <f t="shared" ca="1" si="25"/>
        <v>0</v>
      </c>
      <c r="R83" s="29">
        <f t="shared" ca="1" si="26"/>
        <v>0</v>
      </c>
      <c r="S83" s="29">
        <f t="shared" ca="1" si="27"/>
        <v>0</v>
      </c>
      <c r="T83" s="29">
        <f t="shared" ca="1" si="28"/>
        <v>0</v>
      </c>
      <c r="U83" s="29">
        <f t="shared" ca="1" si="29"/>
        <v>0</v>
      </c>
      <c r="V83" s="29">
        <f t="shared" ca="1" si="30"/>
        <v>0</v>
      </c>
      <c r="W83" s="29">
        <f t="shared" ca="1" si="31"/>
        <v>0</v>
      </c>
      <c r="X83" s="29">
        <f t="shared" ca="1" si="31"/>
        <v>0</v>
      </c>
      <c r="Y83" s="66"/>
      <c r="Z83" s="29">
        <f t="shared" ca="1" si="40"/>
        <v>0</v>
      </c>
      <c r="AA83" s="29">
        <f t="shared" ca="1" si="41"/>
        <v>0</v>
      </c>
      <c r="AB83" s="29">
        <f t="shared" ca="1" si="42"/>
        <v>0</v>
      </c>
      <c r="AC83" s="29">
        <f t="shared" ca="1" si="43"/>
        <v>0</v>
      </c>
      <c r="AD83" s="29">
        <f t="shared" ca="1" si="44"/>
        <v>0</v>
      </c>
      <c r="AE83" s="29">
        <f t="shared" ca="1" si="45"/>
        <v>0</v>
      </c>
      <c r="AF83" s="29">
        <f t="shared" ca="1" si="46"/>
        <v>0</v>
      </c>
      <c r="AG83" s="29">
        <f t="shared" ca="1" si="47"/>
        <v>0</v>
      </c>
      <c r="AH83" s="29">
        <f t="shared" ca="1" si="48"/>
        <v>0</v>
      </c>
      <c r="AI83" s="29">
        <f t="shared" ca="1" si="49"/>
        <v>0</v>
      </c>
      <c r="AJ83" s="29">
        <f t="shared" ca="1" si="50"/>
        <v>0</v>
      </c>
      <c r="AK83" s="29">
        <f t="shared" ca="1" si="51"/>
        <v>0</v>
      </c>
      <c r="AL83" s="29">
        <f t="shared" ca="1" si="52"/>
        <v>0</v>
      </c>
      <c r="AM83" s="29">
        <f t="shared" ca="1" si="53"/>
        <v>0</v>
      </c>
      <c r="AN83" s="29">
        <f t="shared" ca="1" si="54"/>
        <v>0</v>
      </c>
      <c r="AO83" s="29">
        <f t="shared" ca="1" si="55"/>
        <v>0</v>
      </c>
      <c r="AP83" s="29">
        <f t="shared" ca="1" si="56"/>
        <v>0</v>
      </c>
      <c r="AQ83" s="29">
        <f t="shared" ca="1" si="57"/>
        <v>0</v>
      </c>
      <c r="AR83" s="29">
        <f t="shared" ca="1" si="58"/>
        <v>0</v>
      </c>
      <c r="AS83" s="29">
        <f t="shared" ca="1" si="59"/>
        <v>0</v>
      </c>
      <c r="AT83" s="7"/>
      <c r="AU83" s="29">
        <f t="shared" ca="1" si="93"/>
        <v>0</v>
      </c>
      <c r="AV83" s="29">
        <f t="shared" ca="1" si="93"/>
        <v>0</v>
      </c>
      <c r="AW83" s="29">
        <f t="shared" ca="1" si="93"/>
        <v>0</v>
      </c>
      <c r="AX83" s="29">
        <f t="shared" ca="1" si="94"/>
        <v>0</v>
      </c>
      <c r="AY83" s="29">
        <f t="shared" ca="1" si="94"/>
        <v>0</v>
      </c>
      <c r="AZ83" s="29">
        <f t="shared" ca="1" si="94"/>
        <v>0</v>
      </c>
      <c r="BA83" s="29">
        <f t="shared" ca="1" si="94"/>
        <v>0</v>
      </c>
      <c r="BB83" s="29">
        <f t="shared" ca="1" si="94"/>
        <v>0</v>
      </c>
      <c r="BC83" s="29">
        <f t="shared" ca="1" si="94"/>
        <v>0</v>
      </c>
      <c r="BD83" s="29">
        <f t="shared" ca="1" si="94"/>
        <v>0</v>
      </c>
      <c r="BE83" s="29">
        <f t="shared" ca="1" si="94"/>
        <v>0</v>
      </c>
      <c r="BF83" s="29">
        <f t="shared" ca="1" si="94"/>
        <v>0</v>
      </c>
      <c r="BG83" s="29">
        <f t="shared" ca="1" si="94"/>
        <v>0</v>
      </c>
      <c r="BH83" s="29">
        <f t="shared" ca="1" si="94"/>
        <v>0</v>
      </c>
      <c r="BI83" s="29">
        <f t="shared" ca="1" si="94"/>
        <v>0</v>
      </c>
      <c r="BJ83" s="29">
        <f t="shared" ca="1" si="94"/>
        <v>0</v>
      </c>
      <c r="BK83" s="29">
        <f t="shared" ca="1" si="94"/>
        <v>0</v>
      </c>
      <c r="BL83" s="29">
        <f t="shared" ca="1" si="94"/>
        <v>0</v>
      </c>
      <c r="BM83" s="29">
        <f t="shared" ca="1" si="94"/>
        <v>0</v>
      </c>
      <c r="BN83" s="29">
        <f t="shared" ca="1" si="94"/>
        <v>0</v>
      </c>
      <c r="BO83" s="33">
        <f t="shared" ca="1" si="60"/>
        <v>0</v>
      </c>
      <c r="BP83" s="16"/>
      <c r="BQ83" s="29">
        <f t="shared" ca="1" si="61"/>
        <v>0</v>
      </c>
      <c r="BR83" s="29">
        <f t="shared" ca="1" si="62"/>
        <v>0</v>
      </c>
      <c r="BS83" s="29">
        <f t="shared" ca="1" si="63"/>
        <v>0</v>
      </c>
      <c r="BT83" s="29">
        <f t="shared" ca="1" si="64"/>
        <v>0</v>
      </c>
      <c r="BU83" s="29">
        <f t="shared" ca="1" si="65"/>
        <v>0</v>
      </c>
      <c r="BV83" s="29">
        <f t="shared" ca="1" si="69"/>
        <v>0</v>
      </c>
      <c r="BW83" s="29">
        <f t="shared" ca="1" si="70"/>
        <v>0</v>
      </c>
      <c r="BX83" s="29">
        <f t="shared" ca="1" si="71"/>
        <v>0</v>
      </c>
      <c r="BY83" s="29">
        <f t="shared" ca="1" si="72"/>
        <v>0</v>
      </c>
      <c r="BZ83" s="29">
        <f t="shared" ca="1" si="73"/>
        <v>0</v>
      </c>
      <c r="CA83" s="29">
        <f t="shared" ca="1" si="74"/>
        <v>0</v>
      </c>
      <c r="CB83" s="29">
        <f t="shared" ca="1" si="75"/>
        <v>0</v>
      </c>
      <c r="CC83" s="29">
        <f t="shared" ca="1" si="76"/>
        <v>0</v>
      </c>
      <c r="CD83" s="29">
        <f t="shared" ca="1" si="77"/>
        <v>0</v>
      </c>
      <c r="CE83" s="29">
        <f t="shared" ca="1" si="78"/>
        <v>0</v>
      </c>
      <c r="CF83" s="29">
        <f t="shared" ca="1" si="79"/>
        <v>0</v>
      </c>
      <c r="CG83" s="29">
        <f t="shared" ca="1" si="80"/>
        <v>0</v>
      </c>
      <c r="CH83" s="29">
        <f t="shared" ca="1" si="81"/>
        <v>0</v>
      </c>
      <c r="CI83" s="29">
        <f t="shared" ca="1" si="82"/>
        <v>0</v>
      </c>
      <c r="CJ83" s="29">
        <f t="shared" ca="1" si="83"/>
        <v>0</v>
      </c>
      <c r="CK83" s="33">
        <f t="shared" ca="1" si="66"/>
        <v>0</v>
      </c>
      <c r="CL83" s="33"/>
      <c r="CM83" s="78">
        <f t="shared" ca="1" si="38"/>
        <v>0</v>
      </c>
      <c r="CN83" s="29">
        <f ca="1">IF(NOT(snowball),0,IF(AA82&lt;=0,0,IF($C83&lt;=SUM($CM83:CM83),0,IF(BR83+$C83-SUM($CM83:CM83)&gt;AA82+AV83,AA82+AV83-BR83,$C83-SUM($CM83:CM83)))))</f>
        <v>0</v>
      </c>
      <c r="CO83" s="29">
        <f ca="1">IF(NOT(snowball),0,IF(AB82&lt;=0,0,IF($C83&lt;=SUM($CM83:CN83),0,IF(BS83+$C83-SUM($CM83:CN83)&gt;AB82+AW83,AB82+AW83-BS83,$C83-SUM($CM83:CN83)))))</f>
        <v>0</v>
      </c>
      <c r="CP83" s="29">
        <f ca="1">IF(NOT(snowball),0,IF(AC82&lt;=0,0,IF($C83&lt;=SUM($CM83:CO83),0,IF(BT83+$C83-SUM($CM83:CO83)&gt;AC82+AX83,AC82+AX83-BT83,$C83-SUM($CM83:CO83)))))</f>
        <v>0</v>
      </c>
      <c r="CQ83" s="29">
        <f ca="1">IF(NOT(snowball),0,IF(AD82&lt;=0,0,IF($C83&lt;=SUM($CM83:CP83),0,IF(BU83+$C83-SUM($CM83:CP83)&gt;AD82+AY83,AD82+AY83-BU83,$C83-SUM($CM83:CP83)))))</f>
        <v>0</v>
      </c>
      <c r="CR83" s="29">
        <f ca="1">IF(NOT(snowball),0,IF(AE82&lt;=0,0,IF($C83&lt;=SUM($CM83:CQ83),0,IF(BV83+$C83-SUM($CM83:CQ83)&gt;AE82+AZ83,AE82+AZ83-BV83,$C83-SUM($CM83:CQ83)))))</f>
        <v>0</v>
      </c>
      <c r="CS83" s="29">
        <f ca="1">IF(NOT(snowball),0,IF(AF82&lt;=0,0,IF($C83&lt;=SUM($CM83:CR83),0,IF(BW83+$C83-SUM($CM83:CR83)&gt;AF82+BA83,AF82+BA83-BW83,$C83-SUM($CM83:CR83)))))</f>
        <v>0</v>
      </c>
      <c r="CT83" s="29">
        <f ca="1">IF(NOT(snowball),0,IF(AG82&lt;=0,0,IF($C83&lt;=SUM($CM83:CS83),0,IF(BX83+$C83-SUM($CM83:CS83)&gt;AG82+BB83,AG82+BB83-BX83,$C83-SUM($CM83:CS83)))))</f>
        <v>0</v>
      </c>
      <c r="CU83" s="29">
        <f ca="1">IF(NOT(snowball),0,IF(AH82&lt;=0,0,IF($C83&lt;=SUM($CM83:CT83),0,IF(BY83+$C83-SUM($CM83:CT83)&gt;AH82+BC83,AH82+BC83-BY83,$C83-SUM($CM83:CT83)))))</f>
        <v>0</v>
      </c>
      <c r="CV83" s="29">
        <f ca="1">IF(NOT(snowball),0,IF(AI82&lt;=0,0,IF($C83&lt;=SUM($CM83:CU83),0,IF(BZ83+$C83-SUM($CM83:CU83)&gt;AI82+BD83,AI82+BD83-BZ83,$C83-SUM($CM83:CU83)))))</f>
        <v>0</v>
      </c>
      <c r="CW83" s="29">
        <f ca="1">IF(NOT(snowball),0,IF(AJ82&lt;=0,0,IF($C83&lt;=SUM($CM83:CV83),0,IF(CA83+$C83-SUM($CM83:CV83)&gt;AJ82+BE83,AJ82+BE83-CA83,$C83-SUM($CM83:CV83)))))</f>
        <v>0</v>
      </c>
      <c r="CX83" s="29">
        <f ca="1">IF(NOT(snowball),0,IF(AK82&lt;=0,0,IF($C83&lt;=SUM($CM83:CW83),0,IF(CB83+$C83-SUM($CM83:CW83)&gt;AK82+BF83,AK82+BF83-CB83,$C83-SUM($CM83:CW83)))))</f>
        <v>0</v>
      </c>
      <c r="CY83" s="29">
        <f ca="1">IF(NOT(snowball),0,IF(AL82&lt;=0,0,IF($C83&lt;=SUM($CM83:CX83),0,IF(CC83+$C83-SUM($CM83:CX83)&gt;AL82+BG83,AL82+BG83-CC83,$C83-SUM($CM83:CX83)))))</f>
        <v>0</v>
      </c>
      <c r="CZ83" s="29">
        <f ca="1">IF(NOT(snowball),0,IF(AM82&lt;=0,0,IF($C83&lt;=SUM($CM83:CY83),0,IF(CD83+$C83-SUM($CM83:CY83)&gt;AM82+BH83,AM82+BH83-CD83,$C83-SUM($CM83:CY83)))))</f>
        <v>0</v>
      </c>
      <c r="DA83" s="29">
        <f ca="1">IF(NOT(snowball),0,IF(AN82&lt;=0,0,IF($C83&lt;=SUM($CM83:CZ83),0,IF(CE83+$C83-SUM($CM83:CZ83)&gt;AN82+BI83,AN82+BI83-CE83,$C83-SUM($CM83:CZ83)))))</f>
        <v>0</v>
      </c>
      <c r="DB83" s="29">
        <f ca="1">IF(NOT(snowball),0,IF(AO82&lt;=0,0,IF($C83&lt;=SUM($CM83:DA83),0,IF(CF83+$C83-SUM($CM83:DA83)&gt;AO82+BJ83,AO82+BJ83-CF83,$C83-SUM($CM83:DA83)))))</f>
        <v>0</v>
      </c>
      <c r="DC83" s="29">
        <f ca="1">IF(NOT(snowball),0,IF(AP82&lt;=0,0,IF($C83&lt;=SUM($CM83:DB83),0,IF(CG83+$C83-SUM($CM83:DB83)&gt;AP82+BK83,AP82+BK83-CG83,$C83-SUM($CM83:DB83)))))</f>
        <v>0</v>
      </c>
      <c r="DD83" s="29">
        <f ca="1">IF(NOT(snowball),0,IF(AQ82&lt;=0,0,IF($C83&lt;=SUM($CM83:DC83),0,IF(CH83+$C83-SUM($CM83:DC83)&gt;AQ82+BL83,AQ82+BL83-CH83,$C83-SUM($CM83:DC83)))))</f>
        <v>0</v>
      </c>
      <c r="DE83" s="29">
        <f ca="1">IF(NOT(snowball),0,IF(AR82&lt;=0,0,IF($C83&lt;=SUM($CM83:DD83),0,IF(CI83+$C83-SUM($CM83:DD83)&gt;AR82+BM83,AR82+BM83-CI83,$C83-SUM($CM83:DD83)))))</f>
        <v>0</v>
      </c>
      <c r="DF83" s="29">
        <f ca="1">IF(NOT(snowball),0,IF(AS82&lt;=0,0,IF($C83&lt;=SUM($CM83:DE83),0,IF(CJ83+$C83-SUM($CM83:DE83)&gt;AS82+BN83,AS82+BN83-CJ83,$C83-SUM($CM83:DE83)))))</f>
        <v>0</v>
      </c>
    </row>
    <row r="84" spans="1:110" ht="11" customHeight="1">
      <c r="A84" s="30" t="str">
        <f t="shared" ca="1" si="67"/>
        <v/>
      </c>
      <c r="B84" s="13" t="e">
        <f t="shared" ca="1" si="39"/>
        <v>#N/A</v>
      </c>
      <c r="C84" s="113" t="str">
        <f t="shared" ca="1" si="12"/>
        <v/>
      </c>
      <c r="D84" s="81"/>
      <c r="E84" s="29">
        <f t="shared" ca="1" si="13"/>
        <v>0</v>
      </c>
      <c r="F84" s="29">
        <f t="shared" ca="1" si="14"/>
        <v>0</v>
      </c>
      <c r="G84" s="29">
        <f t="shared" ca="1" si="15"/>
        <v>0</v>
      </c>
      <c r="H84" s="29">
        <f t="shared" ca="1" si="16"/>
        <v>0</v>
      </c>
      <c r="I84" s="29">
        <f t="shared" ca="1" si="17"/>
        <v>0</v>
      </c>
      <c r="J84" s="29">
        <f t="shared" ca="1" si="18"/>
        <v>0</v>
      </c>
      <c r="K84" s="29">
        <f t="shared" ca="1" si="19"/>
        <v>0</v>
      </c>
      <c r="L84" s="29">
        <f t="shared" ca="1" si="20"/>
        <v>0</v>
      </c>
      <c r="M84" s="29">
        <f t="shared" ca="1" si="21"/>
        <v>0</v>
      </c>
      <c r="N84" s="29">
        <f t="shared" ca="1" si="22"/>
        <v>0</v>
      </c>
      <c r="O84" s="29">
        <f t="shared" ca="1" si="23"/>
        <v>0</v>
      </c>
      <c r="P84" s="29">
        <f t="shared" ca="1" si="24"/>
        <v>0</v>
      </c>
      <c r="Q84" s="29">
        <f t="shared" ca="1" si="25"/>
        <v>0</v>
      </c>
      <c r="R84" s="29">
        <f t="shared" ca="1" si="26"/>
        <v>0</v>
      </c>
      <c r="S84" s="29">
        <f t="shared" ca="1" si="27"/>
        <v>0</v>
      </c>
      <c r="T84" s="29">
        <f t="shared" ca="1" si="28"/>
        <v>0</v>
      </c>
      <c r="U84" s="29">
        <f t="shared" ca="1" si="29"/>
        <v>0</v>
      </c>
      <c r="V84" s="29">
        <f t="shared" ca="1" si="30"/>
        <v>0</v>
      </c>
      <c r="W84" s="29">
        <f t="shared" ca="1" si="31"/>
        <v>0</v>
      </c>
      <c r="X84" s="29">
        <f t="shared" ca="1" si="31"/>
        <v>0</v>
      </c>
      <c r="Y84" s="66"/>
      <c r="Z84" s="29">
        <f t="shared" ca="1" si="40"/>
        <v>0</v>
      </c>
      <c r="AA84" s="29">
        <f t="shared" ca="1" si="41"/>
        <v>0</v>
      </c>
      <c r="AB84" s="29">
        <f t="shared" ca="1" si="42"/>
        <v>0</v>
      </c>
      <c r="AC84" s="29">
        <f t="shared" ca="1" si="43"/>
        <v>0</v>
      </c>
      <c r="AD84" s="29">
        <f t="shared" ca="1" si="44"/>
        <v>0</v>
      </c>
      <c r="AE84" s="29">
        <f t="shared" ca="1" si="45"/>
        <v>0</v>
      </c>
      <c r="AF84" s="29">
        <f t="shared" ca="1" si="46"/>
        <v>0</v>
      </c>
      <c r="AG84" s="29">
        <f t="shared" ca="1" si="47"/>
        <v>0</v>
      </c>
      <c r="AH84" s="29">
        <f t="shared" ca="1" si="48"/>
        <v>0</v>
      </c>
      <c r="AI84" s="29">
        <f t="shared" ca="1" si="49"/>
        <v>0</v>
      </c>
      <c r="AJ84" s="29">
        <f t="shared" ca="1" si="50"/>
        <v>0</v>
      </c>
      <c r="AK84" s="29">
        <f t="shared" ca="1" si="51"/>
        <v>0</v>
      </c>
      <c r="AL84" s="29">
        <f t="shared" ca="1" si="52"/>
        <v>0</v>
      </c>
      <c r="AM84" s="29">
        <f t="shared" ca="1" si="53"/>
        <v>0</v>
      </c>
      <c r="AN84" s="29">
        <f t="shared" ca="1" si="54"/>
        <v>0</v>
      </c>
      <c r="AO84" s="29">
        <f t="shared" ca="1" si="55"/>
        <v>0</v>
      </c>
      <c r="AP84" s="29">
        <f t="shared" ca="1" si="56"/>
        <v>0</v>
      </c>
      <c r="AQ84" s="29">
        <f t="shared" ca="1" si="57"/>
        <v>0</v>
      </c>
      <c r="AR84" s="29">
        <f t="shared" ca="1" si="58"/>
        <v>0</v>
      </c>
      <c r="AS84" s="29">
        <f t="shared" ca="1" si="59"/>
        <v>0</v>
      </c>
      <c r="AT84" s="7"/>
      <c r="AU84" s="29">
        <f t="shared" ca="1" si="93"/>
        <v>0</v>
      </c>
      <c r="AV84" s="29">
        <f t="shared" ca="1" si="93"/>
        <v>0</v>
      </c>
      <c r="AW84" s="29">
        <f t="shared" ca="1" si="93"/>
        <v>0</v>
      </c>
      <c r="AX84" s="29">
        <f t="shared" ca="1" si="94"/>
        <v>0</v>
      </c>
      <c r="AY84" s="29">
        <f t="shared" ca="1" si="94"/>
        <v>0</v>
      </c>
      <c r="AZ84" s="29">
        <f t="shared" ca="1" si="94"/>
        <v>0</v>
      </c>
      <c r="BA84" s="29">
        <f t="shared" ca="1" si="94"/>
        <v>0</v>
      </c>
      <c r="BB84" s="29">
        <f t="shared" ca="1" si="94"/>
        <v>0</v>
      </c>
      <c r="BC84" s="29">
        <f t="shared" ca="1" si="94"/>
        <v>0</v>
      </c>
      <c r="BD84" s="29">
        <f t="shared" ca="1" si="94"/>
        <v>0</v>
      </c>
      <c r="BE84" s="29">
        <f t="shared" ca="1" si="94"/>
        <v>0</v>
      </c>
      <c r="BF84" s="29">
        <f t="shared" ca="1" si="94"/>
        <v>0</v>
      </c>
      <c r="BG84" s="29">
        <f t="shared" ca="1" si="94"/>
        <v>0</v>
      </c>
      <c r="BH84" s="29">
        <f t="shared" ca="1" si="94"/>
        <v>0</v>
      </c>
      <c r="BI84" s="29">
        <f t="shared" ca="1" si="94"/>
        <v>0</v>
      </c>
      <c r="BJ84" s="29">
        <f t="shared" ca="1" si="94"/>
        <v>0</v>
      </c>
      <c r="BK84" s="29">
        <f t="shared" ca="1" si="94"/>
        <v>0</v>
      </c>
      <c r="BL84" s="29">
        <f t="shared" ca="1" si="94"/>
        <v>0</v>
      </c>
      <c r="BM84" s="29">
        <f t="shared" ca="1" si="94"/>
        <v>0</v>
      </c>
      <c r="BN84" s="29">
        <f t="shared" ca="1" si="94"/>
        <v>0</v>
      </c>
      <c r="BO84" s="33">
        <f t="shared" ca="1" si="60"/>
        <v>0</v>
      </c>
      <c r="BP84" s="16"/>
      <c r="BQ84" s="29">
        <f t="shared" ca="1" si="61"/>
        <v>0</v>
      </c>
      <c r="BR84" s="29">
        <f t="shared" ca="1" si="62"/>
        <v>0</v>
      </c>
      <c r="BS84" s="29">
        <f t="shared" ca="1" si="63"/>
        <v>0</v>
      </c>
      <c r="BT84" s="29">
        <f t="shared" ca="1" si="64"/>
        <v>0</v>
      </c>
      <c r="BU84" s="29">
        <f t="shared" ca="1" si="65"/>
        <v>0</v>
      </c>
      <c r="BV84" s="29">
        <f t="shared" ca="1" si="69"/>
        <v>0</v>
      </c>
      <c r="BW84" s="29">
        <f t="shared" ca="1" si="70"/>
        <v>0</v>
      </c>
      <c r="BX84" s="29">
        <f t="shared" ca="1" si="71"/>
        <v>0</v>
      </c>
      <c r="BY84" s="29">
        <f t="shared" ca="1" si="72"/>
        <v>0</v>
      </c>
      <c r="BZ84" s="29">
        <f t="shared" ca="1" si="73"/>
        <v>0</v>
      </c>
      <c r="CA84" s="29">
        <f t="shared" ca="1" si="74"/>
        <v>0</v>
      </c>
      <c r="CB84" s="29">
        <f t="shared" ca="1" si="75"/>
        <v>0</v>
      </c>
      <c r="CC84" s="29">
        <f t="shared" ca="1" si="76"/>
        <v>0</v>
      </c>
      <c r="CD84" s="29">
        <f t="shared" ca="1" si="77"/>
        <v>0</v>
      </c>
      <c r="CE84" s="29">
        <f t="shared" ca="1" si="78"/>
        <v>0</v>
      </c>
      <c r="CF84" s="29">
        <f t="shared" ca="1" si="79"/>
        <v>0</v>
      </c>
      <c r="CG84" s="29">
        <f t="shared" ca="1" si="80"/>
        <v>0</v>
      </c>
      <c r="CH84" s="29">
        <f t="shared" ca="1" si="81"/>
        <v>0</v>
      </c>
      <c r="CI84" s="29">
        <f t="shared" ca="1" si="82"/>
        <v>0</v>
      </c>
      <c r="CJ84" s="29">
        <f t="shared" ca="1" si="83"/>
        <v>0</v>
      </c>
      <c r="CK84" s="33">
        <f t="shared" ca="1" si="66"/>
        <v>0</v>
      </c>
      <c r="CL84" s="33"/>
      <c r="CM84" s="78">
        <f t="shared" ca="1" si="38"/>
        <v>0</v>
      </c>
      <c r="CN84" s="29">
        <f ca="1">IF(NOT(snowball),0,IF(AA83&lt;=0,0,IF($C84&lt;=SUM($CM84:CM84),0,IF(BR84+$C84-SUM($CM84:CM84)&gt;AA83+AV84,AA83+AV84-BR84,$C84-SUM($CM84:CM84)))))</f>
        <v>0</v>
      </c>
      <c r="CO84" s="29">
        <f ca="1">IF(NOT(snowball),0,IF(AB83&lt;=0,0,IF($C84&lt;=SUM($CM84:CN84),0,IF(BS84+$C84-SUM($CM84:CN84)&gt;AB83+AW84,AB83+AW84-BS84,$C84-SUM($CM84:CN84)))))</f>
        <v>0</v>
      </c>
      <c r="CP84" s="29">
        <f ca="1">IF(NOT(snowball),0,IF(AC83&lt;=0,0,IF($C84&lt;=SUM($CM84:CO84),0,IF(BT84+$C84-SUM($CM84:CO84)&gt;AC83+AX84,AC83+AX84-BT84,$C84-SUM($CM84:CO84)))))</f>
        <v>0</v>
      </c>
      <c r="CQ84" s="29">
        <f ca="1">IF(NOT(snowball),0,IF(AD83&lt;=0,0,IF($C84&lt;=SUM($CM84:CP84),0,IF(BU84+$C84-SUM($CM84:CP84)&gt;AD83+AY84,AD83+AY84-BU84,$C84-SUM($CM84:CP84)))))</f>
        <v>0</v>
      </c>
      <c r="CR84" s="29">
        <f ca="1">IF(NOT(snowball),0,IF(AE83&lt;=0,0,IF($C84&lt;=SUM($CM84:CQ84),0,IF(BV84+$C84-SUM($CM84:CQ84)&gt;AE83+AZ84,AE83+AZ84-BV84,$C84-SUM($CM84:CQ84)))))</f>
        <v>0</v>
      </c>
      <c r="CS84" s="29">
        <f ca="1">IF(NOT(snowball),0,IF(AF83&lt;=0,0,IF($C84&lt;=SUM($CM84:CR84),0,IF(BW84+$C84-SUM($CM84:CR84)&gt;AF83+BA84,AF83+BA84-BW84,$C84-SUM($CM84:CR84)))))</f>
        <v>0</v>
      </c>
      <c r="CT84" s="29">
        <f ca="1">IF(NOT(snowball),0,IF(AG83&lt;=0,0,IF($C84&lt;=SUM($CM84:CS84),0,IF(BX84+$C84-SUM($CM84:CS84)&gt;AG83+BB84,AG83+BB84-BX84,$C84-SUM($CM84:CS84)))))</f>
        <v>0</v>
      </c>
      <c r="CU84" s="29">
        <f ca="1">IF(NOT(snowball),0,IF(AH83&lt;=0,0,IF($C84&lt;=SUM($CM84:CT84),0,IF(BY84+$C84-SUM($CM84:CT84)&gt;AH83+BC84,AH83+BC84-BY84,$C84-SUM($CM84:CT84)))))</f>
        <v>0</v>
      </c>
      <c r="CV84" s="29">
        <f ca="1">IF(NOT(snowball),0,IF(AI83&lt;=0,0,IF($C84&lt;=SUM($CM84:CU84),0,IF(BZ84+$C84-SUM($CM84:CU84)&gt;AI83+BD84,AI83+BD84-BZ84,$C84-SUM($CM84:CU84)))))</f>
        <v>0</v>
      </c>
      <c r="CW84" s="29">
        <f ca="1">IF(NOT(snowball),0,IF(AJ83&lt;=0,0,IF($C84&lt;=SUM($CM84:CV84),0,IF(CA84+$C84-SUM($CM84:CV84)&gt;AJ83+BE84,AJ83+BE84-CA84,$C84-SUM($CM84:CV84)))))</f>
        <v>0</v>
      </c>
      <c r="CX84" s="29">
        <f ca="1">IF(NOT(snowball),0,IF(AK83&lt;=0,0,IF($C84&lt;=SUM($CM84:CW84),0,IF(CB84+$C84-SUM($CM84:CW84)&gt;AK83+BF84,AK83+BF84-CB84,$C84-SUM($CM84:CW84)))))</f>
        <v>0</v>
      </c>
      <c r="CY84" s="29">
        <f ca="1">IF(NOT(snowball),0,IF(AL83&lt;=0,0,IF($C84&lt;=SUM($CM84:CX84),0,IF(CC84+$C84-SUM($CM84:CX84)&gt;AL83+BG84,AL83+BG84-CC84,$C84-SUM($CM84:CX84)))))</f>
        <v>0</v>
      </c>
      <c r="CZ84" s="29">
        <f ca="1">IF(NOT(snowball),0,IF(AM83&lt;=0,0,IF($C84&lt;=SUM($CM84:CY84),0,IF(CD84+$C84-SUM($CM84:CY84)&gt;AM83+BH84,AM83+BH84-CD84,$C84-SUM($CM84:CY84)))))</f>
        <v>0</v>
      </c>
      <c r="DA84" s="29">
        <f ca="1">IF(NOT(snowball),0,IF(AN83&lt;=0,0,IF($C84&lt;=SUM($CM84:CZ84),0,IF(CE84+$C84-SUM($CM84:CZ84)&gt;AN83+BI84,AN83+BI84-CE84,$C84-SUM($CM84:CZ84)))))</f>
        <v>0</v>
      </c>
      <c r="DB84" s="29">
        <f ca="1">IF(NOT(snowball),0,IF(AO83&lt;=0,0,IF($C84&lt;=SUM($CM84:DA84),0,IF(CF84+$C84-SUM($CM84:DA84)&gt;AO83+BJ84,AO83+BJ84-CF84,$C84-SUM($CM84:DA84)))))</f>
        <v>0</v>
      </c>
      <c r="DC84" s="29">
        <f ca="1">IF(NOT(snowball),0,IF(AP83&lt;=0,0,IF($C84&lt;=SUM($CM84:DB84),0,IF(CG84+$C84-SUM($CM84:DB84)&gt;AP83+BK84,AP83+BK84-CG84,$C84-SUM($CM84:DB84)))))</f>
        <v>0</v>
      </c>
      <c r="DD84" s="29">
        <f ca="1">IF(NOT(snowball),0,IF(AQ83&lt;=0,0,IF($C84&lt;=SUM($CM84:DC84),0,IF(CH84+$C84-SUM($CM84:DC84)&gt;AQ83+BL84,AQ83+BL84-CH84,$C84-SUM($CM84:DC84)))))</f>
        <v>0</v>
      </c>
      <c r="DE84" s="29">
        <f ca="1">IF(NOT(snowball),0,IF(AR83&lt;=0,0,IF($C84&lt;=SUM($CM84:DD84),0,IF(CI84+$C84-SUM($CM84:DD84)&gt;AR83+BM84,AR83+BM84-CI84,$C84-SUM($CM84:DD84)))))</f>
        <v>0</v>
      </c>
      <c r="DF84" s="29">
        <f ca="1">IF(NOT(snowball),0,IF(AS83&lt;=0,0,IF($C84&lt;=SUM($CM84:DE84),0,IF(CJ84+$C84-SUM($CM84:DE84)&gt;AS83+BN84,AS83+BN84-CJ84,$C84-SUM($CM84:DE84)))))</f>
        <v>0</v>
      </c>
    </row>
    <row r="85" spans="1:110" ht="11" customHeight="1">
      <c r="A85" s="30" t="str">
        <f t="shared" ca="1" si="67"/>
        <v/>
      </c>
      <c r="B85" s="13" t="e">
        <f t="shared" ca="1" si="39"/>
        <v>#N/A</v>
      </c>
      <c r="C85" s="113" t="str">
        <f t="shared" ref="C85:C148" ca="1" si="95">IF(A85="","",IF(snowball,IF(($E$5-CK85)&lt;0,0,$E$5-CK85),"n/a")+D85)</f>
        <v/>
      </c>
      <c r="D85" s="81"/>
      <c r="E85" s="29">
        <f t="shared" ref="E85:E148" ca="1" si="96">BQ85+CM85</f>
        <v>0</v>
      </c>
      <c r="F85" s="29">
        <f t="shared" ref="F85:F148" ca="1" si="97">BR85+CN85</f>
        <v>0</v>
      </c>
      <c r="G85" s="29">
        <f t="shared" ref="G85:G148" ca="1" si="98">BS85+CO85</f>
        <v>0</v>
      </c>
      <c r="H85" s="29">
        <f t="shared" ref="H85:H148" ca="1" si="99">BT85+CP85</f>
        <v>0</v>
      </c>
      <c r="I85" s="29">
        <f t="shared" ref="I85:I148" ca="1" si="100">BU85+CQ85</f>
        <v>0</v>
      </c>
      <c r="J85" s="29">
        <f t="shared" ref="J85:J148" ca="1" si="101">BV85+CR85</f>
        <v>0</v>
      </c>
      <c r="K85" s="29">
        <f t="shared" ref="K85:K148" ca="1" si="102">BW85+CS85</f>
        <v>0</v>
      </c>
      <c r="L85" s="29">
        <f t="shared" ref="L85:L148" ca="1" si="103">BX85+CT85</f>
        <v>0</v>
      </c>
      <c r="M85" s="29">
        <f t="shared" ref="M85:M148" ca="1" si="104">BY85+CU85</f>
        <v>0</v>
      </c>
      <c r="N85" s="29">
        <f t="shared" ref="N85:N148" ca="1" si="105">BZ85+CV85</f>
        <v>0</v>
      </c>
      <c r="O85" s="29">
        <f t="shared" ref="O85:O148" ca="1" si="106">CA85+CW85</f>
        <v>0</v>
      </c>
      <c r="P85" s="29">
        <f t="shared" ref="P85:P148" ca="1" si="107">CB85+CX85</f>
        <v>0</v>
      </c>
      <c r="Q85" s="29">
        <f t="shared" ref="Q85:Q148" ca="1" si="108">CC85+CY85</f>
        <v>0</v>
      </c>
      <c r="R85" s="29">
        <f t="shared" ref="R85:R148" ca="1" si="109">CD85+CZ85</f>
        <v>0</v>
      </c>
      <c r="S85" s="29">
        <f t="shared" ref="S85:S148" ca="1" si="110">CE85+DA85</f>
        <v>0</v>
      </c>
      <c r="T85" s="29">
        <f t="shared" ref="T85:T148" ca="1" si="111">CF85+DB85</f>
        <v>0</v>
      </c>
      <c r="U85" s="29">
        <f t="shared" ref="U85:U148" ca="1" si="112">CG85+DC85</f>
        <v>0</v>
      </c>
      <c r="V85" s="29">
        <f t="shared" ref="V85:V148" ca="1" si="113">CH85+DD85</f>
        <v>0</v>
      </c>
      <c r="W85" s="29">
        <f t="shared" ref="W85:X148" ca="1" si="114">CI85+DE85</f>
        <v>0</v>
      </c>
      <c r="X85" s="29">
        <f t="shared" ca="1" si="114"/>
        <v>0</v>
      </c>
      <c r="Y85" s="66"/>
      <c r="Z85" s="29">
        <f t="shared" ca="1" si="40"/>
        <v>0</v>
      </c>
      <c r="AA85" s="29">
        <f t="shared" ca="1" si="41"/>
        <v>0</v>
      </c>
      <c r="AB85" s="29">
        <f t="shared" ca="1" si="42"/>
        <v>0</v>
      </c>
      <c r="AC85" s="29">
        <f t="shared" ca="1" si="43"/>
        <v>0</v>
      </c>
      <c r="AD85" s="29">
        <f t="shared" ca="1" si="44"/>
        <v>0</v>
      </c>
      <c r="AE85" s="29">
        <f t="shared" ca="1" si="45"/>
        <v>0</v>
      </c>
      <c r="AF85" s="29">
        <f t="shared" ca="1" si="46"/>
        <v>0</v>
      </c>
      <c r="AG85" s="29">
        <f t="shared" ca="1" si="47"/>
        <v>0</v>
      </c>
      <c r="AH85" s="29">
        <f t="shared" ca="1" si="48"/>
        <v>0</v>
      </c>
      <c r="AI85" s="29">
        <f t="shared" ca="1" si="49"/>
        <v>0</v>
      </c>
      <c r="AJ85" s="29">
        <f t="shared" ca="1" si="50"/>
        <v>0</v>
      </c>
      <c r="AK85" s="29">
        <f t="shared" ca="1" si="51"/>
        <v>0</v>
      </c>
      <c r="AL85" s="29">
        <f t="shared" ca="1" si="52"/>
        <v>0</v>
      </c>
      <c r="AM85" s="29">
        <f t="shared" ca="1" si="53"/>
        <v>0</v>
      </c>
      <c r="AN85" s="29">
        <f t="shared" ca="1" si="54"/>
        <v>0</v>
      </c>
      <c r="AO85" s="29">
        <f t="shared" ca="1" si="55"/>
        <v>0</v>
      </c>
      <c r="AP85" s="29">
        <f t="shared" ca="1" si="56"/>
        <v>0</v>
      </c>
      <c r="AQ85" s="29">
        <f t="shared" ca="1" si="57"/>
        <v>0</v>
      </c>
      <c r="AR85" s="29">
        <f t="shared" ca="1" si="58"/>
        <v>0</v>
      </c>
      <c r="AS85" s="29">
        <f t="shared" ca="1" si="59"/>
        <v>0</v>
      </c>
      <c r="AT85" s="7"/>
      <c r="AU85" s="29">
        <f t="shared" ca="1" si="93"/>
        <v>0</v>
      </c>
      <c r="AV85" s="29">
        <f t="shared" ca="1" si="93"/>
        <v>0</v>
      </c>
      <c r="AW85" s="29">
        <f t="shared" ca="1" si="93"/>
        <v>0</v>
      </c>
      <c r="AX85" s="29">
        <f t="shared" ca="1" si="94"/>
        <v>0</v>
      </c>
      <c r="AY85" s="29">
        <f t="shared" ca="1" si="94"/>
        <v>0</v>
      </c>
      <c r="AZ85" s="29">
        <f t="shared" ca="1" si="94"/>
        <v>0</v>
      </c>
      <c r="BA85" s="29">
        <f t="shared" ca="1" si="94"/>
        <v>0</v>
      </c>
      <c r="BB85" s="29">
        <f t="shared" ca="1" si="94"/>
        <v>0</v>
      </c>
      <c r="BC85" s="29">
        <f t="shared" ca="1" si="94"/>
        <v>0</v>
      </c>
      <c r="BD85" s="29">
        <f t="shared" ca="1" si="94"/>
        <v>0</v>
      </c>
      <c r="BE85" s="29">
        <f t="shared" ca="1" si="94"/>
        <v>0</v>
      </c>
      <c r="BF85" s="29">
        <f t="shared" ca="1" si="94"/>
        <v>0</v>
      </c>
      <c r="BG85" s="29">
        <f t="shared" ca="1" si="94"/>
        <v>0</v>
      </c>
      <c r="BH85" s="29">
        <f t="shared" ca="1" si="94"/>
        <v>0</v>
      </c>
      <c r="BI85" s="29">
        <f t="shared" ca="1" si="94"/>
        <v>0</v>
      </c>
      <c r="BJ85" s="29">
        <f t="shared" ca="1" si="94"/>
        <v>0</v>
      </c>
      <c r="BK85" s="29">
        <f t="shared" ca="1" si="94"/>
        <v>0</v>
      </c>
      <c r="BL85" s="29">
        <f t="shared" ca="1" si="94"/>
        <v>0</v>
      </c>
      <c r="BM85" s="29">
        <f t="shared" ca="1" si="94"/>
        <v>0</v>
      </c>
      <c r="BN85" s="29">
        <f t="shared" ca="1" si="94"/>
        <v>0</v>
      </c>
      <c r="BO85" s="33">
        <f t="shared" ca="1" si="60"/>
        <v>0</v>
      </c>
      <c r="BP85" s="16"/>
      <c r="BQ85" s="29">
        <f t="shared" ca="1" si="61"/>
        <v>0</v>
      </c>
      <c r="BR85" s="29">
        <f t="shared" ca="1" si="62"/>
        <v>0</v>
      </c>
      <c r="BS85" s="29">
        <f t="shared" ca="1" si="63"/>
        <v>0</v>
      </c>
      <c r="BT85" s="29">
        <f t="shared" ca="1" si="64"/>
        <v>0</v>
      </c>
      <c r="BU85" s="29">
        <f t="shared" ca="1" si="65"/>
        <v>0</v>
      </c>
      <c r="BV85" s="29">
        <f t="shared" ca="1" si="69"/>
        <v>0</v>
      </c>
      <c r="BW85" s="29">
        <f t="shared" ca="1" si="70"/>
        <v>0</v>
      </c>
      <c r="BX85" s="29">
        <f t="shared" ca="1" si="71"/>
        <v>0</v>
      </c>
      <c r="BY85" s="29">
        <f t="shared" ca="1" si="72"/>
        <v>0</v>
      </c>
      <c r="BZ85" s="29">
        <f t="shared" ca="1" si="73"/>
        <v>0</v>
      </c>
      <c r="CA85" s="29">
        <f t="shared" ca="1" si="74"/>
        <v>0</v>
      </c>
      <c r="CB85" s="29">
        <f t="shared" ca="1" si="75"/>
        <v>0</v>
      </c>
      <c r="CC85" s="29">
        <f t="shared" ca="1" si="76"/>
        <v>0</v>
      </c>
      <c r="CD85" s="29">
        <f t="shared" ca="1" si="77"/>
        <v>0</v>
      </c>
      <c r="CE85" s="29">
        <f t="shared" ca="1" si="78"/>
        <v>0</v>
      </c>
      <c r="CF85" s="29">
        <f t="shared" ca="1" si="79"/>
        <v>0</v>
      </c>
      <c r="CG85" s="29">
        <f t="shared" ca="1" si="80"/>
        <v>0</v>
      </c>
      <c r="CH85" s="29">
        <f t="shared" ca="1" si="81"/>
        <v>0</v>
      </c>
      <c r="CI85" s="29">
        <f t="shared" ca="1" si="82"/>
        <v>0</v>
      </c>
      <c r="CJ85" s="29">
        <f t="shared" ca="1" si="83"/>
        <v>0</v>
      </c>
      <c r="CK85" s="33">
        <f t="shared" ca="1" si="66"/>
        <v>0</v>
      </c>
      <c r="CL85" s="33"/>
      <c r="CM85" s="78">
        <f t="shared" ref="CM85:CM148" ca="1" si="115">IF(NOT(snowball),0,IF(Z84&lt;=0,0,IF(BQ85+$C85&gt;Z84+AU85,Z84+AU85-BQ85,$C85)))</f>
        <v>0</v>
      </c>
      <c r="CN85" s="29">
        <f ca="1">IF(NOT(snowball),0,IF(AA84&lt;=0,0,IF($C85&lt;=SUM($CM85:CM85),0,IF(BR85+$C85-SUM($CM85:CM85)&gt;AA84+AV85,AA84+AV85-BR85,$C85-SUM($CM85:CM85)))))</f>
        <v>0</v>
      </c>
      <c r="CO85" s="29">
        <f ca="1">IF(NOT(snowball),0,IF(AB84&lt;=0,0,IF($C85&lt;=SUM($CM85:CN85),0,IF(BS85+$C85-SUM($CM85:CN85)&gt;AB84+AW85,AB84+AW85-BS85,$C85-SUM($CM85:CN85)))))</f>
        <v>0</v>
      </c>
      <c r="CP85" s="29">
        <f ca="1">IF(NOT(snowball),0,IF(AC84&lt;=0,0,IF($C85&lt;=SUM($CM85:CO85),0,IF(BT85+$C85-SUM($CM85:CO85)&gt;AC84+AX85,AC84+AX85-BT85,$C85-SUM($CM85:CO85)))))</f>
        <v>0</v>
      </c>
      <c r="CQ85" s="29">
        <f ca="1">IF(NOT(snowball),0,IF(AD84&lt;=0,0,IF($C85&lt;=SUM($CM85:CP85),0,IF(BU85+$C85-SUM($CM85:CP85)&gt;AD84+AY85,AD84+AY85-BU85,$C85-SUM($CM85:CP85)))))</f>
        <v>0</v>
      </c>
      <c r="CR85" s="29">
        <f ca="1">IF(NOT(snowball),0,IF(AE84&lt;=0,0,IF($C85&lt;=SUM($CM85:CQ85),0,IF(BV85+$C85-SUM($CM85:CQ85)&gt;AE84+AZ85,AE84+AZ85-BV85,$C85-SUM($CM85:CQ85)))))</f>
        <v>0</v>
      </c>
      <c r="CS85" s="29">
        <f ca="1">IF(NOT(snowball),0,IF(AF84&lt;=0,0,IF($C85&lt;=SUM($CM85:CR85),0,IF(BW85+$C85-SUM($CM85:CR85)&gt;AF84+BA85,AF84+BA85-BW85,$C85-SUM($CM85:CR85)))))</f>
        <v>0</v>
      </c>
      <c r="CT85" s="29">
        <f ca="1">IF(NOT(snowball),0,IF(AG84&lt;=0,0,IF($C85&lt;=SUM($CM85:CS85),0,IF(BX85+$C85-SUM($CM85:CS85)&gt;AG84+BB85,AG84+BB85-BX85,$C85-SUM($CM85:CS85)))))</f>
        <v>0</v>
      </c>
      <c r="CU85" s="29">
        <f ca="1">IF(NOT(snowball),0,IF(AH84&lt;=0,0,IF($C85&lt;=SUM($CM85:CT85),0,IF(BY85+$C85-SUM($CM85:CT85)&gt;AH84+BC85,AH84+BC85-BY85,$C85-SUM($CM85:CT85)))))</f>
        <v>0</v>
      </c>
      <c r="CV85" s="29">
        <f ca="1">IF(NOT(snowball),0,IF(AI84&lt;=0,0,IF($C85&lt;=SUM($CM85:CU85),0,IF(BZ85+$C85-SUM($CM85:CU85)&gt;AI84+BD85,AI84+BD85-BZ85,$C85-SUM($CM85:CU85)))))</f>
        <v>0</v>
      </c>
      <c r="CW85" s="29">
        <f ca="1">IF(NOT(snowball),0,IF(AJ84&lt;=0,0,IF($C85&lt;=SUM($CM85:CV85),0,IF(CA85+$C85-SUM($CM85:CV85)&gt;AJ84+BE85,AJ84+BE85-CA85,$C85-SUM($CM85:CV85)))))</f>
        <v>0</v>
      </c>
      <c r="CX85" s="29">
        <f ca="1">IF(NOT(snowball),0,IF(AK84&lt;=0,0,IF($C85&lt;=SUM($CM85:CW85),0,IF(CB85+$C85-SUM($CM85:CW85)&gt;AK84+BF85,AK84+BF85-CB85,$C85-SUM($CM85:CW85)))))</f>
        <v>0</v>
      </c>
      <c r="CY85" s="29">
        <f ca="1">IF(NOT(snowball),0,IF(AL84&lt;=0,0,IF($C85&lt;=SUM($CM85:CX85),0,IF(CC85+$C85-SUM($CM85:CX85)&gt;AL84+BG85,AL84+BG85-CC85,$C85-SUM($CM85:CX85)))))</f>
        <v>0</v>
      </c>
      <c r="CZ85" s="29">
        <f ca="1">IF(NOT(snowball),0,IF(AM84&lt;=0,0,IF($C85&lt;=SUM($CM85:CY85),0,IF(CD85+$C85-SUM($CM85:CY85)&gt;AM84+BH85,AM84+BH85-CD85,$C85-SUM($CM85:CY85)))))</f>
        <v>0</v>
      </c>
      <c r="DA85" s="29">
        <f ca="1">IF(NOT(snowball),0,IF(AN84&lt;=0,0,IF($C85&lt;=SUM($CM85:CZ85),0,IF(CE85+$C85-SUM($CM85:CZ85)&gt;AN84+BI85,AN84+BI85-CE85,$C85-SUM($CM85:CZ85)))))</f>
        <v>0</v>
      </c>
      <c r="DB85" s="29">
        <f ca="1">IF(NOT(snowball),0,IF(AO84&lt;=0,0,IF($C85&lt;=SUM($CM85:DA85),0,IF(CF85+$C85-SUM($CM85:DA85)&gt;AO84+BJ85,AO84+BJ85-CF85,$C85-SUM($CM85:DA85)))))</f>
        <v>0</v>
      </c>
      <c r="DC85" s="29">
        <f ca="1">IF(NOT(snowball),0,IF(AP84&lt;=0,0,IF($C85&lt;=SUM($CM85:DB85),0,IF(CG85+$C85-SUM($CM85:DB85)&gt;AP84+BK85,AP84+BK85-CG85,$C85-SUM($CM85:DB85)))))</f>
        <v>0</v>
      </c>
      <c r="DD85" s="29">
        <f ca="1">IF(NOT(snowball),0,IF(AQ84&lt;=0,0,IF($C85&lt;=SUM($CM85:DC85),0,IF(CH85+$C85-SUM($CM85:DC85)&gt;AQ84+BL85,AQ84+BL85-CH85,$C85-SUM($CM85:DC85)))))</f>
        <v>0</v>
      </c>
      <c r="DE85" s="29">
        <f ca="1">IF(NOT(snowball),0,IF(AR84&lt;=0,0,IF($C85&lt;=SUM($CM85:DD85),0,IF(CI85+$C85-SUM($CM85:DD85)&gt;AR84+BM85,AR84+BM85-CI85,$C85-SUM($CM85:DD85)))))</f>
        <v>0</v>
      </c>
      <c r="DF85" s="29">
        <f ca="1">IF(NOT(snowball),0,IF(AS84&lt;=0,0,IF($C85&lt;=SUM($CM85:DE85),0,IF(CJ85+$C85-SUM($CM85:DE85)&gt;AS84+BN85,AS84+BN85-CJ85,$C85-SUM($CM85:DE85)))))</f>
        <v>0</v>
      </c>
    </row>
    <row r="86" spans="1:110" ht="11" customHeight="1">
      <c r="A86" s="30" t="str">
        <f t="shared" ca="1" si="67"/>
        <v/>
      </c>
      <c r="B86" s="13" t="e">
        <f t="shared" ref="B86:B149" ca="1" si="116">IF(A86="",NA(),DATE(YEAR(B85),MONTH(B85)+1,1))</f>
        <v>#N/A</v>
      </c>
      <c r="C86" s="113" t="str">
        <f t="shared" ca="1" si="95"/>
        <v/>
      </c>
      <c r="D86" s="81"/>
      <c r="E86" s="29">
        <f t="shared" ca="1" si="96"/>
        <v>0</v>
      </c>
      <c r="F86" s="29">
        <f t="shared" ca="1" si="97"/>
        <v>0</v>
      </c>
      <c r="G86" s="29">
        <f t="shared" ca="1" si="98"/>
        <v>0</v>
      </c>
      <c r="H86" s="29">
        <f t="shared" ca="1" si="99"/>
        <v>0</v>
      </c>
      <c r="I86" s="29">
        <f t="shared" ca="1" si="100"/>
        <v>0</v>
      </c>
      <c r="J86" s="29">
        <f t="shared" ca="1" si="101"/>
        <v>0</v>
      </c>
      <c r="K86" s="29">
        <f t="shared" ca="1" si="102"/>
        <v>0</v>
      </c>
      <c r="L86" s="29">
        <f t="shared" ca="1" si="103"/>
        <v>0</v>
      </c>
      <c r="M86" s="29">
        <f t="shared" ca="1" si="104"/>
        <v>0</v>
      </c>
      <c r="N86" s="29">
        <f t="shared" ca="1" si="105"/>
        <v>0</v>
      </c>
      <c r="O86" s="29">
        <f t="shared" ca="1" si="106"/>
        <v>0</v>
      </c>
      <c r="P86" s="29">
        <f t="shared" ca="1" si="107"/>
        <v>0</v>
      </c>
      <c r="Q86" s="29">
        <f t="shared" ca="1" si="108"/>
        <v>0</v>
      </c>
      <c r="R86" s="29">
        <f t="shared" ca="1" si="109"/>
        <v>0</v>
      </c>
      <c r="S86" s="29">
        <f t="shared" ca="1" si="110"/>
        <v>0</v>
      </c>
      <c r="T86" s="29">
        <f t="shared" ca="1" si="111"/>
        <v>0</v>
      </c>
      <c r="U86" s="29">
        <f t="shared" ca="1" si="112"/>
        <v>0</v>
      </c>
      <c r="V86" s="29">
        <f t="shared" ca="1" si="113"/>
        <v>0</v>
      </c>
      <c r="W86" s="29">
        <f t="shared" ca="1" si="114"/>
        <v>0</v>
      </c>
      <c r="X86" s="29">
        <f t="shared" ca="1" si="114"/>
        <v>0</v>
      </c>
      <c r="Y86" s="66"/>
      <c r="Z86" s="29">
        <f t="shared" ref="Z86:Z149" ca="1" si="117">IF(E$8=0,0,ROUND(Z85-(E86-AU86),2))</f>
        <v>0</v>
      </c>
      <c r="AA86" s="29">
        <f t="shared" ref="AA86:AA149" ca="1" si="118">IF(F$8=0,0,ROUND(AA85-(F86-AV86),2))</f>
        <v>0</v>
      </c>
      <c r="AB86" s="29">
        <f t="shared" ref="AB86:AB149" ca="1" si="119">IF(G$8=0,0,ROUND(AB85-(G86-AW86),2))</f>
        <v>0</v>
      </c>
      <c r="AC86" s="29">
        <f t="shared" ref="AC86:AC149" ca="1" si="120">IF(H$8=0,0,ROUND(AC85-(H86-AX86),2))</f>
        <v>0</v>
      </c>
      <c r="AD86" s="29">
        <f t="shared" ref="AD86:AD149" ca="1" si="121">IF(I$8=0,0,ROUND(AD85-(I86-AY86),2))</f>
        <v>0</v>
      </c>
      <c r="AE86" s="29">
        <f t="shared" ref="AE86:AE149" ca="1" si="122">IF(J$8=0,0,ROUND(AE85-(J86-AZ86),2))</f>
        <v>0</v>
      </c>
      <c r="AF86" s="29">
        <f t="shared" ref="AF86:AF149" ca="1" si="123">IF(K$8=0,0,ROUND(AF85-(K86-BA86),2))</f>
        <v>0</v>
      </c>
      <c r="AG86" s="29">
        <f t="shared" ref="AG86:AG149" ca="1" si="124">IF(L$8=0,0,ROUND(AG85-(L86-BB86),2))</f>
        <v>0</v>
      </c>
      <c r="AH86" s="29">
        <f t="shared" ref="AH86:AH149" ca="1" si="125">IF(M$8=0,0,ROUND(AH85-(M86-BC86),2))</f>
        <v>0</v>
      </c>
      <c r="AI86" s="29">
        <f t="shared" ref="AI86:AI149" ca="1" si="126">IF(N$8=0,0,ROUND(AI85-(N86-BD86),2))</f>
        <v>0</v>
      </c>
      <c r="AJ86" s="29">
        <f t="shared" ref="AJ86:AJ149" ca="1" si="127">IF(O$8=0,0,ROUND(AJ85-(O86-BE86),2))</f>
        <v>0</v>
      </c>
      <c r="AK86" s="29">
        <f t="shared" ref="AK86:AK149" ca="1" si="128">IF(P$8=0,0,ROUND(AK85-(P86-BF86),2))</f>
        <v>0</v>
      </c>
      <c r="AL86" s="29">
        <f t="shared" ref="AL86:AL149" ca="1" si="129">IF(Q$8=0,0,ROUND(AL85-(Q86-BG86),2))</f>
        <v>0</v>
      </c>
      <c r="AM86" s="29">
        <f t="shared" ref="AM86:AM149" ca="1" si="130">IF(R$8=0,0,ROUND(AM85-(R86-BH86),2))</f>
        <v>0</v>
      </c>
      <c r="AN86" s="29">
        <f t="shared" ref="AN86:AN149" ca="1" si="131">IF(S$8=0,0,ROUND(AN85-(S86-BI86),2))</f>
        <v>0</v>
      </c>
      <c r="AO86" s="29">
        <f t="shared" ref="AO86:AO149" ca="1" si="132">IF(T$8=0,0,ROUND(AO85-(T86-BJ86),2))</f>
        <v>0</v>
      </c>
      <c r="AP86" s="29">
        <f t="shared" ref="AP86:AP149" ca="1" si="133">IF(U$8=0,0,ROUND(AP85-(U86-BK86),2))</f>
        <v>0</v>
      </c>
      <c r="AQ86" s="29">
        <f t="shared" ref="AQ86:AQ149" ca="1" si="134">IF(V$8=0,0,ROUND(AQ85-(V86-BL86),2))</f>
        <v>0</v>
      </c>
      <c r="AR86" s="29">
        <f t="shared" ref="AR86:AR149" ca="1" si="135">IF(W$8=0,0,ROUND(AR85-(W86-BM86),2))</f>
        <v>0</v>
      </c>
      <c r="AS86" s="29">
        <f t="shared" ref="AS86:AS149" ca="1" si="136">IF(X$8=0,0,ROUND(AS85-(X86-BN86),2))</f>
        <v>0</v>
      </c>
      <c r="AT86" s="7"/>
      <c r="AU86" s="29">
        <f t="shared" ref="AU86:AU127" ca="1" si="137">ROUND(Z85*E$9/12,2)</f>
        <v>0</v>
      </c>
      <c r="AV86" s="29">
        <f t="shared" ref="AV86:AV127" ca="1" si="138">ROUND(AA85*F$9/12,2)</f>
        <v>0</v>
      </c>
      <c r="AW86" s="29">
        <f t="shared" ref="AW86:AW127" ca="1" si="139">ROUND(AB85*G$9/12,2)</f>
        <v>0</v>
      </c>
      <c r="AX86" s="29">
        <f t="shared" ca="1" si="94"/>
        <v>0</v>
      </c>
      <c r="AY86" s="29">
        <f t="shared" ca="1" si="94"/>
        <v>0</v>
      </c>
      <c r="AZ86" s="29">
        <f t="shared" ca="1" si="94"/>
        <v>0</v>
      </c>
      <c r="BA86" s="29">
        <f t="shared" ca="1" si="94"/>
        <v>0</v>
      </c>
      <c r="BB86" s="29">
        <f t="shared" ca="1" si="94"/>
        <v>0</v>
      </c>
      <c r="BC86" s="29">
        <f t="shared" ca="1" si="94"/>
        <v>0</v>
      </c>
      <c r="BD86" s="29">
        <f t="shared" ca="1" si="94"/>
        <v>0</v>
      </c>
      <c r="BE86" s="29">
        <f t="shared" ca="1" si="94"/>
        <v>0</v>
      </c>
      <c r="BF86" s="29">
        <f t="shared" ca="1" si="94"/>
        <v>0</v>
      </c>
      <c r="BG86" s="29">
        <f t="shared" ca="1" si="94"/>
        <v>0</v>
      </c>
      <c r="BH86" s="29">
        <f t="shared" ca="1" si="94"/>
        <v>0</v>
      </c>
      <c r="BI86" s="29">
        <f t="shared" ca="1" si="94"/>
        <v>0</v>
      </c>
      <c r="BJ86" s="29">
        <f t="shared" ca="1" si="94"/>
        <v>0</v>
      </c>
      <c r="BK86" s="29">
        <f t="shared" ca="1" si="94"/>
        <v>0</v>
      </c>
      <c r="BL86" s="29">
        <f t="shared" ca="1" si="94"/>
        <v>0</v>
      </c>
      <c r="BM86" s="29">
        <f t="shared" ca="1" si="94"/>
        <v>0</v>
      </c>
      <c r="BN86" s="29">
        <f t="shared" ca="1" si="94"/>
        <v>0</v>
      </c>
      <c r="BO86" s="33">
        <f t="shared" ref="BO86:BO149" ca="1" si="140">SUM(AU86:BN86)</f>
        <v>0</v>
      </c>
      <c r="BP86" s="16"/>
      <c r="BQ86" s="29">
        <f t="shared" ref="BQ86:BQ149" ca="1" si="141">IF(Z85&gt;0,IF((Z85+AU86)&lt;E$10,Z85+AU86,E$10),0)</f>
        <v>0</v>
      </c>
      <c r="BR86" s="29">
        <f t="shared" ref="BR86:BR149" ca="1" si="142">IF(AA85&gt;0,IF((AA85+AV86)&lt;F$10,AA85+AV86,F$10),0)</f>
        <v>0</v>
      </c>
      <c r="BS86" s="29">
        <f t="shared" ref="BS86:BS149" ca="1" si="143">IF(AB85&gt;0,IF((AB85+AW86)&lt;G$10,AB85+AW86,G$10),0)</f>
        <v>0</v>
      </c>
      <c r="BT86" s="29">
        <f t="shared" ref="BT86:BT149" ca="1" si="144">IF(AC85&gt;0,IF((AC85+AX86)&lt;H$10,AC85+AX86,H$10),0)</f>
        <v>0</v>
      </c>
      <c r="BU86" s="29">
        <f t="shared" ref="BU86:BU149" ca="1" si="145">IF(AD85&gt;0,IF((AD85+AY86)&lt;I$10,AD85+AY86,I$10),0)</f>
        <v>0</v>
      </c>
      <c r="BV86" s="29">
        <f t="shared" ca="1" si="69"/>
        <v>0</v>
      </c>
      <c r="BW86" s="29">
        <f t="shared" ca="1" si="70"/>
        <v>0</v>
      </c>
      <c r="BX86" s="29">
        <f t="shared" ca="1" si="71"/>
        <v>0</v>
      </c>
      <c r="BY86" s="29">
        <f t="shared" ca="1" si="72"/>
        <v>0</v>
      </c>
      <c r="BZ86" s="29">
        <f t="shared" ca="1" si="73"/>
        <v>0</v>
      </c>
      <c r="CA86" s="29">
        <f t="shared" ca="1" si="74"/>
        <v>0</v>
      </c>
      <c r="CB86" s="29">
        <f t="shared" ca="1" si="75"/>
        <v>0</v>
      </c>
      <c r="CC86" s="29">
        <f t="shared" ca="1" si="76"/>
        <v>0</v>
      </c>
      <c r="CD86" s="29">
        <f t="shared" ca="1" si="77"/>
        <v>0</v>
      </c>
      <c r="CE86" s="29">
        <f t="shared" ca="1" si="78"/>
        <v>0</v>
      </c>
      <c r="CF86" s="29">
        <f t="shared" ca="1" si="79"/>
        <v>0</v>
      </c>
      <c r="CG86" s="29">
        <f t="shared" ca="1" si="80"/>
        <v>0</v>
      </c>
      <c r="CH86" s="29">
        <f t="shared" ca="1" si="81"/>
        <v>0</v>
      </c>
      <c r="CI86" s="29">
        <f t="shared" ca="1" si="82"/>
        <v>0</v>
      </c>
      <c r="CJ86" s="29">
        <f t="shared" ca="1" si="83"/>
        <v>0</v>
      </c>
      <c r="CK86" s="33">
        <f t="shared" ref="CK86:CK149" ca="1" si="146">SUM(BQ86:CJ86)</f>
        <v>0</v>
      </c>
      <c r="CL86" s="33"/>
      <c r="CM86" s="78">
        <f t="shared" ca="1" si="115"/>
        <v>0</v>
      </c>
      <c r="CN86" s="29">
        <f ca="1">IF(NOT(snowball),0,IF(AA85&lt;=0,0,IF($C86&lt;=SUM($CM86:CM86),0,IF(BR86+$C86-SUM($CM86:CM86)&gt;AA85+AV86,AA85+AV86-BR86,$C86-SUM($CM86:CM86)))))</f>
        <v>0</v>
      </c>
      <c r="CO86" s="29">
        <f ca="1">IF(NOT(snowball),0,IF(AB85&lt;=0,0,IF($C86&lt;=SUM($CM86:CN86),0,IF(BS86+$C86-SUM($CM86:CN86)&gt;AB85+AW86,AB85+AW86-BS86,$C86-SUM($CM86:CN86)))))</f>
        <v>0</v>
      </c>
      <c r="CP86" s="29">
        <f ca="1">IF(NOT(snowball),0,IF(AC85&lt;=0,0,IF($C86&lt;=SUM($CM86:CO86),0,IF(BT86+$C86-SUM($CM86:CO86)&gt;AC85+AX86,AC85+AX86-BT86,$C86-SUM($CM86:CO86)))))</f>
        <v>0</v>
      </c>
      <c r="CQ86" s="29">
        <f ca="1">IF(NOT(snowball),0,IF(AD85&lt;=0,0,IF($C86&lt;=SUM($CM86:CP86),0,IF(BU86+$C86-SUM($CM86:CP86)&gt;AD85+AY86,AD85+AY86-BU86,$C86-SUM($CM86:CP86)))))</f>
        <v>0</v>
      </c>
      <c r="CR86" s="29">
        <f ca="1">IF(NOT(snowball),0,IF(AE85&lt;=0,0,IF($C86&lt;=SUM($CM86:CQ86),0,IF(BV86+$C86-SUM($CM86:CQ86)&gt;AE85+AZ86,AE85+AZ86-BV86,$C86-SUM($CM86:CQ86)))))</f>
        <v>0</v>
      </c>
      <c r="CS86" s="29">
        <f ca="1">IF(NOT(snowball),0,IF(AF85&lt;=0,0,IF($C86&lt;=SUM($CM86:CR86),0,IF(BW86+$C86-SUM($CM86:CR86)&gt;AF85+BA86,AF85+BA86-BW86,$C86-SUM($CM86:CR86)))))</f>
        <v>0</v>
      </c>
      <c r="CT86" s="29">
        <f ca="1">IF(NOT(snowball),0,IF(AG85&lt;=0,0,IF($C86&lt;=SUM($CM86:CS86),0,IF(BX86+$C86-SUM($CM86:CS86)&gt;AG85+BB86,AG85+BB86-BX86,$C86-SUM($CM86:CS86)))))</f>
        <v>0</v>
      </c>
      <c r="CU86" s="29">
        <f ca="1">IF(NOT(snowball),0,IF(AH85&lt;=0,0,IF($C86&lt;=SUM($CM86:CT86),0,IF(BY86+$C86-SUM($CM86:CT86)&gt;AH85+BC86,AH85+BC86-BY86,$C86-SUM($CM86:CT86)))))</f>
        <v>0</v>
      </c>
      <c r="CV86" s="29">
        <f ca="1">IF(NOT(snowball),0,IF(AI85&lt;=0,0,IF($C86&lt;=SUM($CM86:CU86),0,IF(BZ86+$C86-SUM($CM86:CU86)&gt;AI85+BD86,AI85+BD86-BZ86,$C86-SUM($CM86:CU86)))))</f>
        <v>0</v>
      </c>
      <c r="CW86" s="29">
        <f ca="1">IF(NOT(snowball),0,IF(AJ85&lt;=0,0,IF($C86&lt;=SUM($CM86:CV86),0,IF(CA86+$C86-SUM($CM86:CV86)&gt;AJ85+BE86,AJ85+BE86-CA86,$C86-SUM($CM86:CV86)))))</f>
        <v>0</v>
      </c>
      <c r="CX86" s="29">
        <f ca="1">IF(NOT(snowball),0,IF(AK85&lt;=0,0,IF($C86&lt;=SUM($CM86:CW86),0,IF(CB86+$C86-SUM($CM86:CW86)&gt;AK85+BF86,AK85+BF86-CB86,$C86-SUM($CM86:CW86)))))</f>
        <v>0</v>
      </c>
      <c r="CY86" s="29">
        <f ca="1">IF(NOT(snowball),0,IF(AL85&lt;=0,0,IF($C86&lt;=SUM($CM86:CX86),0,IF(CC86+$C86-SUM($CM86:CX86)&gt;AL85+BG86,AL85+BG86-CC86,$C86-SUM($CM86:CX86)))))</f>
        <v>0</v>
      </c>
      <c r="CZ86" s="29">
        <f ca="1">IF(NOT(snowball),0,IF(AM85&lt;=0,0,IF($C86&lt;=SUM($CM86:CY86),0,IF(CD86+$C86-SUM($CM86:CY86)&gt;AM85+BH86,AM85+BH86-CD86,$C86-SUM($CM86:CY86)))))</f>
        <v>0</v>
      </c>
      <c r="DA86" s="29">
        <f ca="1">IF(NOT(snowball),0,IF(AN85&lt;=0,0,IF($C86&lt;=SUM($CM86:CZ86),0,IF(CE86+$C86-SUM($CM86:CZ86)&gt;AN85+BI86,AN85+BI86-CE86,$C86-SUM($CM86:CZ86)))))</f>
        <v>0</v>
      </c>
      <c r="DB86" s="29">
        <f ca="1">IF(NOT(snowball),0,IF(AO85&lt;=0,0,IF($C86&lt;=SUM($CM86:DA86),0,IF(CF86+$C86-SUM($CM86:DA86)&gt;AO85+BJ86,AO85+BJ86-CF86,$C86-SUM($CM86:DA86)))))</f>
        <v>0</v>
      </c>
      <c r="DC86" s="29">
        <f ca="1">IF(NOT(snowball),0,IF(AP85&lt;=0,0,IF($C86&lt;=SUM($CM86:DB86),0,IF(CG86+$C86-SUM($CM86:DB86)&gt;AP85+BK86,AP85+BK86-CG86,$C86-SUM($CM86:DB86)))))</f>
        <v>0</v>
      </c>
      <c r="DD86" s="29">
        <f ca="1">IF(NOT(snowball),0,IF(AQ85&lt;=0,0,IF($C86&lt;=SUM($CM86:DC86),0,IF(CH86+$C86-SUM($CM86:DC86)&gt;AQ85+BL86,AQ85+BL86-CH86,$C86-SUM($CM86:DC86)))))</f>
        <v>0</v>
      </c>
      <c r="DE86" s="29">
        <f ca="1">IF(NOT(snowball),0,IF(AR85&lt;=0,0,IF($C86&lt;=SUM($CM86:DD86),0,IF(CI86+$C86-SUM($CM86:DD86)&gt;AR85+BM86,AR85+BM86-CI86,$C86-SUM($CM86:DD86)))))</f>
        <v>0</v>
      </c>
      <c r="DF86" s="29">
        <f ca="1">IF(NOT(snowball),0,IF(AS85&lt;=0,0,IF($C86&lt;=SUM($CM86:DE86),0,IF(CJ86+$C86-SUM($CM86:DE86)&gt;AS85+BN86,AS85+BN86-CJ86,$C86-SUM($CM86:DE86)))))</f>
        <v>0</v>
      </c>
    </row>
    <row r="87" spans="1:110" ht="11" customHeight="1">
      <c r="A87" s="30" t="str">
        <f t="shared" ref="A87:A150" ca="1" si="147">IF(SUM(Z86:AS86)&lt;=0,"",A86+1)</f>
        <v/>
      </c>
      <c r="B87" s="13" t="e">
        <f t="shared" ca="1" si="116"/>
        <v>#N/A</v>
      </c>
      <c r="C87" s="113" t="str">
        <f t="shared" ca="1" si="95"/>
        <v/>
      </c>
      <c r="D87" s="81"/>
      <c r="E87" s="29">
        <f t="shared" ca="1" si="96"/>
        <v>0</v>
      </c>
      <c r="F87" s="29">
        <f t="shared" ca="1" si="97"/>
        <v>0</v>
      </c>
      <c r="G87" s="29">
        <f t="shared" ca="1" si="98"/>
        <v>0</v>
      </c>
      <c r="H87" s="29">
        <f t="shared" ca="1" si="99"/>
        <v>0</v>
      </c>
      <c r="I87" s="29">
        <f t="shared" ca="1" si="100"/>
        <v>0</v>
      </c>
      <c r="J87" s="29">
        <f t="shared" ca="1" si="101"/>
        <v>0</v>
      </c>
      <c r="K87" s="29">
        <f t="shared" ca="1" si="102"/>
        <v>0</v>
      </c>
      <c r="L87" s="29">
        <f t="shared" ca="1" si="103"/>
        <v>0</v>
      </c>
      <c r="M87" s="29">
        <f t="shared" ca="1" si="104"/>
        <v>0</v>
      </c>
      <c r="N87" s="29">
        <f t="shared" ca="1" si="105"/>
        <v>0</v>
      </c>
      <c r="O87" s="29">
        <f t="shared" ca="1" si="106"/>
        <v>0</v>
      </c>
      <c r="P87" s="29">
        <f t="shared" ca="1" si="107"/>
        <v>0</v>
      </c>
      <c r="Q87" s="29">
        <f t="shared" ca="1" si="108"/>
        <v>0</v>
      </c>
      <c r="R87" s="29">
        <f t="shared" ca="1" si="109"/>
        <v>0</v>
      </c>
      <c r="S87" s="29">
        <f t="shared" ca="1" si="110"/>
        <v>0</v>
      </c>
      <c r="T87" s="29">
        <f t="shared" ca="1" si="111"/>
        <v>0</v>
      </c>
      <c r="U87" s="29">
        <f t="shared" ca="1" si="112"/>
        <v>0</v>
      </c>
      <c r="V87" s="29">
        <f t="shared" ca="1" si="113"/>
        <v>0</v>
      </c>
      <c r="W87" s="29">
        <f t="shared" ca="1" si="114"/>
        <v>0</v>
      </c>
      <c r="X87" s="29">
        <f t="shared" ca="1" si="114"/>
        <v>0</v>
      </c>
      <c r="Y87" s="66"/>
      <c r="Z87" s="29">
        <f t="shared" ca="1" si="117"/>
        <v>0</v>
      </c>
      <c r="AA87" s="29">
        <f t="shared" ca="1" si="118"/>
        <v>0</v>
      </c>
      <c r="AB87" s="29">
        <f t="shared" ca="1" si="119"/>
        <v>0</v>
      </c>
      <c r="AC87" s="29">
        <f t="shared" ca="1" si="120"/>
        <v>0</v>
      </c>
      <c r="AD87" s="29">
        <f t="shared" ca="1" si="121"/>
        <v>0</v>
      </c>
      <c r="AE87" s="29">
        <f t="shared" ca="1" si="122"/>
        <v>0</v>
      </c>
      <c r="AF87" s="29">
        <f t="shared" ca="1" si="123"/>
        <v>0</v>
      </c>
      <c r="AG87" s="29">
        <f t="shared" ca="1" si="124"/>
        <v>0</v>
      </c>
      <c r="AH87" s="29">
        <f t="shared" ca="1" si="125"/>
        <v>0</v>
      </c>
      <c r="AI87" s="29">
        <f t="shared" ca="1" si="126"/>
        <v>0</v>
      </c>
      <c r="AJ87" s="29">
        <f t="shared" ca="1" si="127"/>
        <v>0</v>
      </c>
      <c r="AK87" s="29">
        <f t="shared" ca="1" si="128"/>
        <v>0</v>
      </c>
      <c r="AL87" s="29">
        <f t="shared" ca="1" si="129"/>
        <v>0</v>
      </c>
      <c r="AM87" s="29">
        <f t="shared" ca="1" si="130"/>
        <v>0</v>
      </c>
      <c r="AN87" s="29">
        <f t="shared" ca="1" si="131"/>
        <v>0</v>
      </c>
      <c r="AO87" s="29">
        <f t="shared" ca="1" si="132"/>
        <v>0</v>
      </c>
      <c r="AP87" s="29">
        <f t="shared" ca="1" si="133"/>
        <v>0</v>
      </c>
      <c r="AQ87" s="29">
        <f t="shared" ca="1" si="134"/>
        <v>0</v>
      </c>
      <c r="AR87" s="29">
        <f t="shared" ca="1" si="135"/>
        <v>0</v>
      </c>
      <c r="AS87" s="29">
        <f t="shared" ca="1" si="136"/>
        <v>0</v>
      </c>
      <c r="AT87" s="7"/>
      <c r="AU87" s="29">
        <f t="shared" ca="1" si="137"/>
        <v>0</v>
      </c>
      <c r="AV87" s="29">
        <f t="shared" ca="1" si="138"/>
        <v>0</v>
      </c>
      <c r="AW87" s="29">
        <f t="shared" ca="1" si="139"/>
        <v>0</v>
      </c>
      <c r="AX87" s="29">
        <f t="shared" ca="1" si="94"/>
        <v>0</v>
      </c>
      <c r="AY87" s="29">
        <f t="shared" ca="1" si="94"/>
        <v>0</v>
      </c>
      <c r="AZ87" s="29">
        <f t="shared" ca="1" si="94"/>
        <v>0</v>
      </c>
      <c r="BA87" s="29">
        <f t="shared" ca="1" si="94"/>
        <v>0</v>
      </c>
      <c r="BB87" s="29">
        <f t="shared" ca="1" si="94"/>
        <v>0</v>
      </c>
      <c r="BC87" s="29">
        <f t="shared" ca="1" si="94"/>
        <v>0</v>
      </c>
      <c r="BD87" s="29">
        <f t="shared" ca="1" si="94"/>
        <v>0</v>
      </c>
      <c r="BE87" s="29">
        <f t="shared" ca="1" si="94"/>
        <v>0</v>
      </c>
      <c r="BF87" s="29">
        <f t="shared" ca="1" si="94"/>
        <v>0</v>
      </c>
      <c r="BG87" s="29">
        <f t="shared" ca="1" si="94"/>
        <v>0</v>
      </c>
      <c r="BH87" s="29">
        <f t="shared" ca="1" si="94"/>
        <v>0</v>
      </c>
      <c r="BI87" s="29">
        <f t="shared" ca="1" si="94"/>
        <v>0</v>
      </c>
      <c r="BJ87" s="29">
        <f t="shared" ca="1" si="94"/>
        <v>0</v>
      </c>
      <c r="BK87" s="29">
        <f t="shared" ca="1" si="94"/>
        <v>0</v>
      </c>
      <c r="BL87" s="29">
        <f t="shared" ca="1" si="94"/>
        <v>0</v>
      </c>
      <c r="BM87" s="29">
        <f t="shared" ca="1" si="94"/>
        <v>0</v>
      </c>
      <c r="BN87" s="29">
        <f t="shared" ca="1" si="94"/>
        <v>0</v>
      </c>
      <c r="BO87" s="33">
        <f t="shared" ca="1" si="140"/>
        <v>0</v>
      </c>
      <c r="BP87" s="16"/>
      <c r="BQ87" s="29">
        <f t="shared" ca="1" si="141"/>
        <v>0</v>
      </c>
      <c r="BR87" s="29">
        <f t="shared" ca="1" si="142"/>
        <v>0</v>
      </c>
      <c r="BS87" s="29">
        <f t="shared" ca="1" si="143"/>
        <v>0</v>
      </c>
      <c r="BT87" s="29">
        <f t="shared" ca="1" si="144"/>
        <v>0</v>
      </c>
      <c r="BU87" s="29">
        <f t="shared" ca="1" si="145"/>
        <v>0</v>
      </c>
      <c r="BV87" s="29">
        <f t="shared" ca="1" si="69"/>
        <v>0</v>
      </c>
      <c r="BW87" s="29">
        <f t="shared" ca="1" si="70"/>
        <v>0</v>
      </c>
      <c r="BX87" s="29">
        <f t="shared" ca="1" si="71"/>
        <v>0</v>
      </c>
      <c r="BY87" s="29">
        <f t="shared" ca="1" si="72"/>
        <v>0</v>
      </c>
      <c r="BZ87" s="29">
        <f t="shared" ca="1" si="73"/>
        <v>0</v>
      </c>
      <c r="CA87" s="29">
        <f t="shared" ca="1" si="74"/>
        <v>0</v>
      </c>
      <c r="CB87" s="29">
        <f t="shared" ca="1" si="75"/>
        <v>0</v>
      </c>
      <c r="CC87" s="29">
        <f t="shared" ca="1" si="76"/>
        <v>0</v>
      </c>
      <c r="CD87" s="29">
        <f t="shared" ca="1" si="77"/>
        <v>0</v>
      </c>
      <c r="CE87" s="29">
        <f t="shared" ca="1" si="78"/>
        <v>0</v>
      </c>
      <c r="CF87" s="29">
        <f t="shared" ca="1" si="79"/>
        <v>0</v>
      </c>
      <c r="CG87" s="29">
        <f t="shared" ca="1" si="80"/>
        <v>0</v>
      </c>
      <c r="CH87" s="29">
        <f t="shared" ca="1" si="81"/>
        <v>0</v>
      </c>
      <c r="CI87" s="29">
        <f t="shared" ca="1" si="82"/>
        <v>0</v>
      </c>
      <c r="CJ87" s="29">
        <f t="shared" ca="1" si="83"/>
        <v>0</v>
      </c>
      <c r="CK87" s="33">
        <f t="shared" ca="1" si="146"/>
        <v>0</v>
      </c>
      <c r="CL87" s="33"/>
      <c r="CM87" s="78">
        <f t="shared" ca="1" si="115"/>
        <v>0</v>
      </c>
      <c r="CN87" s="29">
        <f ca="1">IF(NOT(snowball),0,IF(AA86&lt;=0,0,IF($C87&lt;=SUM($CM87:CM87),0,IF(BR87+$C87-SUM($CM87:CM87)&gt;AA86+AV87,AA86+AV87-BR87,$C87-SUM($CM87:CM87)))))</f>
        <v>0</v>
      </c>
      <c r="CO87" s="29">
        <f ca="1">IF(NOT(snowball),0,IF(AB86&lt;=0,0,IF($C87&lt;=SUM($CM87:CN87),0,IF(BS87+$C87-SUM($CM87:CN87)&gt;AB86+AW87,AB86+AW87-BS87,$C87-SUM($CM87:CN87)))))</f>
        <v>0</v>
      </c>
      <c r="CP87" s="29">
        <f ca="1">IF(NOT(snowball),0,IF(AC86&lt;=0,0,IF($C87&lt;=SUM($CM87:CO87),0,IF(BT87+$C87-SUM($CM87:CO87)&gt;AC86+AX87,AC86+AX87-BT87,$C87-SUM($CM87:CO87)))))</f>
        <v>0</v>
      </c>
      <c r="CQ87" s="29">
        <f ca="1">IF(NOT(snowball),0,IF(AD86&lt;=0,0,IF($C87&lt;=SUM($CM87:CP87),0,IF(BU87+$C87-SUM($CM87:CP87)&gt;AD86+AY87,AD86+AY87-BU87,$C87-SUM($CM87:CP87)))))</f>
        <v>0</v>
      </c>
      <c r="CR87" s="29">
        <f ca="1">IF(NOT(snowball),0,IF(AE86&lt;=0,0,IF($C87&lt;=SUM($CM87:CQ87),0,IF(BV87+$C87-SUM($CM87:CQ87)&gt;AE86+AZ87,AE86+AZ87-BV87,$C87-SUM($CM87:CQ87)))))</f>
        <v>0</v>
      </c>
      <c r="CS87" s="29">
        <f ca="1">IF(NOT(snowball),0,IF(AF86&lt;=0,0,IF($C87&lt;=SUM($CM87:CR87),0,IF(BW87+$C87-SUM($CM87:CR87)&gt;AF86+BA87,AF86+BA87-BW87,$C87-SUM($CM87:CR87)))))</f>
        <v>0</v>
      </c>
      <c r="CT87" s="29">
        <f ca="1">IF(NOT(snowball),0,IF(AG86&lt;=0,0,IF($C87&lt;=SUM($CM87:CS87),0,IF(BX87+$C87-SUM($CM87:CS87)&gt;AG86+BB87,AG86+BB87-BX87,$C87-SUM($CM87:CS87)))))</f>
        <v>0</v>
      </c>
      <c r="CU87" s="29">
        <f ca="1">IF(NOT(snowball),0,IF(AH86&lt;=0,0,IF($C87&lt;=SUM($CM87:CT87),0,IF(BY87+$C87-SUM($CM87:CT87)&gt;AH86+BC87,AH86+BC87-BY87,$C87-SUM($CM87:CT87)))))</f>
        <v>0</v>
      </c>
      <c r="CV87" s="29">
        <f ca="1">IF(NOT(snowball),0,IF(AI86&lt;=0,0,IF($C87&lt;=SUM($CM87:CU87),0,IF(BZ87+$C87-SUM($CM87:CU87)&gt;AI86+BD87,AI86+BD87-BZ87,$C87-SUM($CM87:CU87)))))</f>
        <v>0</v>
      </c>
      <c r="CW87" s="29">
        <f ca="1">IF(NOT(snowball),0,IF(AJ86&lt;=0,0,IF($C87&lt;=SUM($CM87:CV87),0,IF(CA87+$C87-SUM($CM87:CV87)&gt;AJ86+BE87,AJ86+BE87-CA87,$C87-SUM($CM87:CV87)))))</f>
        <v>0</v>
      </c>
      <c r="CX87" s="29">
        <f ca="1">IF(NOT(snowball),0,IF(AK86&lt;=0,0,IF($C87&lt;=SUM($CM87:CW87),0,IF(CB87+$C87-SUM($CM87:CW87)&gt;AK86+BF87,AK86+BF87-CB87,$C87-SUM($CM87:CW87)))))</f>
        <v>0</v>
      </c>
      <c r="CY87" s="29">
        <f ca="1">IF(NOT(snowball),0,IF(AL86&lt;=0,0,IF($C87&lt;=SUM($CM87:CX87),0,IF(CC87+$C87-SUM($CM87:CX87)&gt;AL86+BG87,AL86+BG87-CC87,$C87-SUM($CM87:CX87)))))</f>
        <v>0</v>
      </c>
      <c r="CZ87" s="29">
        <f ca="1">IF(NOT(snowball),0,IF(AM86&lt;=0,0,IF($C87&lt;=SUM($CM87:CY87),0,IF(CD87+$C87-SUM($CM87:CY87)&gt;AM86+BH87,AM86+BH87-CD87,$C87-SUM($CM87:CY87)))))</f>
        <v>0</v>
      </c>
      <c r="DA87" s="29">
        <f ca="1">IF(NOT(snowball),0,IF(AN86&lt;=0,0,IF($C87&lt;=SUM($CM87:CZ87),0,IF(CE87+$C87-SUM($CM87:CZ87)&gt;AN86+BI87,AN86+BI87-CE87,$C87-SUM($CM87:CZ87)))))</f>
        <v>0</v>
      </c>
      <c r="DB87" s="29">
        <f ca="1">IF(NOT(snowball),0,IF(AO86&lt;=0,0,IF($C87&lt;=SUM($CM87:DA87),0,IF(CF87+$C87-SUM($CM87:DA87)&gt;AO86+BJ87,AO86+BJ87-CF87,$C87-SUM($CM87:DA87)))))</f>
        <v>0</v>
      </c>
      <c r="DC87" s="29">
        <f ca="1">IF(NOT(snowball),0,IF(AP86&lt;=0,0,IF($C87&lt;=SUM($CM87:DB87),0,IF(CG87+$C87-SUM($CM87:DB87)&gt;AP86+BK87,AP86+BK87-CG87,$C87-SUM($CM87:DB87)))))</f>
        <v>0</v>
      </c>
      <c r="DD87" s="29">
        <f ca="1">IF(NOT(snowball),0,IF(AQ86&lt;=0,0,IF($C87&lt;=SUM($CM87:DC87),0,IF(CH87+$C87-SUM($CM87:DC87)&gt;AQ86+BL87,AQ86+BL87-CH87,$C87-SUM($CM87:DC87)))))</f>
        <v>0</v>
      </c>
      <c r="DE87" s="29">
        <f ca="1">IF(NOT(snowball),0,IF(AR86&lt;=0,0,IF($C87&lt;=SUM($CM87:DD87),0,IF(CI87+$C87-SUM($CM87:DD87)&gt;AR86+BM87,AR86+BM87-CI87,$C87-SUM($CM87:DD87)))))</f>
        <v>0</v>
      </c>
      <c r="DF87" s="29">
        <f ca="1">IF(NOT(snowball),0,IF(AS86&lt;=0,0,IF($C87&lt;=SUM($CM87:DE87),0,IF(CJ87+$C87-SUM($CM87:DE87)&gt;AS86+BN87,AS86+BN87-CJ87,$C87-SUM($CM87:DE87)))))</f>
        <v>0</v>
      </c>
    </row>
    <row r="88" spans="1:110" ht="11" customHeight="1">
      <c r="A88" s="30" t="str">
        <f t="shared" ca="1" si="147"/>
        <v/>
      </c>
      <c r="B88" s="13" t="e">
        <f t="shared" ca="1" si="116"/>
        <v>#N/A</v>
      </c>
      <c r="C88" s="113" t="str">
        <f t="shared" ca="1" si="95"/>
        <v/>
      </c>
      <c r="D88" s="81"/>
      <c r="E88" s="29">
        <f t="shared" ca="1" si="96"/>
        <v>0</v>
      </c>
      <c r="F88" s="29">
        <f t="shared" ca="1" si="97"/>
        <v>0</v>
      </c>
      <c r="G88" s="29">
        <f t="shared" ca="1" si="98"/>
        <v>0</v>
      </c>
      <c r="H88" s="29">
        <f t="shared" ca="1" si="99"/>
        <v>0</v>
      </c>
      <c r="I88" s="29">
        <f t="shared" ca="1" si="100"/>
        <v>0</v>
      </c>
      <c r="J88" s="29">
        <f t="shared" ca="1" si="101"/>
        <v>0</v>
      </c>
      <c r="K88" s="29">
        <f t="shared" ca="1" si="102"/>
        <v>0</v>
      </c>
      <c r="L88" s="29">
        <f t="shared" ca="1" si="103"/>
        <v>0</v>
      </c>
      <c r="M88" s="29">
        <f t="shared" ca="1" si="104"/>
        <v>0</v>
      </c>
      <c r="N88" s="29">
        <f t="shared" ca="1" si="105"/>
        <v>0</v>
      </c>
      <c r="O88" s="29">
        <f t="shared" ca="1" si="106"/>
        <v>0</v>
      </c>
      <c r="P88" s="29">
        <f t="shared" ca="1" si="107"/>
        <v>0</v>
      </c>
      <c r="Q88" s="29">
        <f t="shared" ca="1" si="108"/>
        <v>0</v>
      </c>
      <c r="R88" s="29">
        <f t="shared" ca="1" si="109"/>
        <v>0</v>
      </c>
      <c r="S88" s="29">
        <f t="shared" ca="1" si="110"/>
        <v>0</v>
      </c>
      <c r="T88" s="29">
        <f t="shared" ca="1" si="111"/>
        <v>0</v>
      </c>
      <c r="U88" s="29">
        <f t="shared" ca="1" si="112"/>
        <v>0</v>
      </c>
      <c r="V88" s="29">
        <f t="shared" ca="1" si="113"/>
        <v>0</v>
      </c>
      <c r="W88" s="29">
        <f t="shared" ca="1" si="114"/>
        <v>0</v>
      </c>
      <c r="X88" s="29">
        <f t="shared" ca="1" si="114"/>
        <v>0</v>
      </c>
      <c r="Y88" s="66"/>
      <c r="Z88" s="29">
        <f t="shared" ca="1" si="117"/>
        <v>0</v>
      </c>
      <c r="AA88" s="29">
        <f t="shared" ca="1" si="118"/>
        <v>0</v>
      </c>
      <c r="AB88" s="29">
        <f t="shared" ca="1" si="119"/>
        <v>0</v>
      </c>
      <c r="AC88" s="29">
        <f t="shared" ca="1" si="120"/>
        <v>0</v>
      </c>
      <c r="AD88" s="29">
        <f t="shared" ca="1" si="121"/>
        <v>0</v>
      </c>
      <c r="AE88" s="29">
        <f t="shared" ca="1" si="122"/>
        <v>0</v>
      </c>
      <c r="AF88" s="29">
        <f t="shared" ca="1" si="123"/>
        <v>0</v>
      </c>
      <c r="AG88" s="29">
        <f t="shared" ca="1" si="124"/>
        <v>0</v>
      </c>
      <c r="AH88" s="29">
        <f t="shared" ca="1" si="125"/>
        <v>0</v>
      </c>
      <c r="AI88" s="29">
        <f t="shared" ca="1" si="126"/>
        <v>0</v>
      </c>
      <c r="AJ88" s="29">
        <f t="shared" ca="1" si="127"/>
        <v>0</v>
      </c>
      <c r="AK88" s="29">
        <f t="shared" ca="1" si="128"/>
        <v>0</v>
      </c>
      <c r="AL88" s="29">
        <f t="shared" ca="1" si="129"/>
        <v>0</v>
      </c>
      <c r="AM88" s="29">
        <f t="shared" ca="1" si="130"/>
        <v>0</v>
      </c>
      <c r="AN88" s="29">
        <f t="shared" ca="1" si="131"/>
        <v>0</v>
      </c>
      <c r="AO88" s="29">
        <f t="shared" ca="1" si="132"/>
        <v>0</v>
      </c>
      <c r="AP88" s="29">
        <f t="shared" ca="1" si="133"/>
        <v>0</v>
      </c>
      <c r="AQ88" s="29">
        <f t="shared" ca="1" si="134"/>
        <v>0</v>
      </c>
      <c r="AR88" s="29">
        <f t="shared" ca="1" si="135"/>
        <v>0</v>
      </c>
      <c r="AS88" s="29">
        <f t="shared" ca="1" si="136"/>
        <v>0</v>
      </c>
      <c r="AT88" s="7"/>
      <c r="AU88" s="29">
        <f t="shared" ca="1" si="137"/>
        <v>0</v>
      </c>
      <c r="AV88" s="29">
        <f t="shared" ca="1" si="138"/>
        <v>0</v>
      </c>
      <c r="AW88" s="29">
        <f t="shared" ca="1" si="139"/>
        <v>0</v>
      </c>
      <c r="AX88" s="29">
        <f t="shared" ca="1" si="94"/>
        <v>0</v>
      </c>
      <c r="AY88" s="29">
        <f t="shared" ca="1" si="94"/>
        <v>0</v>
      </c>
      <c r="AZ88" s="29">
        <f t="shared" ca="1" si="94"/>
        <v>0</v>
      </c>
      <c r="BA88" s="29">
        <f t="shared" ca="1" si="94"/>
        <v>0</v>
      </c>
      <c r="BB88" s="29">
        <f t="shared" ca="1" si="94"/>
        <v>0</v>
      </c>
      <c r="BC88" s="29">
        <f t="shared" ca="1" si="94"/>
        <v>0</v>
      </c>
      <c r="BD88" s="29">
        <f t="shared" ca="1" si="94"/>
        <v>0</v>
      </c>
      <c r="BE88" s="29">
        <f t="shared" ca="1" si="94"/>
        <v>0</v>
      </c>
      <c r="BF88" s="29">
        <f t="shared" ca="1" si="94"/>
        <v>0</v>
      </c>
      <c r="BG88" s="29">
        <f t="shared" ca="1" si="94"/>
        <v>0</v>
      </c>
      <c r="BH88" s="29">
        <f t="shared" ca="1" si="94"/>
        <v>0</v>
      </c>
      <c r="BI88" s="29">
        <f t="shared" ca="1" si="94"/>
        <v>0</v>
      </c>
      <c r="BJ88" s="29">
        <f t="shared" ca="1" si="94"/>
        <v>0</v>
      </c>
      <c r="BK88" s="29">
        <f t="shared" ca="1" si="94"/>
        <v>0</v>
      </c>
      <c r="BL88" s="29">
        <f t="shared" ca="1" si="94"/>
        <v>0</v>
      </c>
      <c r="BM88" s="29">
        <f t="shared" ca="1" si="94"/>
        <v>0</v>
      </c>
      <c r="BN88" s="29">
        <f t="shared" ca="1" si="94"/>
        <v>0</v>
      </c>
      <c r="BO88" s="33">
        <f t="shared" ca="1" si="140"/>
        <v>0</v>
      </c>
      <c r="BP88" s="16"/>
      <c r="BQ88" s="29">
        <f t="shared" ca="1" si="141"/>
        <v>0</v>
      </c>
      <c r="BR88" s="29">
        <f t="shared" ca="1" si="142"/>
        <v>0</v>
      </c>
      <c r="BS88" s="29">
        <f t="shared" ca="1" si="143"/>
        <v>0</v>
      </c>
      <c r="BT88" s="29">
        <f t="shared" ca="1" si="144"/>
        <v>0</v>
      </c>
      <c r="BU88" s="29">
        <f t="shared" ca="1" si="145"/>
        <v>0</v>
      </c>
      <c r="BV88" s="29">
        <f t="shared" ca="1" si="69"/>
        <v>0</v>
      </c>
      <c r="BW88" s="29">
        <f t="shared" ca="1" si="70"/>
        <v>0</v>
      </c>
      <c r="BX88" s="29">
        <f t="shared" ca="1" si="71"/>
        <v>0</v>
      </c>
      <c r="BY88" s="29">
        <f t="shared" ca="1" si="72"/>
        <v>0</v>
      </c>
      <c r="BZ88" s="29">
        <f t="shared" ca="1" si="73"/>
        <v>0</v>
      </c>
      <c r="CA88" s="29">
        <f t="shared" ca="1" si="74"/>
        <v>0</v>
      </c>
      <c r="CB88" s="29">
        <f t="shared" ca="1" si="75"/>
        <v>0</v>
      </c>
      <c r="CC88" s="29">
        <f t="shared" ca="1" si="76"/>
        <v>0</v>
      </c>
      <c r="CD88" s="29">
        <f t="shared" ca="1" si="77"/>
        <v>0</v>
      </c>
      <c r="CE88" s="29">
        <f t="shared" ca="1" si="78"/>
        <v>0</v>
      </c>
      <c r="CF88" s="29">
        <f t="shared" ca="1" si="79"/>
        <v>0</v>
      </c>
      <c r="CG88" s="29">
        <f t="shared" ca="1" si="80"/>
        <v>0</v>
      </c>
      <c r="CH88" s="29">
        <f t="shared" ca="1" si="81"/>
        <v>0</v>
      </c>
      <c r="CI88" s="29">
        <f t="shared" ca="1" si="82"/>
        <v>0</v>
      </c>
      <c r="CJ88" s="29">
        <f t="shared" ca="1" si="83"/>
        <v>0</v>
      </c>
      <c r="CK88" s="33">
        <f t="shared" ca="1" si="146"/>
        <v>0</v>
      </c>
      <c r="CL88" s="33"/>
      <c r="CM88" s="78">
        <f t="shared" ca="1" si="115"/>
        <v>0</v>
      </c>
      <c r="CN88" s="29">
        <f ca="1">IF(NOT(snowball),0,IF(AA87&lt;=0,0,IF($C88&lt;=SUM($CM88:CM88),0,IF(BR88+$C88-SUM($CM88:CM88)&gt;AA87+AV88,AA87+AV88-BR88,$C88-SUM($CM88:CM88)))))</f>
        <v>0</v>
      </c>
      <c r="CO88" s="29">
        <f ca="1">IF(NOT(snowball),0,IF(AB87&lt;=0,0,IF($C88&lt;=SUM($CM88:CN88),0,IF(BS88+$C88-SUM($CM88:CN88)&gt;AB87+AW88,AB87+AW88-BS88,$C88-SUM($CM88:CN88)))))</f>
        <v>0</v>
      </c>
      <c r="CP88" s="29">
        <f ca="1">IF(NOT(snowball),0,IF(AC87&lt;=0,0,IF($C88&lt;=SUM($CM88:CO88),0,IF(BT88+$C88-SUM($CM88:CO88)&gt;AC87+AX88,AC87+AX88-BT88,$C88-SUM($CM88:CO88)))))</f>
        <v>0</v>
      </c>
      <c r="CQ88" s="29">
        <f ca="1">IF(NOT(snowball),0,IF(AD87&lt;=0,0,IF($C88&lt;=SUM($CM88:CP88),0,IF(BU88+$C88-SUM($CM88:CP88)&gt;AD87+AY88,AD87+AY88-BU88,$C88-SUM($CM88:CP88)))))</f>
        <v>0</v>
      </c>
      <c r="CR88" s="29">
        <f ca="1">IF(NOT(snowball),0,IF(AE87&lt;=0,0,IF($C88&lt;=SUM($CM88:CQ88),0,IF(BV88+$C88-SUM($CM88:CQ88)&gt;AE87+AZ88,AE87+AZ88-BV88,$C88-SUM($CM88:CQ88)))))</f>
        <v>0</v>
      </c>
      <c r="CS88" s="29">
        <f ca="1">IF(NOT(snowball),0,IF(AF87&lt;=0,0,IF($C88&lt;=SUM($CM88:CR88),0,IF(BW88+$C88-SUM($CM88:CR88)&gt;AF87+BA88,AF87+BA88-BW88,$C88-SUM($CM88:CR88)))))</f>
        <v>0</v>
      </c>
      <c r="CT88" s="29">
        <f ca="1">IF(NOT(snowball),0,IF(AG87&lt;=0,0,IF($C88&lt;=SUM($CM88:CS88),0,IF(BX88+$C88-SUM($CM88:CS88)&gt;AG87+BB88,AG87+BB88-BX88,$C88-SUM($CM88:CS88)))))</f>
        <v>0</v>
      </c>
      <c r="CU88" s="29">
        <f ca="1">IF(NOT(snowball),0,IF(AH87&lt;=0,0,IF($C88&lt;=SUM($CM88:CT88),0,IF(BY88+$C88-SUM($CM88:CT88)&gt;AH87+BC88,AH87+BC88-BY88,$C88-SUM($CM88:CT88)))))</f>
        <v>0</v>
      </c>
      <c r="CV88" s="29">
        <f ca="1">IF(NOT(snowball),0,IF(AI87&lt;=0,0,IF($C88&lt;=SUM($CM88:CU88),0,IF(BZ88+$C88-SUM($CM88:CU88)&gt;AI87+BD88,AI87+BD88-BZ88,$C88-SUM($CM88:CU88)))))</f>
        <v>0</v>
      </c>
      <c r="CW88" s="29">
        <f ca="1">IF(NOT(snowball),0,IF(AJ87&lt;=0,0,IF($C88&lt;=SUM($CM88:CV88),0,IF(CA88+$C88-SUM($CM88:CV88)&gt;AJ87+BE88,AJ87+BE88-CA88,$C88-SUM($CM88:CV88)))))</f>
        <v>0</v>
      </c>
      <c r="CX88" s="29">
        <f ca="1">IF(NOT(snowball),0,IF(AK87&lt;=0,0,IF($C88&lt;=SUM($CM88:CW88),0,IF(CB88+$C88-SUM($CM88:CW88)&gt;AK87+BF88,AK87+BF88-CB88,$C88-SUM($CM88:CW88)))))</f>
        <v>0</v>
      </c>
      <c r="CY88" s="29">
        <f ca="1">IF(NOT(snowball),0,IF(AL87&lt;=0,0,IF($C88&lt;=SUM($CM88:CX88),0,IF(CC88+$C88-SUM($CM88:CX88)&gt;AL87+BG88,AL87+BG88-CC88,$C88-SUM($CM88:CX88)))))</f>
        <v>0</v>
      </c>
      <c r="CZ88" s="29">
        <f ca="1">IF(NOT(snowball),0,IF(AM87&lt;=0,0,IF($C88&lt;=SUM($CM88:CY88),0,IF(CD88+$C88-SUM($CM88:CY88)&gt;AM87+BH88,AM87+BH88-CD88,$C88-SUM($CM88:CY88)))))</f>
        <v>0</v>
      </c>
      <c r="DA88" s="29">
        <f ca="1">IF(NOT(snowball),0,IF(AN87&lt;=0,0,IF($C88&lt;=SUM($CM88:CZ88),0,IF(CE88+$C88-SUM($CM88:CZ88)&gt;AN87+BI88,AN87+BI88-CE88,$C88-SUM($CM88:CZ88)))))</f>
        <v>0</v>
      </c>
      <c r="DB88" s="29">
        <f ca="1">IF(NOT(snowball),0,IF(AO87&lt;=0,0,IF($C88&lt;=SUM($CM88:DA88),0,IF(CF88+$C88-SUM($CM88:DA88)&gt;AO87+BJ88,AO87+BJ88-CF88,$C88-SUM($CM88:DA88)))))</f>
        <v>0</v>
      </c>
      <c r="DC88" s="29">
        <f ca="1">IF(NOT(snowball),0,IF(AP87&lt;=0,0,IF($C88&lt;=SUM($CM88:DB88),0,IF(CG88+$C88-SUM($CM88:DB88)&gt;AP87+BK88,AP87+BK88-CG88,$C88-SUM($CM88:DB88)))))</f>
        <v>0</v>
      </c>
      <c r="DD88" s="29">
        <f ca="1">IF(NOT(snowball),0,IF(AQ87&lt;=0,0,IF($C88&lt;=SUM($CM88:DC88),0,IF(CH88+$C88-SUM($CM88:DC88)&gt;AQ87+BL88,AQ87+BL88-CH88,$C88-SUM($CM88:DC88)))))</f>
        <v>0</v>
      </c>
      <c r="DE88" s="29">
        <f ca="1">IF(NOT(snowball),0,IF(AR87&lt;=0,0,IF($C88&lt;=SUM($CM88:DD88),0,IF(CI88+$C88-SUM($CM88:DD88)&gt;AR87+BM88,AR87+BM88-CI88,$C88-SUM($CM88:DD88)))))</f>
        <v>0</v>
      </c>
      <c r="DF88" s="29">
        <f ca="1">IF(NOT(snowball),0,IF(AS87&lt;=0,0,IF($C88&lt;=SUM($CM88:DE88),0,IF(CJ88+$C88-SUM($CM88:DE88)&gt;AS87+BN88,AS87+BN88-CJ88,$C88-SUM($CM88:DE88)))))</f>
        <v>0</v>
      </c>
    </row>
    <row r="89" spans="1:110" ht="11" customHeight="1">
      <c r="A89" s="30" t="str">
        <f t="shared" ca="1" si="147"/>
        <v/>
      </c>
      <c r="B89" s="13" t="e">
        <f t="shared" ca="1" si="116"/>
        <v>#N/A</v>
      </c>
      <c r="C89" s="113" t="str">
        <f t="shared" ca="1" si="95"/>
        <v/>
      </c>
      <c r="D89" s="81"/>
      <c r="E89" s="29">
        <f t="shared" ca="1" si="96"/>
        <v>0</v>
      </c>
      <c r="F89" s="29">
        <f t="shared" ca="1" si="97"/>
        <v>0</v>
      </c>
      <c r="G89" s="29">
        <f t="shared" ca="1" si="98"/>
        <v>0</v>
      </c>
      <c r="H89" s="29">
        <f t="shared" ca="1" si="99"/>
        <v>0</v>
      </c>
      <c r="I89" s="29">
        <f t="shared" ca="1" si="100"/>
        <v>0</v>
      </c>
      <c r="J89" s="29">
        <f t="shared" ca="1" si="101"/>
        <v>0</v>
      </c>
      <c r="K89" s="29">
        <f t="shared" ca="1" si="102"/>
        <v>0</v>
      </c>
      <c r="L89" s="29">
        <f t="shared" ca="1" si="103"/>
        <v>0</v>
      </c>
      <c r="M89" s="29">
        <f t="shared" ca="1" si="104"/>
        <v>0</v>
      </c>
      <c r="N89" s="29">
        <f t="shared" ca="1" si="105"/>
        <v>0</v>
      </c>
      <c r="O89" s="29">
        <f t="shared" ca="1" si="106"/>
        <v>0</v>
      </c>
      <c r="P89" s="29">
        <f t="shared" ca="1" si="107"/>
        <v>0</v>
      </c>
      <c r="Q89" s="29">
        <f t="shared" ca="1" si="108"/>
        <v>0</v>
      </c>
      <c r="R89" s="29">
        <f t="shared" ca="1" si="109"/>
        <v>0</v>
      </c>
      <c r="S89" s="29">
        <f t="shared" ca="1" si="110"/>
        <v>0</v>
      </c>
      <c r="T89" s="29">
        <f t="shared" ca="1" si="111"/>
        <v>0</v>
      </c>
      <c r="U89" s="29">
        <f t="shared" ca="1" si="112"/>
        <v>0</v>
      </c>
      <c r="V89" s="29">
        <f t="shared" ca="1" si="113"/>
        <v>0</v>
      </c>
      <c r="W89" s="29">
        <f t="shared" ca="1" si="114"/>
        <v>0</v>
      </c>
      <c r="X89" s="29">
        <f t="shared" ca="1" si="114"/>
        <v>0</v>
      </c>
      <c r="Y89" s="66"/>
      <c r="Z89" s="29">
        <f t="shared" ca="1" si="117"/>
        <v>0</v>
      </c>
      <c r="AA89" s="29">
        <f t="shared" ca="1" si="118"/>
        <v>0</v>
      </c>
      <c r="AB89" s="29">
        <f t="shared" ca="1" si="119"/>
        <v>0</v>
      </c>
      <c r="AC89" s="29">
        <f t="shared" ca="1" si="120"/>
        <v>0</v>
      </c>
      <c r="AD89" s="29">
        <f t="shared" ca="1" si="121"/>
        <v>0</v>
      </c>
      <c r="AE89" s="29">
        <f t="shared" ca="1" si="122"/>
        <v>0</v>
      </c>
      <c r="AF89" s="29">
        <f t="shared" ca="1" si="123"/>
        <v>0</v>
      </c>
      <c r="AG89" s="29">
        <f t="shared" ca="1" si="124"/>
        <v>0</v>
      </c>
      <c r="AH89" s="29">
        <f t="shared" ca="1" si="125"/>
        <v>0</v>
      </c>
      <c r="AI89" s="29">
        <f t="shared" ca="1" si="126"/>
        <v>0</v>
      </c>
      <c r="AJ89" s="29">
        <f t="shared" ca="1" si="127"/>
        <v>0</v>
      </c>
      <c r="AK89" s="29">
        <f t="shared" ca="1" si="128"/>
        <v>0</v>
      </c>
      <c r="AL89" s="29">
        <f t="shared" ca="1" si="129"/>
        <v>0</v>
      </c>
      <c r="AM89" s="29">
        <f t="shared" ca="1" si="130"/>
        <v>0</v>
      </c>
      <c r="AN89" s="29">
        <f t="shared" ca="1" si="131"/>
        <v>0</v>
      </c>
      <c r="AO89" s="29">
        <f t="shared" ca="1" si="132"/>
        <v>0</v>
      </c>
      <c r="AP89" s="29">
        <f t="shared" ca="1" si="133"/>
        <v>0</v>
      </c>
      <c r="AQ89" s="29">
        <f t="shared" ca="1" si="134"/>
        <v>0</v>
      </c>
      <c r="AR89" s="29">
        <f t="shared" ca="1" si="135"/>
        <v>0</v>
      </c>
      <c r="AS89" s="29">
        <f t="shared" ca="1" si="136"/>
        <v>0</v>
      </c>
      <c r="AT89" s="7"/>
      <c r="AU89" s="29">
        <f t="shared" ca="1" si="137"/>
        <v>0</v>
      </c>
      <c r="AV89" s="29">
        <f t="shared" ca="1" si="138"/>
        <v>0</v>
      </c>
      <c r="AW89" s="29">
        <f t="shared" ca="1" si="139"/>
        <v>0</v>
      </c>
      <c r="AX89" s="29">
        <f t="shared" ca="1" si="94"/>
        <v>0</v>
      </c>
      <c r="AY89" s="29">
        <f t="shared" ca="1" si="94"/>
        <v>0</v>
      </c>
      <c r="AZ89" s="29">
        <f t="shared" ca="1" si="94"/>
        <v>0</v>
      </c>
      <c r="BA89" s="29">
        <f t="shared" ca="1" si="94"/>
        <v>0</v>
      </c>
      <c r="BB89" s="29">
        <f t="shared" ca="1" si="94"/>
        <v>0</v>
      </c>
      <c r="BC89" s="29">
        <f t="shared" ca="1" si="94"/>
        <v>0</v>
      </c>
      <c r="BD89" s="29">
        <f t="shared" ca="1" si="94"/>
        <v>0</v>
      </c>
      <c r="BE89" s="29">
        <f t="shared" ca="1" si="94"/>
        <v>0</v>
      </c>
      <c r="BF89" s="29">
        <f t="shared" ca="1" si="94"/>
        <v>0</v>
      </c>
      <c r="BG89" s="29">
        <f t="shared" ca="1" si="94"/>
        <v>0</v>
      </c>
      <c r="BH89" s="29">
        <f t="shared" ca="1" si="94"/>
        <v>0</v>
      </c>
      <c r="BI89" s="29">
        <f t="shared" ca="1" si="94"/>
        <v>0</v>
      </c>
      <c r="BJ89" s="29">
        <f t="shared" ca="1" si="94"/>
        <v>0</v>
      </c>
      <c r="BK89" s="29">
        <f t="shared" ca="1" si="94"/>
        <v>0</v>
      </c>
      <c r="BL89" s="29">
        <f t="shared" ca="1" si="94"/>
        <v>0</v>
      </c>
      <c r="BM89" s="29">
        <f t="shared" ca="1" si="94"/>
        <v>0</v>
      </c>
      <c r="BN89" s="29">
        <f t="shared" ca="1" si="94"/>
        <v>0</v>
      </c>
      <c r="BO89" s="33">
        <f t="shared" ca="1" si="140"/>
        <v>0</v>
      </c>
      <c r="BP89" s="16"/>
      <c r="BQ89" s="29">
        <f t="shared" ca="1" si="141"/>
        <v>0</v>
      </c>
      <c r="BR89" s="29">
        <f t="shared" ca="1" si="142"/>
        <v>0</v>
      </c>
      <c r="BS89" s="29">
        <f t="shared" ca="1" si="143"/>
        <v>0</v>
      </c>
      <c r="BT89" s="29">
        <f t="shared" ca="1" si="144"/>
        <v>0</v>
      </c>
      <c r="BU89" s="29">
        <f t="shared" ca="1" si="145"/>
        <v>0</v>
      </c>
      <c r="BV89" s="29">
        <f t="shared" ca="1" si="69"/>
        <v>0</v>
      </c>
      <c r="BW89" s="29">
        <f t="shared" ca="1" si="70"/>
        <v>0</v>
      </c>
      <c r="BX89" s="29">
        <f t="shared" ca="1" si="71"/>
        <v>0</v>
      </c>
      <c r="BY89" s="29">
        <f t="shared" ca="1" si="72"/>
        <v>0</v>
      </c>
      <c r="BZ89" s="29">
        <f t="shared" ca="1" si="73"/>
        <v>0</v>
      </c>
      <c r="CA89" s="29">
        <f t="shared" ca="1" si="74"/>
        <v>0</v>
      </c>
      <c r="CB89" s="29">
        <f t="shared" ca="1" si="75"/>
        <v>0</v>
      </c>
      <c r="CC89" s="29">
        <f t="shared" ca="1" si="76"/>
        <v>0</v>
      </c>
      <c r="CD89" s="29">
        <f t="shared" ca="1" si="77"/>
        <v>0</v>
      </c>
      <c r="CE89" s="29">
        <f t="shared" ca="1" si="78"/>
        <v>0</v>
      </c>
      <c r="CF89" s="29">
        <f t="shared" ca="1" si="79"/>
        <v>0</v>
      </c>
      <c r="CG89" s="29">
        <f t="shared" ca="1" si="80"/>
        <v>0</v>
      </c>
      <c r="CH89" s="29">
        <f t="shared" ca="1" si="81"/>
        <v>0</v>
      </c>
      <c r="CI89" s="29">
        <f t="shared" ca="1" si="82"/>
        <v>0</v>
      </c>
      <c r="CJ89" s="29">
        <f t="shared" ca="1" si="83"/>
        <v>0</v>
      </c>
      <c r="CK89" s="33">
        <f t="shared" ca="1" si="146"/>
        <v>0</v>
      </c>
      <c r="CL89" s="33"/>
      <c r="CM89" s="78">
        <f t="shared" ca="1" si="115"/>
        <v>0</v>
      </c>
      <c r="CN89" s="29">
        <f ca="1">IF(NOT(snowball),0,IF(AA88&lt;=0,0,IF($C89&lt;=SUM($CM89:CM89),0,IF(BR89+$C89-SUM($CM89:CM89)&gt;AA88+AV89,AA88+AV89-BR89,$C89-SUM($CM89:CM89)))))</f>
        <v>0</v>
      </c>
      <c r="CO89" s="29">
        <f ca="1">IF(NOT(snowball),0,IF(AB88&lt;=0,0,IF($C89&lt;=SUM($CM89:CN89),0,IF(BS89+$C89-SUM($CM89:CN89)&gt;AB88+AW89,AB88+AW89-BS89,$C89-SUM($CM89:CN89)))))</f>
        <v>0</v>
      </c>
      <c r="CP89" s="29">
        <f ca="1">IF(NOT(snowball),0,IF(AC88&lt;=0,0,IF($C89&lt;=SUM($CM89:CO89),0,IF(BT89+$C89-SUM($CM89:CO89)&gt;AC88+AX89,AC88+AX89-BT89,$C89-SUM($CM89:CO89)))))</f>
        <v>0</v>
      </c>
      <c r="CQ89" s="29">
        <f ca="1">IF(NOT(snowball),0,IF(AD88&lt;=0,0,IF($C89&lt;=SUM($CM89:CP89),0,IF(BU89+$C89-SUM($CM89:CP89)&gt;AD88+AY89,AD88+AY89-BU89,$C89-SUM($CM89:CP89)))))</f>
        <v>0</v>
      </c>
      <c r="CR89" s="29">
        <f ca="1">IF(NOT(snowball),0,IF(AE88&lt;=0,0,IF($C89&lt;=SUM($CM89:CQ89),0,IF(BV89+$C89-SUM($CM89:CQ89)&gt;AE88+AZ89,AE88+AZ89-BV89,$C89-SUM($CM89:CQ89)))))</f>
        <v>0</v>
      </c>
      <c r="CS89" s="29">
        <f ca="1">IF(NOT(snowball),0,IF(AF88&lt;=0,0,IF($C89&lt;=SUM($CM89:CR89),0,IF(BW89+$C89-SUM($CM89:CR89)&gt;AF88+BA89,AF88+BA89-BW89,$C89-SUM($CM89:CR89)))))</f>
        <v>0</v>
      </c>
      <c r="CT89" s="29">
        <f ca="1">IF(NOT(snowball),0,IF(AG88&lt;=0,0,IF($C89&lt;=SUM($CM89:CS89),0,IF(BX89+$C89-SUM($CM89:CS89)&gt;AG88+BB89,AG88+BB89-BX89,$C89-SUM($CM89:CS89)))))</f>
        <v>0</v>
      </c>
      <c r="CU89" s="29">
        <f ca="1">IF(NOT(snowball),0,IF(AH88&lt;=0,0,IF($C89&lt;=SUM($CM89:CT89),0,IF(BY89+$C89-SUM($CM89:CT89)&gt;AH88+BC89,AH88+BC89-BY89,$C89-SUM($CM89:CT89)))))</f>
        <v>0</v>
      </c>
      <c r="CV89" s="29">
        <f ca="1">IF(NOT(snowball),0,IF(AI88&lt;=0,0,IF($C89&lt;=SUM($CM89:CU89),0,IF(BZ89+$C89-SUM($CM89:CU89)&gt;AI88+BD89,AI88+BD89-BZ89,$C89-SUM($CM89:CU89)))))</f>
        <v>0</v>
      </c>
      <c r="CW89" s="29">
        <f ca="1">IF(NOT(snowball),0,IF(AJ88&lt;=0,0,IF($C89&lt;=SUM($CM89:CV89),0,IF(CA89+$C89-SUM($CM89:CV89)&gt;AJ88+BE89,AJ88+BE89-CA89,$C89-SUM($CM89:CV89)))))</f>
        <v>0</v>
      </c>
      <c r="CX89" s="29">
        <f ca="1">IF(NOT(snowball),0,IF(AK88&lt;=0,0,IF($C89&lt;=SUM($CM89:CW89),0,IF(CB89+$C89-SUM($CM89:CW89)&gt;AK88+BF89,AK88+BF89-CB89,$C89-SUM($CM89:CW89)))))</f>
        <v>0</v>
      </c>
      <c r="CY89" s="29">
        <f ca="1">IF(NOT(snowball),0,IF(AL88&lt;=0,0,IF($C89&lt;=SUM($CM89:CX89),0,IF(CC89+$C89-SUM($CM89:CX89)&gt;AL88+BG89,AL88+BG89-CC89,$C89-SUM($CM89:CX89)))))</f>
        <v>0</v>
      </c>
      <c r="CZ89" s="29">
        <f ca="1">IF(NOT(snowball),0,IF(AM88&lt;=0,0,IF($C89&lt;=SUM($CM89:CY89),0,IF(CD89+$C89-SUM($CM89:CY89)&gt;AM88+BH89,AM88+BH89-CD89,$C89-SUM($CM89:CY89)))))</f>
        <v>0</v>
      </c>
      <c r="DA89" s="29">
        <f ca="1">IF(NOT(snowball),0,IF(AN88&lt;=0,0,IF($C89&lt;=SUM($CM89:CZ89),0,IF(CE89+$C89-SUM($CM89:CZ89)&gt;AN88+BI89,AN88+BI89-CE89,$C89-SUM($CM89:CZ89)))))</f>
        <v>0</v>
      </c>
      <c r="DB89" s="29">
        <f ca="1">IF(NOT(snowball),0,IF(AO88&lt;=0,0,IF($C89&lt;=SUM($CM89:DA89),0,IF(CF89+$C89-SUM($CM89:DA89)&gt;AO88+BJ89,AO88+BJ89-CF89,$C89-SUM($CM89:DA89)))))</f>
        <v>0</v>
      </c>
      <c r="DC89" s="29">
        <f ca="1">IF(NOT(snowball),0,IF(AP88&lt;=0,0,IF($C89&lt;=SUM($CM89:DB89),0,IF(CG89+$C89-SUM($CM89:DB89)&gt;AP88+BK89,AP88+BK89-CG89,$C89-SUM($CM89:DB89)))))</f>
        <v>0</v>
      </c>
      <c r="DD89" s="29">
        <f ca="1">IF(NOT(snowball),0,IF(AQ88&lt;=0,0,IF($C89&lt;=SUM($CM89:DC89),0,IF(CH89+$C89-SUM($CM89:DC89)&gt;AQ88+BL89,AQ88+BL89-CH89,$C89-SUM($CM89:DC89)))))</f>
        <v>0</v>
      </c>
      <c r="DE89" s="29">
        <f ca="1">IF(NOT(snowball),0,IF(AR88&lt;=0,0,IF($C89&lt;=SUM($CM89:DD89),0,IF(CI89+$C89-SUM($CM89:DD89)&gt;AR88+BM89,AR88+BM89-CI89,$C89-SUM($CM89:DD89)))))</f>
        <v>0</v>
      </c>
      <c r="DF89" s="29">
        <f ca="1">IF(NOT(snowball),0,IF(AS88&lt;=0,0,IF($C89&lt;=SUM($CM89:DE89),0,IF(CJ89+$C89-SUM($CM89:DE89)&gt;AS88+BN89,AS88+BN89-CJ89,$C89-SUM($CM89:DE89)))))</f>
        <v>0</v>
      </c>
    </row>
    <row r="90" spans="1:110" ht="11" customHeight="1">
      <c r="A90" s="30" t="str">
        <f t="shared" ca="1" si="147"/>
        <v/>
      </c>
      <c r="B90" s="13" t="e">
        <f t="shared" ca="1" si="116"/>
        <v>#N/A</v>
      </c>
      <c r="C90" s="113" t="str">
        <f t="shared" ca="1" si="95"/>
        <v/>
      </c>
      <c r="D90" s="81"/>
      <c r="E90" s="29">
        <f t="shared" ca="1" si="96"/>
        <v>0</v>
      </c>
      <c r="F90" s="29">
        <f t="shared" ca="1" si="97"/>
        <v>0</v>
      </c>
      <c r="G90" s="29">
        <f t="shared" ca="1" si="98"/>
        <v>0</v>
      </c>
      <c r="H90" s="29">
        <f t="shared" ca="1" si="99"/>
        <v>0</v>
      </c>
      <c r="I90" s="29">
        <f t="shared" ca="1" si="100"/>
        <v>0</v>
      </c>
      <c r="J90" s="29">
        <f t="shared" ca="1" si="101"/>
        <v>0</v>
      </c>
      <c r="K90" s="29">
        <f t="shared" ca="1" si="102"/>
        <v>0</v>
      </c>
      <c r="L90" s="29">
        <f t="shared" ca="1" si="103"/>
        <v>0</v>
      </c>
      <c r="M90" s="29">
        <f t="shared" ca="1" si="104"/>
        <v>0</v>
      </c>
      <c r="N90" s="29">
        <f t="shared" ca="1" si="105"/>
        <v>0</v>
      </c>
      <c r="O90" s="29">
        <f t="shared" ca="1" si="106"/>
        <v>0</v>
      </c>
      <c r="P90" s="29">
        <f t="shared" ca="1" si="107"/>
        <v>0</v>
      </c>
      <c r="Q90" s="29">
        <f t="shared" ca="1" si="108"/>
        <v>0</v>
      </c>
      <c r="R90" s="29">
        <f t="shared" ca="1" si="109"/>
        <v>0</v>
      </c>
      <c r="S90" s="29">
        <f t="shared" ca="1" si="110"/>
        <v>0</v>
      </c>
      <c r="T90" s="29">
        <f t="shared" ca="1" si="111"/>
        <v>0</v>
      </c>
      <c r="U90" s="29">
        <f t="shared" ca="1" si="112"/>
        <v>0</v>
      </c>
      <c r="V90" s="29">
        <f t="shared" ca="1" si="113"/>
        <v>0</v>
      </c>
      <c r="W90" s="29">
        <f t="shared" ca="1" si="114"/>
        <v>0</v>
      </c>
      <c r="X90" s="29">
        <f t="shared" ca="1" si="114"/>
        <v>0</v>
      </c>
      <c r="Y90" s="66"/>
      <c r="Z90" s="29">
        <f t="shared" ca="1" si="117"/>
        <v>0</v>
      </c>
      <c r="AA90" s="29">
        <f t="shared" ca="1" si="118"/>
        <v>0</v>
      </c>
      <c r="AB90" s="29">
        <f t="shared" ca="1" si="119"/>
        <v>0</v>
      </c>
      <c r="AC90" s="29">
        <f t="shared" ca="1" si="120"/>
        <v>0</v>
      </c>
      <c r="AD90" s="29">
        <f t="shared" ca="1" si="121"/>
        <v>0</v>
      </c>
      <c r="AE90" s="29">
        <f t="shared" ca="1" si="122"/>
        <v>0</v>
      </c>
      <c r="AF90" s="29">
        <f t="shared" ca="1" si="123"/>
        <v>0</v>
      </c>
      <c r="AG90" s="29">
        <f t="shared" ca="1" si="124"/>
        <v>0</v>
      </c>
      <c r="AH90" s="29">
        <f t="shared" ca="1" si="125"/>
        <v>0</v>
      </c>
      <c r="AI90" s="29">
        <f t="shared" ca="1" si="126"/>
        <v>0</v>
      </c>
      <c r="AJ90" s="29">
        <f t="shared" ca="1" si="127"/>
        <v>0</v>
      </c>
      <c r="AK90" s="29">
        <f t="shared" ca="1" si="128"/>
        <v>0</v>
      </c>
      <c r="AL90" s="29">
        <f t="shared" ca="1" si="129"/>
        <v>0</v>
      </c>
      <c r="AM90" s="29">
        <f t="shared" ca="1" si="130"/>
        <v>0</v>
      </c>
      <c r="AN90" s="29">
        <f t="shared" ca="1" si="131"/>
        <v>0</v>
      </c>
      <c r="AO90" s="29">
        <f t="shared" ca="1" si="132"/>
        <v>0</v>
      </c>
      <c r="AP90" s="29">
        <f t="shared" ca="1" si="133"/>
        <v>0</v>
      </c>
      <c r="AQ90" s="29">
        <f t="shared" ca="1" si="134"/>
        <v>0</v>
      </c>
      <c r="AR90" s="29">
        <f t="shared" ca="1" si="135"/>
        <v>0</v>
      </c>
      <c r="AS90" s="29">
        <f t="shared" ca="1" si="136"/>
        <v>0</v>
      </c>
      <c r="AT90" s="7"/>
      <c r="AU90" s="29">
        <f t="shared" ca="1" si="137"/>
        <v>0</v>
      </c>
      <c r="AV90" s="29">
        <f t="shared" ca="1" si="138"/>
        <v>0</v>
      </c>
      <c r="AW90" s="29">
        <f t="shared" ca="1" si="139"/>
        <v>0</v>
      </c>
      <c r="AX90" s="29">
        <f t="shared" ca="1" si="94"/>
        <v>0</v>
      </c>
      <c r="AY90" s="29">
        <f t="shared" ca="1" si="94"/>
        <v>0</v>
      </c>
      <c r="AZ90" s="29">
        <f t="shared" ca="1" si="94"/>
        <v>0</v>
      </c>
      <c r="BA90" s="29">
        <f t="shared" ca="1" si="94"/>
        <v>0</v>
      </c>
      <c r="BB90" s="29">
        <f t="shared" ca="1" si="94"/>
        <v>0</v>
      </c>
      <c r="BC90" s="29">
        <f t="shared" ca="1" si="94"/>
        <v>0</v>
      </c>
      <c r="BD90" s="29">
        <f t="shared" ca="1" si="94"/>
        <v>0</v>
      </c>
      <c r="BE90" s="29">
        <f t="shared" ca="1" si="94"/>
        <v>0</v>
      </c>
      <c r="BF90" s="29">
        <f t="shared" ca="1" si="94"/>
        <v>0</v>
      </c>
      <c r="BG90" s="29">
        <f t="shared" ca="1" si="94"/>
        <v>0</v>
      </c>
      <c r="BH90" s="29">
        <f t="shared" ca="1" si="94"/>
        <v>0</v>
      </c>
      <c r="BI90" s="29">
        <f t="shared" ca="1" si="94"/>
        <v>0</v>
      </c>
      <c r="BJ90" s="29">
        <f t="shared" ca="1" si="94"/>
        <v>0</v>
      </c>
      <c r="BK90" s="29">
        <f t="shared" ca="1" si="94"/>
        <v>0</v>
      </c>
      <c r="BL90" s="29">
        <f t="shared" ca="1" si="94"/>
        <v>0</v>
      </c>
      <c r="BM90" s="29">
        <f t="shared" ca="1" si="94"/>
        <v>0</v>
      </c>
      <c r="BN90" s="29">
        <f t="shared" ca="1" si="94"/>
        <v>0</v>
      </c>
      <c r="BO90" s="33">
        <f t="shared" ca="1" si="140"/>
        <v>0</v>
      </c>
      <c r="BP90" s="16"/>
      <c r="BQ90" s="29">
        <f t="shared" ca="1" si="141"/>
        <v>0</v>
      </c>
      <c r="BR90" s="29">
        <f t="shared" ca="1" si="142"/>
        <v>0</v>
      </c>
      <c r="BS90" s="29">
        <f t="shared" ca="1" si="143"/>
        <v>0</v>
      </c>
      <c r="BT90" s="29">
        <f t="shared" ca="1" si="144"/>
        <v>0</v>
      </c>
      <c r="BU90" s="29">
        <f t="shared" ca="1" si="145"/>
        <v>0</v>
      </c>
      <c r="BV90" s="29">
        <f t="shared" ca="1" si="69"/>
        <v>0</v>
      </c>
      <c r="BW90" s="29">
        <f t="shared" ca="1" si="70"/>
        <v>0</v>
      </c>
      <c r="BX90" s="29">
        <f t="shared" ca="1" si="71"/>
        <v>0</v>
      </c>
      <c r="BY90" s="29">
        <f t="shared" ca="1" si="72"/>
        <v>0</v>
      </c>
      <c r="BZ90" s="29">
        <f t="shared" ca="1" si="73"/>
        <v>0</v>
      </c>
      <c r="CA90" s="29">
        <f t="shared" ca="1" si="74"/>
        <v>0</v>
      </c>
      <c r="CB90" s="29">
        <f t="shared" ca="1" si="75"/>
        <v>0</v>
      </c>
      <c r="CC90" s="29">
        <f t="shared" ca="1" si="76"/>
        <v>0</v>
      </c>
      <c r="CD90" s="29">
        <f t="shared" ca="1" si="77"/>
        <v>0</v>
      </c>
      <c r="CE90" s="29">
        <f t="shared" ca="1" si="78"/>
        <v>0</v>
      </c>
      <c r="CF90" s="29">
        <f t="shared" ca="1" si="79"/>
        <v>0</v>
      </c>
      <c r="CG90" s="29">
        <f t="shared" ca="1" si="80"/>
        <v>0</v>
      </c>
      <c r="CH90" s="29">
        <f t="shared" ca="1" si="81"/>
        <v>0</v>
      </c>
      <c r="CI90" s="29">
        <f t="shared" ca="1" si="82"/>
        <v>0</v>
      </c>
      <c r="CJ90" s="29">
        <f t="shared" ca="1" si="83"/>
        <v>0</v>
      </c>
      <c r="CK90" s="33">
        <f t="shared" ca="1" si="146"/>
        <v>0</v>
      </c>
      <c r="CL90" s="33"/>
      <c r="CM90" s="78">
        <f t="shared" ca="1" si="115"/>
        <v>0</v>
      </c>
      <c r="CN90" s="29">
        <f ca="1">IF(NOT(snowball),0,IF(AA89&lt;=0,0,IF($C90&lt;=SUM($CM90:CM90),0,IF(BR90+$C90-SUM($CM90:CM90)&gt;AA89+AV90,AA89+AV90-BR90,$C90-SUM($CM90:CM90)))))</f>
        <v>0</v>
      </c>
      <c r="CO90" s="29">
        <f ca="1">IF(NOT(snowball),0,IF(AB89&lt;=0,0,IF($C90&lt;=SUM($CM90:CN90),0,IF(BS90+$C90-SUM($CM90:CN90)&gt;AB89+AW90,AB89+AW90-BS90,$C90-SUM($CM90:CN90)))))</f>
        <v>0</v>
      </c>
      <c r="CP90" s="29">
        <f ca="1">IF(NOT(snowball),0,IF(AC89&lt;=0,0,IF($C90&lt;=SUM($CM90:CO90),0,IF(BT90+$C90-SUM($CM90:CO90)&gt;AC89+AX90,AC89+AX90-BT90,$C90-SUM($CM90:CO90)))))</f>
        <v>0</v>
      </c>
      <c r="CQ90" s="29">
        <f ca="1">IF(NOT(snowball),0,IF(AD89&lt;=0,0,IF($C90&lt;=SUM($CM90:CP90),0,IF(BU90+$C90-SUM($CM90:CP90)&gt;AD89+AY90,AD89+AY90-BU90,$C90-SUM($CM90:CP90)))))</f>
        <v>0</v>
      </c>
      <c r="CR90" s="29">
        <f ca="1">IF(NOT(snowball),0,IF(AE89&lt;=0,0,IF($C90&lt;=SUM($CM90:CQ90),0,IF(BV90+$C90-SUM($CM90:CQ90)&gt;AE89+AZ90,AE89+AZ90-BV90,$C90-SUM($CM90:CQ90)))))</f>
        <v>0</v>
      </c>
      <c r="CS90" s="29">
        <f ca="1">IF(NOT(snowball),0,IF(AF89&lt;=0,0,IF($C90&lt;=SUM($CM90:CR90),0,IF(BW90+$C90-SUM($CM90:CR90)&gt;AF89+BA90,AF89+BA90-BW90,$C90-SUM($CM90:CR90)))))</f>
        <v>0</v>
      </c>
      <c r="CT90" s="29">
        <f ca="1">IF(NOT(snowball),0,IF(AG89&lt;=0,0,IF($C90&lt;=SUM($CM90:CS90),0,IF(BX90+$C90-SUM($CM90:CS90)&gt;AG89+BB90,AG89+BB90-BX90,$C90-SUM($CM90:CS90)))))</f>
        <v>0</v>
      </c>
      <c r="CU90" s="29">
        <f ca="1">IF(NOT(snowball),0,IF(AH89&lt;=0,0,IF($C90&lt;=SUM($CM90:CT90),0,IF(BY90+$C90-SUM($CM90:CT90)&gt;AH89+BC90,AH89+BC90-BY90,$C90-SUM($CM90:CT90)))))</f>
        <v>0</v>
      </c>
      <c r="CV90" s="29">
        <f ca="1">IF(NOT(snowball),0,IF(AI89&lt;=0,0,IF($C90&lt;=SUM($CM90:CU90),0,IF(BZ90+$C90-SUM($CM90:CU90)&gt;AI89+BD90,AI89+BD90-BZ90,$C90-SUM($CM90:CU90)))))</f>
        <v>0</v>
      </c>
      <c r="CW90" s="29">
        <f ca="1">IF(NOT(snowball),0,IF(AJ89&lt;=0,0,IF($C90&lt;=SUM($CM90:CV90),0,IF(CA90+$C90-SUM($CM90:CV90)&gt;AJ89+BE90,AJ89+BE90-CA90,$C90-SUM($CM90:CV90)))))</f>
        <v>0</v>
      </c>
      <c r="CX90" s="29">
        <f ca="1">IF(NOT(snowball),0,IF(AK89&lt;=0,0,IF($C90&lt;=SUM($CM90:CW90),0,IF(CB90+$C90-SUM($CM90:CW90)&gt;AK89+BF90,AK89+BF90-CB90,$C90-SUM($CM90:CW90)))))</f>
        <v>0</v>
      </c>
      <c r="CY90" s="29">
        <f ca="1">IF(NOT(snowball),0,IF(AL89&lt;=0,0,IF($C90&lt;=SUM($CM90:CX90),0,IF(CC90+$C90-SUM($CM90:CX90)&gt;AL89+BG90,AL89+BG90-CC90,$C90-SUM($CM90:CX90)))))</f>
        <v>0</v>
      </c>
      <c r="CZ90" s="29">
        <f ca="1">IF(NOT(snowball),0,IF(AM89&lt;=0,0,IF($C90&lt;=SUM($CM90:CY90),0,IF(CD90+$C90-SUM($CM90:CY90)&gt;AM89+BH90,AM89+BH90-CD90,$C90-SUM($CM90:CY90)))))</f>
        <v>0</v>
      </c>
      <c r="DA90" s="29">
        <f ca="1">IF(NOT(snowball),0,IF(AN89&lt;=0,0,IF($C90&lt;=SUM($CM90:CZ90),0,IF(CE90+$C90-SUM($CM90:CZ90)&gt;AN89+BI90,AN89+BI90-CE90,$C90-SUM($CM90:CZ90)))))</f>
        <v>0</v>
      </c>
      <c r="DB90" s="29">
        <f ca="1">IF(NOT(snowball),0,IF(AO89&lt;=0,0,IF($C90&lt;=SUM($CM90:DA90),0,IF(CF90+$C90-SUM($CM90:DA90)&gt;AO89+BJ90,AO89+BJ90-CF90,$C90-SUM($CM90:DA90)))))</f>
        <v>0</v>
      </c>
      <c r="DC90" s="29">
        <f ca="1">IF(NOT(snowball),0,IF(AP89&lt;=0,0,IF($C90&lt;=SUM($CM90:DB90),0,IF(CG90+$C90-SUM($CM90:DB90)&gt;AP89+BK90,AP89+BK90-CG90,$C90-SUM($CM90:DB90)))))</f>
        <v>0</v>
      </c>
      <c r="DD90" s="29">
        <f ca="1">IF(NOT(snowball),0,IF(AQ89&lt;=0,0,IF($C90&lt;=SUM($CM90:DC90),0,IF(CH90+$C90-SUM($CM90:DC90)&gt;AQ89+BL90,AQ89+BL90-CH90,$C90-SUM($CM90:DC90)))))</f>
        <v>0</v>
      </c>
      <c r="DE90" s="29">
        <f ca="1">IF(NOT(snowball),0,IF(AR89&lt;=0,0,IF($C90&lt;=SUM($CM90:DD90),0,IF(CI90+$C90-SUM($CM90:DD90)&gt;AR89+BM90,AR89+BM90-CI90,$C90-SUM($CM90:DD90)))))</f>
        <v>0</v>
      </c>
      <c r="DF90" s="29">
        <f ca="1">IF(NOT(snowball),0,IF(AS89&lt;=0,0,IF($C90&lt;=SUM($CM90:DE90),0,IF(CJ90+$C90-SUM($CM90:DE90)&gt;AS89+BN90,AS89+BN90-CJ90,$C90-SUM($CM90:DE90)))))</f>
        <v>0</v>
      </c>
    </row>
    <row r="91" spans="1:110" ht="11" customHeight="1">
      <c r="A91" s="30" t="str">
        <f t="shared" ca="1" si="147"/>
        <v/>
      </c>
      <c r="B91" s="13" t="e">
        <f t="shared" ca="1" si="116"/>
        <v>#N/A</v>
      </c>
      <c r="C91" s="113" t="str">
        <f t="shared" ca="1" si="95"/>
        <v/>
      </c>
      <c r="D91" s="81"/>
      <c r="E91" s="29">
        <f t="shared" ca="1" si="96"/>
        <v>0</v>
      </c>
      <c r="F91" s="29">
        <f t="shared" ca="1" si="97"/>
        <v>0</v>
      </c>
      <c r="G91" s="29">
        <f t="shared" ca="1" si="98"/>
        <v>0</v>
      </c>
      <c r="H91" s="29">
        <f t="shared" ca="1" si="99"/>
        <v>0</v>
      </c>
      <c r="I91" s="29">
        <f t="shared" ca="1" si="100"/>
        <v>0</v>
      </c>
      <c r="J91" s="29">
        <f t="shared" ca="1" si="101"/>
        <v>0</v>
      </c>
      <c r="K91" s="29">
        <f t="shared" ca="1" si="102"/>
        <v>0</v>
      </c>
      <c r="L91" s="29">
        <f t="shared" ca="1" si="103"/>
        <v>0</v>
      </c>
      <c r="M91" s="29">
        <f t="shared" ca="1" si="104"/>
        <v>0</v>
      </c>
      <c r="N91" s="29">
        <f t="shared" ca="1" si="105"/>
        <v>0</v>
      </c>
      <c r="O91" s="29">
        <f t="shared" ca="1" si="106"/>
        <v>0</v>
      </c>
      <c r="P91" s="29">
        <f t="shared" ca="1" si="107"/>
        <v>0</v>
      </c>
      <c r="Q91" s="29">
        <f t="shared" ca="1" si="108"/>
        <v>0</v>
      </c>
      <c r="R91" s="29">
        <f t="shared" ca="1" si="109"/>
        <v>0</v>
      </c>
      <c r="S91" s="29">
        <f t="shared" ca="1" si="110"/>
        <v>0</v>
      </c>
      <c r="T91" s="29">
        <f t="shared" ca="1" si="111"/>
        <v>0</v>
      </c>
      <c r="U91" s="29">
        <f t="shared" ca="1" si="112"/>
        <v>0</v>
      </c>
      <c r="V91" s="29">
        <f t="shared" ca="1" si="113"/>
        <v>0</v>
      </c>
      <c r="W91" s="29">
        <f t="shared" ca="1" si="114"/>
        <v>0</v>
      </c>
      <c r="X91" s="29">
        <f t="shared" ca="1" si="114"/>
        <v>0</v>
      </c>
      <c r="Y91" s="66"/>
      <c r="Z91" s="29">
        <f t="shared" ca="1" si="117"/>
        <v>0</v>
      </c>
      <c r="AA91" s="29">
        <f t="shared" ca="1" si="118"/>
        <v>0</v>
      </c>
      <c r="AB91" s="29">
        <f t="shared" ca="1" si="119"/>
        <v>0</v>
      </c>
      <c r="AC91" s="29">
        <f t="shared" ca="1" si="120"/>
        <v>0</v>
      </c>
      <c r="AD91" s="29">
        <f t="shared" ca="1" si="121"/>
        <v>0</v>
      </c>
      <c r="AE91" s="29">
        <f t="shared" ca="1" si="122"/>
        <v>0</v>
      </c>
      <c r="AF91" s="29">
        <f t="shared" ca="1" si="123"/>
        <v>0</v>
      </c>
      <c r="AG91" s="29">
        <f t="shared" ca="1" si="124"/>
        <v>0</v>
      </c>
      <c r="AH91" s="29">
        <f t="shared" ca="1" si="125"/>
        <v>0</v>
      </c>
      <c r="AI91" s="29">
        <f t="shared" ca="1" si="126"/>
        <v>0</v>
      </c>
      <c r="AJ91" s="29">
        <f t="shared" ca="1" si="127"/>
        <v>0</v>
      </c>
      <c r="AK91" s="29">
        <f t="shared" ca="1" si="128"/>
        <v>0</v>
      </c>
      <c r="AL91" s="29">
        <f t="shared" ca="1" si="129"/>
        <v>0</v>
      </c>
      <c r="AM91" s="29">
        <f t="shared" ca="1" si="130"/>
        <v>0</v>
      </c>
      <c r="AN91" s="29">
        <f t="shared" ca="1" si="131"/>
        <v>0</v>
      </c>
      <c r="AO91" s="29">
        <f t="shared" ca="1" si="132"/>
        <v>0</v>
      </c>
      <c r="AP91" s="29">
        <f t="shared" ca="1" si="133"/>
        <v>0</v>
      </c>
      <c r="AQ91" s="29">
        <f t="shared" ca="1" si="134"/>
        <v>0</v>
      </c>
      <c r="AR91" s="29">
        <f t="shared" ca="1" si="135"/>
        <v>0</v>
      </c>
      <c r="AS91" s="29">
        <f t="shared" ca="1" si="136"/>
        <v>0</v>
      </c>
      <c r="AT91" s="7"/>
      <c r="AU91" s="29">
        <f t="shared" ca="1" si="137"/>
        <v>0</v>
      </c>
      <c r="AV91" s="29">
        <f t="shared" ca="1" si="138"/>
        <v>0</v>
      </c>
      <c r="AW91" s="29">
        <f t="shared" ca="1" si="139"/>
        <v>0</v>
      </c>
      <c r="AX91" s="29">
        <f t="shared" ca="1" si="94"/>
        <v>0</v>
      </c>
      <c r="AY91" s="29">
        <f t="shared" ca="1" si="94"/>
        <v>0</v>
      </c>
      <c r="AZ91" s="29">
        <f t="shared" ca="1" si="94"/>
        <v>0</v>
      </c>
      <c r="BA91" s="29">
        <f t="shared" ca="1" si="94"/>
        <v>0</v>
      </c>
      <c r="BB91" s="29">
        <f t="shared" ca="1" si="94"/>
        <v>0</v>
      </c>
      <c r="BC91" s="29">
        <f t="shared" ca="1" si="94"/>
        <v>0</v>
      </c>
      <c r="BD91" s="29">
        <f t="shared" ca="1" si="94"/>
        <v>0</v>
      </c>
      <c r="BE91" s="29">
        <f t="shared" ca="1" si="94"/>
        <v>0</v>
      </c>
      <c r="BF91" s="29">
        <f t="shared" ca="1" si="94"/>
        <v>0</v>
      </c>
      <c r="BG91" s="29">
        <f t="shared" ca="1" si="94"/>
        <v>0</v>
      </c>
      <c r="BH91" s="29">
        <f t="shared" ca="1" si="94"/>
        <v>0</v>
      </c>
      <c r="BI91" s="29">
        <f t="shared" ca="1" si="94"/>
        <v>0</v>
      </c>
      <c r="BJ91" s="29">
        <f t="shared" ca="1" si="94"/>
        <v>0</v>
      </c>
      <c r="BK91" s="29">
        <f t="shared" ca="1" si="94"/>
        <v>0</v>
      </c>
      <c r="BL91" s="29">
        <f t="shared" ca="1" si="94"/>
        <v>0</v>
      </c>
      <c r="BM91" s="29">
        <f t="shared" ca="1" si="94"/>
        <v>0</v>
      </c>
      <c r="BN91" s="29">
        <f t="shared" ca="1" si="94"/>
        <v>0</v>
      </c>
      <c r="BO91" s="33">
        <f t="shared" ca="1" si="140"/>
        <v>0</v>
      </c>
      <c r="BP91" s="16"/>
      <c r="BQ91" s="29">
        <f t="shared" ca="1" si="141"/>
        <v>0</v>
      </c>
      <c r="BR91" s="29">
        <f t="shared" ca="1" si="142"/>
        <v>0</v>
      </c>
      <c r="BS91" s="29">
        <f t="shared" ca="1" si="143"/>
        <v>0</v>
      </c>
      <c r="BT91" s="29">
        <f t="shared" ca="1" si="144"/>
        <v>0</v>
      </c>
      <c r="BU91" s="29">
        <f t="shared" ca="1" si="145"/>
        <v>0</v>
      </c>
      <c r="BV91" s="29">
        <f t="shared" ca="1" si="69"/>
        <v>0</v>
      </c>
      <c r="BW91" s="29">
        <f t="shared" ca="1" si="70"/>
        <v>0</v>
      </c>
      <c r="BX91" s="29">
        <f t="shared" ca="1" si="71"/>
        <v>0</v>
      </c>
      <c r="BY91" s="29">
        <f t="shared" ca="1" si="72"/>
        <v>0</v>
      </c>
      <c r="BZ91" s="29">
        <f t="shared" ca="1" si="73"/>
        <v>0</v>
      </c>
      <c r="CA91" s="29">
        <f t="shared" ca="1" si="74"/>
        <v>0</v>
      </c>
      <c r="CB91" s="29">
        <f t="shared" ca="1" si="75"/>
        <v>0</v>
      </c>
      <c r="CC91" s="29">
        <f t="shared" ca="1" si="76"/>
        <v>0</v>
      </c>
      <c r="CD91" s="29">
        <f t="shared" ca="1" si="77"/>
        <v>0</v>
      </c>
      <c r="CE91" s="29">
        <f t="shared" ca="1" si="78"/>
        <v>0</v>
      </c>
      <c r="CF91" s="29">
        <f t="shared" ca="1" si="79"/>
        <v>0</v>
      </c>
      <c r="CG91" s="29">
        <f t="shared" ca="1" si="80"/>
        <v>0</v>
      </c>
      <c r="CH91" s="29">
        <f t="shared" ca="1" si="81"/>
        <v>0</v>
      </c>
      <c r="CI91" s="29">
        <f t="shared" ca="1" si="82"/>
        <v>0</v>
      </c>
      <c r="CJ91" s="29">
        <f t="shared" ca="1" si="83"/>
        <v>0</v>
      </c>
      <c r="CK91" s="33">
        <f t="shared" ca="1" si="146"/>
        <v>0</v>
      </c>
      <c r="CL91" s="33"/>
      <c r="CM91" s="78">
        <f t="shared" ca="1" si="115"/>
        <v>0</v>
      </c>
      <c r="CN91" s="29">
        <f ca="1">IF(NOT(snowball),0,IF(AA90&lt;=0,0,IF($C91&lt;=SUM($CM91:CM91),0,IF(BR91+$C91-SUM($CM91:CM91)&gt;AA90+AV91,AA90+AV91-BR91,$C91-SUM($CM91:CM91)))))</f>
        <v>0</v>
      </c>
      <c r="CO91" s="29">
        <f ca="1">IF(NOT(snowball),0,IF(AB90&lt;=0,0,IF($C91&lt;=SUM($CM91:CN91),0,IF(BS91+$C91-SUM($CM91:CN91)&gt;AB90+AW91,AB90+AW91-BS91,$C91-SUM($CM91:CN91)))))</f>
        <v>0</v>
      </c>
      <c r="CP91" s="29">
        <f ca="1">IF(NOT(snowball),0,IF(AC90&lt;=0,0,IF($C91&lt;=SUM($CM91:CO91),0,IF(BT91+$C91-SUM($CM91:CO91)&gt;AC90+AX91,AC90+AX91-BT91,$C91-SUM($CM91:CO91)))))</f>
        <v>0</v>
      </c>
      <c r="CQ91" s="29">
        <f ca="1">IF(NOT(snowball),0,IF(AD90&lt;=0,0,IF($C91&lt;=SUM($CM91:CP91),0,IF(BU91+$C91-SUM($CM91:CP91)&gt;AD90+AY91,AD90+AY91-BU91,$C91-SUM($CM91:CP91)))))</f>
        <v>0</v>
      </c>
      <c r="CR91" s="29">
        <f ca="1">IF(NOT(snowball),0,IF(AE90&lt;=0,0,IF($C91&lt;=SUM($CM91:CQ91),0,IF(BV91+$C91-SUM($CM91:CQ91)&gt;AE90+AZ91,AE90+AZ91-BV91,$C91-SUM($CM91:CQ91)))))</f>
        <v>0</v>
      </c>
      <c r="CS91" s="29">
        <f ca="1">IF(NOT(snowball),0,IF(AF90&lt;=0,0,IF($C91&lt;=SUM($CM91:CR91),0,IF(BW91+$C91-SUM($CM91:CR91)&gt;AF90+BA91,AF90+BA91-BW91,$C91-SUM($CM91:CR91)))))</f>
        <v>0</v>
      </c>
      <c r="CT91" s="29">
        <f ca="1">IF(NOT(snowball),0,IF(AG90&lt;=0,0,IF($C91&lt;=SUM($CM91:CS91),0,IF(BX91+$C91-SUM($CM91:CS91)&gt;AG90+BB91,AG90+BB91-BX91,$C91-SUM($CM91:CS91)))))</f>
        <v>0</v>
      </c>
      <c r="CU91" s="29">
        <f ca="1">IF(NOT(snowball),0,IF(AH90&lt;=0,0,IF($C91&lt;=SUM($CM91:CT91),0,IF(BY91+$C91-SUM($CM91:CT91)&gt;AH90+BC91,AH90+BC91-BY91,$C91-SUM($CM91:CT91)))))</f>
        <v>0</v>
      </c>
      <c r="CV91" s="29">
        <f ca="1">IF(NOT(snowball),0,IF(AI90&lt;=0,0,IF($C91&lt;=SUM($CM91:CU91),0,IF(BZ91+$C91-SUM($CM91:CU91)&gt;AI90+BD91,AI90+BD91-BZ91,$C91-SUM($CM91:CU91)))))</f>
        <v>0</v>
      </c>
      <c r="CW91" s="29">
        <f ca="1">IF(NOT(snowball),0,IF(AJ90&lt;=0,0,IF($C91&lt;=SUM($CM91:CV91),0,IF(CA91+$C91-SUM($CM91:CV91)&gt;AJ90+BE91,AJ90+BE91-CA91,$C91-SUM($CM91:CV91)))))</f>
        <v>0</v>
      </c>
      <c r="CX91" s="29">
        <f ca="1">IF(NOT(snowball),0,IF(AK90&lt;=0,0,IF($C91&lt;=SUM($CM91:CW91),0,IF(CB91+$C91-SUM($CM91:CW91)&gt;AK90+BF91,AK90+BF91-CB91,$C91-SUM($CM91:CW91)))))</f>
        <v>0</v>
      </c>
      <c r="CY91" s="29">
        <f ca="1">IF(NOT(snowball),0,IF(AL90&lt;=0,0,IF($C91&lt;=SUM($CM91:CX91),0,IF(CC91+$C91-SUM($CM91:CX91)&gt;AL90+BG91,AL90+BG91-CC91,$C91-SUM($CM91:CX91)))))</f>
        <v>0</v>
      </c>
      <c r="CZ91" s="29">
        <f ca="1">IF(NOT(snowball),0,IF(AM90&lt;=0,0,IF($C91&lt;=SUM($CM91:CY91),0,IF(CD91+$C91-SUM($CM91:CY91)&gt;AM90+BH91,AM90+BH91-CD91,$C91-SUM($CM91:CY91)))))</f>
        <v>0</v>
      </c>
      <c r="DA91" s="29">
        <f ca="1">IF(NOT(snowball),0,IF(AN90&lt;=0,0,IF($C91&lt;=SUM($CM91:CZ91),0,IF(CE91+$C91-SUM($CM91:CZ91)&gt;AN90+BI91,AN90+BI91-CE91,$C91-SUM($CM91:CZ91)))))</f>
        <v>0</v>
      </c>
      <c r="DB91" s="29">
        <f ca="1">IF(NOT(snowball),0,IF(AO90&lt;=0,0,IF($C91&lt;=SUM($CM91:DA91),0,IF(CF91+$C91-SUM($CM91:DA91)&gt;AO90+BJ91,AO90+BJ91-CF91,$C91-SUM($CM91:DA91)))))</f>
        <v>0</v>
      </c>
      <c r="DC91" s="29">
        <f ca="1">IF(NOT(snowball),0,IF(AP90&lt;=0,0,IF($C91&lt;=SUM($CM91:DB91),0,IF(CG91+$C91-SUM($CM91:DB91)&gt;AP90+BK91,AP90+BK91-CG91,$C91-SUM($CM91:DB91)))))</f>
        <v>0</v>
      </c>
      <c r="DD91" s="29">
        <f ca="1">IF(NOT(snowball),0,IF(AQ90&lt;=0,0,IF($C91&lt;=SUM($CM91:DC91),0,IF(CH91+$C91-SUM($CM91:DC91)&gt;AQ90+BL91,AQ90+BL91-CH91,$C91-SUM($CM91:DC91)))))</f>
        <v>0</v>
      </c>
      <c r="DE91" s="29">
        <f ca="1">IF(NOT(snowball),0,IF(AR90&lt;=0,0,IF($C91&lt;=SUM($CM91:DD91),0,IF(CI91+$C91-SUM($CM91:DD91)&gt;AR90+BM91,AR90+BM91-CI91,$C91-SUM($CM91:DD91)))))</f>
        <v>0</v>
      </c>
      <c r="DF91" s="29">
        <f ca="1">IF(NOT(snowball),0,IF(AS90&lt;=0,0,IF($C91&lt;=SUM($CM91:DE91),0,IF(CJ91+$C91-SUM($CM91:DE91)&gt;AS90+BN91,AS90+BN91-CJ91,$C91-SUM($CM91:DE91)))))</f>
        <v>0</v>
      </c>
    </row>
    <row r="92" spans="1:110" ht="11" customHeight="1">
      <c r="A92" s="30" t="str">
        <f t="shared" ca="1" si="147"/>
        <v/>
      </c>
      <c r="B92" s="13" t="e">
        <f t="shared" ca="1" si="116"/>
        <v>#N/A</v>
      </c>
      <c r="C92" s="113" t="str">
        <f t="shared" ca="1" si="95"/>
        <v/>
      </c>
      <c r="D92" s="81"/>
      <c r="E92" s="29">
        <f t="shared" ca="1" si="96"/>
        <v>0</v>
      </c>
      <c r="F92" s="29">
        <f t="shared" ca="1" si="97"/>
        <v>0</v>
      </c>
      <c r="G92" s="29">
        <f t="shared" ca="1" si="98"/>
        <v>0</v>
      </c>
      <c r="H92" s="29">
        <f t="shared" ca="1" si="99"/>
        <v>0</v>
      </c>
      <c r="I92" s="29">
        <f t="shared" ca="1" si="100"/>
        <v>0</v>
      </c>
      <c r="J92" s="29">
        <f t="shared" ca="1" si="101"/>
        <v>0</v>
      </c>
      <c r="K92" s="29">
        <f t="shared" ca="1" si="102"/>
        <v>0</v>
      </c>
      <c r="L92" s="29">
        <f t="shared" ca="1" si="103"/>
        <v>0</v>
      </c>
      <c r="M92" s="29">
        <f t="shared" ca="1" si="104"/>
        <v>0</v>
      </c>
      <c r="N92" s="29">
        <f t="shared" ca="1" si="105"/>
        <v>0</v>
      </c>
      <c r="O92" s="29">
        <f t="shared" ca="1" si="106"/>
        <v>0</v>
      </c>
      <c r="P92" s="29">
        <f t="shared" ca="1" si="107"/>
        <v>0</v>
      </c>
      <c r="Q92" s="29">
        <f t="shared" ca="1" si="108"/>
        <v>0</v>
      </c>
      <c r="R92" s="29">
        <f t="shared" ca="1" si="109"/>
        <v>0</v>
      </c>
      <c r="S92" s="29">
        <f t="shared" ca="1" si="110"/>
        <v>0</v>
      </c>
      <c r="T92" s="29">
        <f t="shared" ca="1" si="111"/>
        <v>0</v>
      </c>
      <c r="U92" s="29">
        <f t="shared" ca="1" si="112"/>
        <v>0</v>
      </c>
      <c r="V92" s="29">
        <f t="shared" ca="1" si="113"/>
        <v>0</v>
      </c>
      <c r="W92" s="29">
        <f t="shared" ca="1" si="114"/>
        <v>0</v>
      </c>
      <c r="X92" s="29">
        <f t="shared" ca="1" si="114"/>
        <v>0</v>
      </c>
      <c r="Y92" s="66"/>
      <c r="Z92" s="29">
        <f t="shared" ca="1" si="117"/>
        <v>0</v>
      </c>
      <c r="AA92" s="29">
        <f t="shared" ca="1" si="118"/>
        <v>0</v>
      </c>
      <c r="AB92" s="29">
        <f t="shared" ca="1" si="119"/>
        <v>0</v>
      </c>
      <c r="AC92" s="29">
        <f t="shared" ca="1" si="120"/>
        <v>0</v>
      </c>
      <c r="AD92" s="29">
        <f t="shared" ca="1" si="121"/>
        <v>0</v>
      </c>
      <c r="AE92" s="29">
        <f t="shared" ca="1" si="122"/>
        <v>0</v>
      </c>
      <c r="AF92" s="29">
        <f t="shared" ca="1" si="123"/>
        <v>0</v>
      </c>
      <c r="AG92" s="29">
        <f t="shared" ca="1" si="124"/>
        <v>0</v>
      </c>
      <c r="AH92" s="29">
        <f t="shared" ca="1" si="125"/>
        <v>0</v>
      </c>
      <c r="AI92" s="29">
        <f t="shared" ca="1" si="126"/>
        <v>0</v>
      </c>
      <c r="AJ92" s="29">
        <f t="shared" ca="1" si="127"/>
        <v>0</v>
      </c>
      <c r="AK92" s="29">
        <f t="shared" ca="1" si="128"/>
        <v>0</v>
      </c>
      <c r="AL92" s="29">
        <f t="shared" ca="1" si="129"/>
        <v>0</v>
      </c>
      <c r="AM92" s="29">
        <f t="shared" ca="1" si="130"/>
        <v>0</v>
      </c>
      <c r="AN92" s="29">
        <f t="shared" ca="1" si="131"/>
        <v>0</v>
      </c>
      <c r="AO92" s="29">
        <f t="shared" ca="1" si="132"/>
        <v>0</v>
      </c>
      <c r="AP92" s="29">
        <f t="shared" ca="1" si="133"/>
        <v>0</v>
      </c>
      <c r="AQ92" s="29">
        <f t="shared" ca="1" si="134"/>
        <v>0</v>
      </c>
      <c r="AR92" s="29">
        <f t="shared" ca="1" si="135"/>
        <v>0</v>
      </c>
      <c r="AS92" s="29">
        <f t="shared" ca="1" si="136"/>
        <v>0</v>
      </c>
      <c r="AT92" s="7"/>
      <c r="AU92" s="29">
        <f t="shared" ca="1" si="137"/>
        <v>0</v>
      </c>
      <c r="AV92" s="29">
        <f t="shared" ca="1" si="138"/>
        <v>0</v>
      </c>
      <c r="AW92" s="29">
        <f t="shared" ca="1" si="139"/>
        <v>0</v>
      </c>
      <c r="AX92" s="29">
        <f t="shared" ca="1" si="94"/>
        <v>0</v>
      </c>
      <c r="AY92" s="29">
        <f t="shared" ca="1" si="94"/>
        <v>0</v>
      </c>
      <c r="AZ92" s="29">
        <f t="shared" ca="1" si="94"/>
        <v>0</v>
      </c>
      <c r="BA92" s="29">
        <f t="shared" ca="1" si="94"/>
        <v>0</v>
      </c>
      <c r="BB92" s="29">
        <f t="shared" ca="1" si="94"/>
        <v>0</v>
      </c>
      <c r="BC92" s="29">
        <f t="shared" ca="1" si="94"/>
        <v>0</v>
      </c>
      <c r="BD92" s="29">
        <f t="shared" ca="1" si="94"/>
        <v>0</v>
      </c>
      <c r="BE92" s="29">
        <f t="shared" ca="1" si="94"/>
        <v>0</v>
      </c>
      <c r="BF92" s="29">
        <f t="shared" ca="1" si="94"/>
        <v>0</v>
      </c>
      <c r="BG92" s="29">
        <f t="shared" ca="1" si="94"/>
        <v>0</v>
      </c>
      <c r="BH92" s="29">
        <f t="shared" ca="1" si="94"/>
        <v>0</v>
      </c>
      <c r="BI92" s="29">
        <f t="shared" ca="1" si="94"/>
        <v>0</v>
      </c>
      <c r="BJ92" s="29">
        <f t="shared" ca="1" si="94"/>
        <v>0</v>
      </c>
      <c r="BK92" s="29">
        <f t="shared" ca="1" si="94"/>
        <v>0</v>
      </c>
      <c r="BL92" s="29">
        <f t="shared" ca="1" si="94"/>
        <v>0</v>
      </c>
      <c r="BM92" s="29">
        <f t="shared" ca="1" si="94"/>
        <v>0</v>
      </c>
      <c r="BN92" s="29">
        <f t="shared" ca="1" si="94"/>
        <v>0</v>
      </c>
      <c r="BO92" s="33">
        <f t="shared" ca="1" si="140"/>
        <v>0</v>
      </c>
      <c r="BP92" s="16"/>
      <c r="BQ92" s="29">
        <f t="shared" ca="1" si="141"/>
        <v>0</v>
      </c>
      <c r="BR92" s="29">
        <f t="shared" ca="1" si="142"/>
        <v>0</v>
      </c>
      <c r="BS92" s="29">
        <f t="shared" ca="1" si="143"/>
        <v>0</v>
      </c>
      <c r="BT92" s="29">
        <f t="shared" ca="1" si="144"/>
        <v>0</v>
      </c>
      <c r="BU92" s="29">
        <f t="shared" ca="1" si="145"/>
        <v>0</v>
      </c>
      <c r="BV92" s="29">
        <f t="shared" ca="1" si="69"/>
        <v>0</v>
      </c>
      <c r="BW92" s="29">
        <f t="shared" ca="1" si="70"/>
        <v>0</v>
      </c>
      <c r="BX92" s="29">
        <f t="shared" ca="1" si="71"/>
        <v>0</v>
      </c>
      <c r="BY92" s="29">
        <f t="shared" ca="1" si="72"/>
        <v>0</v>
      </c>
      <c r="BZ92" s="29">
        <f t="shared" ca="1" si="73"/>
        <v>0</v>
      </c>
      <c r="CA92" s="29">
        <f t="shared" ca="1" si="74"/>
        <v>0</v>
      </c>
      <c r="CB92" s="29">
        <f t="shared" ca="1" si="75"/>
        <v>0</v>
      </c>
      <c r="CC92" s="29">
        <f t="shared" ca="1" si="76"/>
        <v>0</v>
      </c>
      <c r="CD92" s="29">
        <f t="shared" ca="1" si="77"/>
        <v>0</v>
      </c>
      <c r="CE92" s="29">
        <f t="shared" ca="1" si="78"/>
        <v>0</v>
      </c>
      <c r="CF92" s="29">
        <f t="shared" ca="1" si="79"/>
        <v>0</v>
      </c>
      <c r="CG92" s="29">
        <f t="shared" ca="1" si="80"/>
        <v>0</v>
      </c>
      <c r="CH92" s="29">
        <f t="shared" ca="1" si="81"/>
        <v>0</v>
      </c>
      <c r="CI92" s="29">
        <f t="shared" ca="1" si="82"/>
        <v>0</v>
      </c>
      <c r="CJ92" s="29">
        <f t="shared" ca="1" si="83"/>
        <v>0</v>
      </c>
      <c r="CK92" s="33">
        <f t="shared" ca="1" si="146"/>
        <v>0</v>
      </c>
      <c r="CL92" s="33"/>
      <c r="CM92" s="78">
        <f t="shared" ca="1" si="115"/>
        <v>0</v>
      </c>
      <c r="CN92" s="29">
        <f ca="1">IF(NOT(snowball),0,IF(AA91&lt;=0,0,IF($C92&lt;=SUM($CM92:CM92),0,IF(BR92+$C92-SUM($CM92:CM92)&gt;AA91+AV92,AA91+AV92-BR92,$C92-SUM($CM92:CM92)))))</f>
        <v>0</v>
      </c>
      <c r="CO92" s="29">
        <f ca="1">IF(NOT(snowball),0,IF(AB91&lt;=0,0,IF($C92&lt;=SUM($CM92:CN92),0,IF(BS92+$C92-SUM($CM92:CN92)&gt;AB91+AW92,AB91+AW92-BS92,$C92-SUM($CM92:CN92)))))</f>
        <v>0</v>
      </c>
      <c r="CP92" s="29">
        <f ca="1">IF(NOT(snowball),0,IF(AC91&lt;=0,0,IF($C92&lt;=SUM($CM92:CO92),0,IF(BT92+$C92-SUM($CM92:CO92)&gt;AC91+AX92,AC91+AX92-BT92,$C92-SUM($CM92:CO92)))))</f>
        <v>0</v>
      </c>
      <c r="CQ92" s="29">
        <f ca="1">IF(NOT(snowball),0,IF(AD91&lt;=0,0,IF($C92&lt;=SUM($CM92:CP92),0,IF(BU92+$C92-SUM($CM92:CP92)&gt;AD91+AY92,AD91+AY92-BU92,$C92-SUM($CM92:CP92)))))</f>
        <v>0</v>
      </c>
      <c r="CR92" s="29">
        <f ca="1">IF(NOT(snowball),0,IF(AE91&lt;=0,0,IF($C92&lt;=SUM($CM92:CQ92),0,IF(BV92+$C92-SUM($CM92:CQ92)&gt;AE91+AZ92,AE91+AZ92-BV92,$C92-SUM($CM92:CQ92)))))</f>
        <v>0</v>
      </c>
      <c r="CS92" s="29">
        <f ca="1">IF(NOT(snowball),0,IF(AF91&lt;=0,0,IF($C92&lt;=SUM($CM92:CR92),0,IF(BW92+$C92-SUM($CM92:CR92)&gt;AF91+BA92,AF91+BA92-BW92,$C92-SUM($CM92:CR92)))))</f>
        <v>0</v>
      </c>
      <c r="CT92" s="29">
        <f ca="1">IF(NOT(snowball),0,IF(AG91&lt;=0,0,IF($C92&lt;=SUM($CM92:CS92),0,IF(BX92+$C92-SUM($CM92:CS92)&gt;AG91+BB92,AG91+BB92-BX92,$C92-SUM($CM92:CS92)))))</f>
        <v>0</v>
      </c>
      <c r="CU92" s="29">
        <f ca="1">IF(NOT(snowball),0,IF(AH91&lt;=0,0,IF($C92&lt;=SUM($CM92:CT92),0,IF(BY92+$C92-SUM($CM92:CT92)&gt;AH91+BC92,AH91+BC92-BY92,$C92-SUM($CM92:CT92)))))</f>
        <v>0</v>
      </c>
      <c r="CV92" s="29">
        <f ca="1">IF(NOT(snowball),0,IF(AI91&lt;=0,0,IF($C92&lt;=SUM($CM92:CU92),0,IF(BZ92+$C92-SUM($CM92:CU92)&gt;AI91+BD92,AI91+BD92-BZ92,$C92-SUM($CM92:CU92)))))</f>
        <v>0</v>
      </c>
      <c r="CW92" s="29">
        <f ca="1">IF(NOT(snowball),0,IF(AJ91&lt;=0,0,IF($C92&lt;=SUM($CM92:CV92),0,IF(CA92+$C92-SUM($CM92:CV92)&gt;AJ91+BE92,AJ91+BE92-CA92,$C92-SUM($CM92:CV92)))))</f>
        <v>0</v>
      </c>
      <c r="CX92" s="29">
        <f ca="1">IF(NOT(snowball),0,IF(AK91&lt;=0,0,IF($C92&lt;=SUM($CM92:CW92),0,IF(CB92+$C92-SUM($CM92:CW92)&gt;AK91+BF92,AK91+BF92-CB92,$C92-SUM($CM92:CW92)))))</f>
        <v>0</v>
      </c>
      <c r="CY92" s="29">
        <f ca="1">IF(NOT(snowball),0,IF(AL91&lt;=0,0,IF($C92&lt;=SUM($CM92:CX92),0,IF(CC92+$C92-SUM($CM92:CX92)&gt;AL91+BG92,AL91+BG92-CC92,$C92-SUM($CM92:CX92)))))</f>
        <v>0</v>
      </c>
      <c r="CZ92" s="29">
        <f ca="1">IF(NOT(snowball),0,IF(AM91&lt;=0,0,IF($C92&lt;=SUM($CM92:CY92),0,IF(CD92+$C92-SUM($CM92:CY92)&gt;AM91+BH92,AM91+BH92-CD92,$C92-SUM($CM92:CY92)))))</f>
        <v>0</v>
      </c>
      <c r="DA92" s="29">
        <f ca="1">IF(NOT(snowball),0,IF(AN91&lt;=0,0,IF($C92&lt;=SUM($CM92:CZ92),0,IF(CE92+$C92-SUM($CM92:CZ92)&gt;AN91+BI92,AN91+BI92-CE92,$C92-SUM($CM92:CZ92)))))</f>
        <v>0</v>
      </c>
      <c r="DB92" s="29">
        <f ca="1">IF(NOT(snowball),0,IF(AO91&lt;=0,0,IF($C92&lt;=SUM($CM92:DA92),0,IF(CF92+$C92-SUM($CM92:DA92)&gt;AO91+BJ92,AO91+BJ92-CF92,$C92-SUM($CM92:DA92)))))</f>
        <v>0</v>
      </c>
      <c r="DC92" s="29">
        <f ca="1">IF(NOT(snowball),0,IF(AP91&lt;=0,0,IF($C92&lt;=SUM($CM92:DB92),0,IF(CG92+$C92-SUM($CM92:DB92)&gt;AP91+BK92,AP91+BK92-CG92,$C92-SUM($CM92:DB92)))))</f>
        <v>0</v>
      </c>
      <c r="DD92" s="29">
        <f ca="1">IF(NOT(snowball),0,IF(AQ91&lt;=0,0,IF($C92&lt;=SUM($CM92:DC92),0,IF(CH92+$C92-SUM($CM92:DC92)&gt;AQ91+BL92,AQ91+BL92-CH92,$C92-SUM($CM92:DC92)))))</f>
        <v>0</v>
      </c>
      <c r="DE92" s="29">
        <f ca="1">IF(NOT(snowball),0,IF(AR91&lt;=0,0,IF($C92&lt;=SUM($CM92:DD92),0,IF(CI92+$C92-SUM($CM92:DD92)&gt;AR91+BM92,AR91+BM92-CI92,$C92-SUM($CM92:DD92)))))</f>
        <v>0</v>
      </c>
      <c r="DF92" s="29">
        <f ca="1">IF(NOT(snowball),0,IF(AS91&lt;=0,0,IF($C92&lt;=SUM($CM92:DE92),0,IF(CJ92+$C92-SUM($CM92:DE92)&gt;AS91+BN92,AS91+BN92-CJ92,$C92-SUM($CM92:DE92)))))</f>
        <v>0</v>
      </c>
    </row>
    <row r="93" spans="1:110" ht="11" customHeight="1">
      <c r="A93" s="30" t="str">
        <f t="shared" ca="1" si="147"/>
        <v/>
      </c>
      <c r="B93" s="13" t="e">
        <f t="shared" ca="1" si="116"/>
        <v>#N/A</v>
      </c>
      <c r="C93" s="113" t="str">
        <f t="shared" ca="1" si="95"/>
        <v/>
      </c>
      <c r="D93" s="81"/>
      <c r="E93" s="29">
        <f t="shared" ca="1" si="96"/>
        <v>0</v>
      </c>
      <c r="F93" s="29">
        <f t="shared" ca="1" si="97"/>
        <v>0</v>
      </c>
      <c r="G93" s="29">
        <f t="shared" ca="1" si="98"/>
        <v>0</v>
      </c>
      <c r="H93" s="29">
        <f t="shared" ca="1" si="99"/>
        <v>0</v>
      </c>
      <c r="I93" s="29">
        <f t="shared" ca="1" si="100"/>
        <v>0</v>
      </c>
      <c r="J93" s="29">
        <f t="shared" ca="1" si="101"/>
        <v>0</v>
      </c>
      <c r="K93" s="29">
        <f t="shared" ca="1" si="102"/>
        <v>0</v>
      </c>
      <c r="L93" s="29">
        <f t="shared" ca="1" si="103"/>
        <v>0</v>
      </c>
      <c r="M93" s="29">
        <f t="shared" ca="1" si="104"/>
        <v>0</v>
      </c>
      <c r="N93" s="29">
        <f t="shared" ca="1" si="105"/>
        <v>0</v>
      </c>
      <c r="O93" s="29">
        <f t="shared" ca="1" si="106"/>
        <v>0</v>
      </c>
      <c r="P93" s="29">
        <f t="shared" ca="1" si="107"/>
        <v>0</v>
      </c>
      <c r="Q93" s="29">
        <f t="shared" ca="1" si="108"/>
        <v>0</v>
      </c>
      <c r="R93" s="29">
        <f t="shared" ca="1" si="109"/>
        <v>0</v>
      </c>
      <c r="S93" s="29">
        <f t="shared" ca="1" si="110"/>
        <v>0</v>
      </c>
      <c r="T93" s="29">
        <f t="shared" ca="1" si="111"/>
        <v>0</v>
      </c>
      <c r="U93" s="29">
        <f t="shared" ca="1" si="112"/>
        <v>0</v>
      </c>
      <c r="V93" s="29">
        <f t="shared" ca="1" si="113"/>
        <v>0</v>
      </c>
      <c r="W93" s="29">
        <f t="shared" ca="1" si="114"/>
        <v>0</v>
      </c>
      <c r="X93" s="29">
        <f t="shared" ca="1" si="114"/>
        <v>0</v>
      </c>
      <c r="Y93" s="66"/>
      <c r="Z93" s="29">
        <f t="shared" ca="1" si="117"/>
        <v>0</v>
      </c>
      <c r="AA93" s="29">
        <f t="shared" ca="1" si="118"/>
        <v>0</v>
      </c>
      <c r="AB93" s="29">
        <f t="shared" ca="1" si="119"/>
        <v>0</v>
      </c>
      <c r="AC93" s="29">
        <f t="shared" ca="1" si="120"/>
        <v>0</v>
      </c>
      <c r="AD93" s="29">
        <f t="shared" ca="1" si="121"/>
        <v>0</v>
      </c>
      <c r="AE93" s="29">
        <f t="shared" ca="1" si="122"/>
        <v>0</v>
      </c>
      <c r="AF93" s="29">
        <f t="shared" ca="1" si="123"/>
        <v>0</v>
      </c>
      <c r="AG93" s="29">
        <f t="shared" ca="1" si="124"/>
        <v>0</v>
      </c>
      <c r="AH93" s="29">
        <f t="shared" ca="1" si="125"/>
        <v>0</v>
      </c>
      <c r="AI93" s="29">
        <f t="shared" ca="1" si="126"/>
        <v>0</v>
      </c>
      <c r="AJ93" s="29">
        <f t="shared" ca="1" si="127"/>
        <v>0</v>
      </c>
      <c r="AK93" s="29">
        <f t="shared" ca="1" si="128"/>
        <v>0</v>
      </c>
      <c r="AL93" s="29">
        <f t="shared" ca="1" si="129"/>
        <v>0</v>
      </c>
      <c r="AM93" s="29">
        <f t="shared" ca="1" si="130"/>
        <v>0</v>
      </c>
      <c r="AN93" s="29">
        <f t="shared" ca="1" si="131"/>
        <v>0</v>
      </c>
      <c r="AO93" s="29">
        <f t="shared" ca="1" si="132"/>
        <v>0</v>
      </c>
      <c r="AP93" s="29">
        <f t="shared" ca="1" si="133"/>
        <v>0</v>
      </c>
      <c r="AQ93" s="29">
        <f t="shared" ca="1" si="134"/>
        <v>0</v>
      </c>
      <c r="AR93" s="29">
        <f t="shared" ca="1" si="135"/>
        <v>0</v>
      </c>
      <c r="AS93" s="29">
        <f t="shared" ca="1" si="136"/>
        <v>0</v>
      </c>
      <c r="AT93" s="7"/>
      <c r="AU93" s="29">
        <f t="shared" ca="1" si="137"/>
        <v>0</v>
      </c>
      <c r="AV93" s="29">
        <f t="shared" ca="1" si="138"/>
        <v>0</v>
      </c>
      <c r="AW93" s="29">
        <f t="shared" ca="1" si="139"/>
        <v>0</v>
      </c>
      <c r="AX93" s="29">
        <f t="shared" ca="1" si="94"/>
        <v>0</v>
      </c>
      <c r="AY93" s="29">
        <f t="shared" ca="1" si="94"/>
        <v>0</v>
      </c>
      <c r="AZ93" s="29">
        <f t="shared" ca="1" si="94"/>
        <v>0</v>
      </c>
      <c r="BA93" s="29">
        <f t="shared" ca="1" si="94"/>
        <v>0</v>
      </c>
      <c r="BB93" s="29">
        <f t="shared" ca="1" si="94"/>
        <v>0</v>
      </c>
      <c r="BC93" s="29">
        <f t="shared" ca="1" si="94"/>
        <v>0</v>
      </c>
      <c r="BD93" s="29">
        <f t="shared" ca="1" si="94"/>
        <v>0</v>
      </c>
      <c r="BE93" s="29">
        <f t="shared" ca="1" si="94"/>
        <v>0</v>
      </c>
      <c r="BF93" s="29">
        <f t="shared" ca="1" si="94"/>
        <v>0</v>
      </c>
      <c r="BG93" s="29">
        <f t="shared" ca="1" si="94"/>
        <v>0</v>
      </c>
      <c r="BH93" s="29">
        <f t="shared" ca="1" si="94"/>
        <v>0</v>
      </c>
      <c r="BI93" s="29">
        <f t="shared" ca="1" si="94"/>
        <v>0</v>
      </c>
      <c r="BJ93" s="29">
        <f t="shared" ca="1" si="94"/>
        <v>0</v>
      </c>
      <c r="BK93" s="29">
        <f t="shared" ca="1" si="94"/>
        <v>0</v>
      </c>
      <c r="BL93" s="29">
        <f t="shared" ca="1" si="94"/>
        <v>0</v>
      </c>
      <c r="BM93" s="29">
        <f t="shared" ca="1" si="94"/>
        <v>0</v>
      </c>
      <c r="BN93" s="29">
        <f t="shared" ca="1" si="94"/>
        <v>0</v>
      </c>
      <c r="BO93" s="33">
        <f t="shared" ca="1" si="140"/>
        <v>0</v>
      </c>
      <c r="BP93" s="16"/>
      <c r="BQ93" s="29">
        <f t="shared" ca="1" si="141"/>
        <v>0</v>
      </c>
      <c r="BR93" s="29">
        <f t="shared" ca="1" si="142"/>
        <v>0</v>
      </c>
      <c r="BS93" s="29">
        <f t="shared" ca="1" si="143"/>
        <v>0</v>
      </c>
      <c r="BT93" s="29">
        <f t="shared" ca="1" si="144"/>
        <v>0</v>
      </c>
      <c r="BU93" s="29">
        <f t="shared" ca="1" si="145"/>
        <v>0</v>
      </c>
      <c r="BV93" s="29">
        <f t="shared" ca="1" si="69"/>
        <v>0</v>
      </c>
      <c r="BW93" s="29">
        <f t="shared" ca="1" si="70"/>
        <v>0</v>
      </c>
      <c r="BX93" s="29">
        <f t="shared" ca="1" si="71"/>
        <v>0</v>
      </c>
      <c r="BY93" s="29">
        <f t="shared" ca="1" si="72"/>
        <v>0</v>
      </c>
      <c r="BZ93" s="29">
        <f t="shared" ca="1" si="73"/>
        <v>0</v>
      </c>
      <c r="CA93" s="29">
        <f t="shared" ca="1" si="74"/>
        <v>0</v>
      </c>
      <c r="CB93" s="29">
        <f t="shared" ca="1" si="75"/>
        <v>0</v>
      </c>
      <c r="CC93" s="29">
        <f t="shared" ca="1" si="76"/>
        <v>0</v>
      </c>
      <c r="CD93" s="29">
        <f t="shared" ca="1" si="77"/>
        <v>0</v>
      </c>
      <c r="CE93" s="29">
        <f t="shared" ca="1" si="78"/>
        <v>0</v>
      </c>
      <c r="CF93" s="29">
        <f t="shared" ca="1" si="79"/>
        <v>0</v>
      </c>
      <c r="CG93" s="29">
        <f t="shared" ca="1" si="80"/>
        <v>0</v>
      </c>
      <c r="CH93" s="29">
        <f t="shared" ca="1" si="81"/>
        <v>0</v>
      </c>
      <c r="CI93" s="29">
        <f t="shared" ca="1" si="82"/>
        <v>0</v>
      </c>
      <c r="CJ93" s="29">
        <f t="shared" ca="1" si="83"/>
        <v>0</v>
      </c>
      <c r="CK93" s="33">
        <f t="shared" ca="1" si="146"/>
        <v>0</v>
      </c>
      <c r="CL93" s="33"/>
      <c r="CM93" s="78">
        <f t="shared" ca="1" si="115"/>
        <v>0</v>
      </c>
      <c r="CN93" s="29">
        <f ca="1">IF(NOT(snowball),0,IF(AA92&lt;=0,0,IF($C93&lt;=SUM($CM93:CM93),0,IF(BR93+$C93-SUM($CM93:CM93)&gt;AA92+AV93,AA92+AV93-BR93,$C93-SUM($CM93:CM93)))))</f>
        <v>0</v>
      </c>
      <c r="CO93" s="29">
        <f ca="1">IF(NOT(snowball),0,IF(AB92&lt;=0,0,IF($C93&lt;=SUM($CM93:CN93),0,IF(BS93+$C93-SUM($CM93:CN93)&gt;AB92+AW93,AB92+AW93-BS93,$C93-SUM($CM93:CN93)))))</f>
        <v>0</v>
      </c>
      <c r="CP93" s="29">
        <f ca="1">IF(NOT(snowball),0,IF(AC92&lt;=0,0,IF($C93&lt;=SUM($CM93:CO93),0,IF(BT93+$C93-SUM($CM93:CO93)&gt;AC92+AX93,AC92+AX93-BT93,$C93-SUM($CM93:CO93)))))</f>
        <v>0</v>
      </c>
      <c r="CQ93" s="29">
        <f ca="1">IF(NOT(snowball),0,IF(AD92&lt;=0,0,IF($C93&lt;=SUM($CM93:CP93),0,IF(BU93+$C93-SUM($CM93:CP93)&gt;AD92+AY93,AD92+AY93-BU93,$C93-SUM($CM93:CP93)))))</f>
        <v>0</v>
      </c>
      <c r="CR93" s="29">
        <f ca="1">IF(NOT(snowball),0,IF(AE92&lt;=0,0,IF($C93&lt;=SUM($CM93:CQ93),0,IF(BV93+$C93-SUM($CM93:CQ93)&gt;AE92+AZ93,AE92+AZ93-BV93,$C93-SUM($CM93:CQ93)))))</f>
        <v>0</v>
      </c>
      <c r="CS93" s="29">
        <f ca="1">IF(NOT(snowball),0,IF(AF92&lt;=0,0,IF($C93&lt;=SUM($CM93:CR93),0,IF(BW93+$C93-SUM($CM93:CR93)&gt;AF92+BA93,AF92+BA93-BW93,$C93-SUM($CM93:CR93)))))</f>
        <v>0</v>
      </c>
      <c r="CT93" s="29">
        <f ca="1">IF(NOT(snowball),0,IF(AG92&lt;=0,0,IF($C93&lt;=SUM($CM93:CS93),0,IF(BX93+$C93-SUM($CM93:CS93)&gt;AG92+BB93,AG92+BB93-BX93,$C93-SUM($CM93:CS93)))))</f>
        <v>0</v>
      </c>
      <c r="CU93" s="29">
        <f ca="1">IF(NOT(snowball),0,IF(AH92&lt;=0,0,IF($C93&lt;=SUM($CM93:CT93),0,IF(BY93+$C93-SUM($CM93:CT93)&gt;AH92+BC93,AH92+BC93-BY93,$C93-SUM($CM93:CT93)))))</f>
        <v>0</v>
      </c>
      <c r="CV93" s="29">
        <f ca="1">IF(NOT(snowball),0,IF(AI92&lt;=0,0,IF($C93&lt;=SUM($CM93:CU93),0,IF(BZ93+$C93-SUM($CM93:CU93)&gt;AI92+BD93,AI92+BD93-BZ93,$C93-SUM($CM93:CU93)))))</f>
        <v>0</v>
      </c>
      <c r="CW93" s="29">
        <f ca="1">IF(NOT(snowball),0,IF(AJ92&lt;=0,0,IF($C93&lt;=SUM($CM93:CV93),0,IF(CA93+$C93-SUM($CM93:CV93)&gt;AJ92+BE93,AJ92+BE93-CA93,$C93-SUM($CM93:CV93)))))</f>
        <v>0</v>
      </c>
      <c r="CX93" s="29">
        <f ca="1">IF(NOT(snowball),0,IF(AK92&lt;=0,0,IF($C93&lt;=SUM($CM93:CW93),0,IF(CB93+$C93-SUM($CM93:CW93)&gt;AK92+BF93,AK92+BF93-CB93,$C93-SUM($CM93:CW93)))))</f>
        <v>0</v>
      </c>
      <c r="CY93" s="29">
        <f ca="1">IF(NOT(snowball),0,IF(AL92&lt;=0,0,IF($C93&lt;=SUM($CM93:CX93),0,IF(CC93+$C93-SUM($CM93:CX93)&gt;AL92+BG93,AL92+BG93-CC93,$C93-SUM($CM93:CX93)))))</f>
        <v>0</v>
      </c>
      <c r="CZ93" s="29">
        <f ca="1">IF(NOT(snowball),0,IF(AM92&lt;=0,0,IF($C93&lt;=SUM($CM93:CY93),0,IF(CD93+$C93-SUM($CM93:CY93)&gt;AM92+BH93,AM92+BH93-CD93,$C93-SUM($CM93:CY93)))))</f>
        <v>0</v>
      </c>
      <c r="DA93" s="29">
        <f ca="1">IF(NOT(snowball),0,IF(AN92&lt;=0,0,IF($C93&lt;=SUM($CM93:CZ93),0,IF(CE93+$C93-SUM($CM93:CZ93)&gt;AN92+BI93,AN92+BI93-CE93,$C93-SUM($CM93:CZ93)))))</f>
        <v>0</v>
      </c>
      <c r="DB93" s="29">
        <f ca="1">IF(NOT(snowball),0,IF(AO92&lt;=0,0,IF($C93&lt;=SUM($CM93:DA93),0,IF(CF93+$C93-SUM($CM93:DA93)&gt;AO92+BJ93,AO92+BJ93-CF93,$C93-SUM($CM93:DA93)))))</f>
        <v>0</v>
      </c>
      <c r="DC93" s="29">
        <f ca="1">IF(NOT(snowball),0,IF(AP92&lt;=0,0,IF($C93&lt;=SUM($CM93:DB93),0,IF(CG93+$C93-SUM($CM93:DB93)&gt;AP92+BK93,AP92+BK93-CG93,$C93-SUM($CM93:DB93)))))</f>
        <v>0</v>
      </c>
      <c r="DD93" s="29">
        <f ca="1">IF(NOT(snowball),0,IF(AQ92&lt;=0,0,IF($C93&lt;=SUM($CM93:DC93),0,IF(CH93+$C93-SUM($CM93:DC93)&gt;AQ92+BL93,AQ92+BL93-CH93,$C93-SUM($CM93:DC93)))))</f>
        <v>0</v>
      </c>
      <c r="DE93" s="29">
        <f ca="1">IF(NOT(snowball),0,IF(AR92&lt;=0,0,IF($C93&lt;=SUM($CM93:DD93),0,IF(CI93+$C93-SUM($CM93:DD93)&gt;AR92+BM93,AR92+BM93-CI93,$C93-SUM($CM93:DD93)))))</f>
        <v>0</v>
      </c>
      <c r="DF93" s="29">
        <f ca="1">IF(NOT(snowball),0,IF(AS92&lt;=0,0,IF($C93&lt;=SUM($CM93:DE93),0,IF(CJ93+$C93-SUM($CM93:DE93)&gt;AS92+BN93,AS92+BN93-CJ93,$C93-SUM($CM93:DE93)))))</f>
        <v>0</v>
      </c>
    </row>
    <row r="94" spans="1:110" ht="11" customHeight="1">
      <c r="A94" s="30" t="str">
        <f t="shared" ca="1" si="147"/>
        <v/>
      </c>
      <c r="B94" s="13" t="e">
        <f t="shared" ca="1" si="116"/>
        <v>#N/A</v>
      </c>
      <c r="C94" s="113" t="str">
        <f t="shared" ca="1" si="95"/>
        <v/>
      </c>
      <c r="D94" s="81"/>
      <c r="E94" s="29">
        <f t="shared" ca="1" si="96"/>
        <v>0</v>
      </c>
      <c r="F94" s="29">
        <f t="shared" ca="1" si="97"/>
        <v>0</v>
      </c>
      <c r="G94" s="29">
        <f t="shared" ca="1" si="98"/>
        <v>0</v>
      </c>
      <c r="H94" s="29">
        <f t="shared" ca="1" si="99"/>
        <v>0</v>
      </c>
      <c r="I94" s="29">
        <f t="shared" ca="1" si="100"/>
        <v>0</v>
      </c>
      <c r="J94" s="29">
        <f t="shared" ca="1" si="101"/>
        <v>0</v>
      </c>
      <c r="K94" s="29">
        <f t="shared" ca="1" si="102"/>
        <v>0</v>
      </c>
      <c r="L94" s="29">
        <f t="shared" ca="1" si="103"/>
        <v>0</v>
      </c>
      <c r="M94" s="29">
        <f t="shared" ca="1" si="104"/>
        <v>0</v>
      </c>
      <c r="N94" s="29">
        <f t="shared" ca="1" si="105"/>
        <v>0</v>
      </c>
      <c r="O94" s="29">
        <f t="shared" ca="1" si="106"/>
        <v>0</v>
      </c>
      <c r="P94" s="29">
        <f t="shared" ca="1" si="107"/>
        <v>0</v>
      </c>
      <c r="Q94" s="29">
        <f t="shared" ca="1" si="108"/>
        <v>0</v>
      </c>
      <c r="R94" s="29">
        <f t="shared" ca="1" si="109"/>
        <v>0</v>
      </c>
      <c r="S94" s="29">
        <f t="shared" ca="1" si="110"/>
        <v>0</v>
      </c>
      <c r="T94" s="29">
        <f t="shared" ca="1" si="111"/>
        <v>0</v>
      </c>
      <c r="U94" s="29">
        <f t="shared" ca="1" si="112"/>
        <v>0</v>
      </c>
      <c r="V94" s="29">
        <f t="shared" ca="1" si="113"/>
        <v>0</v>
      </c>
      <c r="W94" s="29">
        <f t="shared" ca="1" si="114"/>
        <v>0</v>
      </c>
      <c r="X94" s="29">
        <f t="shared" ca="1" si="114"/>
        <v>0</v>
      </c>
      <c r="Y94" s="66"/>
      <c r="Z94" s="29">
        <f t="shared" ca="1" si="117"/>
        <v>0</v>
      </c>
      <c r="AA94" s="29">
        <f t="shared" ca="1" si="118"/>
        <v>0</v>
      </c>
      <c r="AB94" s="29">
        <f t="shared" ca="1" si="119"/>
        <v>0</v>
      </c>
      <c r="AC94" s="29">
        <f t="shared" ca="1" si="120"/>
        <v>0</v>
      </c>
      <c r="AD94" s="29">
        <f t="shared" ca="1" si="121"/>
        <v>0</v>
      </c>
      <c r="AE94" s="29">
        <f t="shared" ca="1" si="122"/>
        <v>0</v>
      </c>
      <c r="AF94" s="29">
        <f t="shared" ca="1" si="123"/>
        <v>0</v>
      </c>
      <c r="AG94" s="29">
        <f t="shared" ca="1" si="124"/>
        <v>0</v>
      </c>
      <c r="AH94" s="29">
        <f t="shared" ca="1" si="125"/>
        <v>0</v>
      </c>
      <c r="AI94" s="29">
        <f t="shared" ca="1" si="126"/>
        <v>0</v>
      </c>
      <c r="AJ94" s="29">
        <f t="shared" ca="1" si="127"/>
        <v>0</v>
      </c>
      <c r="AK94" s="29">
        <f t="shared" ca="1" si="128"/>
        <v>0</v>
      </c>
      <c r="AL94" s="29">
        <f t="shared" ca="1" si="129"/>
        <v>0</v>
      </c>
      <c r="AM94" s="29">
        <f t="shared" ca="1" si="130"/>
        <v>0</v>
      </c>
      <c r="AN94" s="29">
        <f t="shared" ca="1" si="131"/>
        <v>0</v>
      </c>
      <c r="AO94" s="29">
        <f t="shared" ca="1" si="132"/>
        <v>0</v>
      </c>
      <c r="AP94" s="29">
        <f t="shared" ca="1" si="133"/>
        <v>0</v>
      </c>
      <c r="AQ94" s="29">
        <f t="shared" ca="1" si="134"/>
        <v>0</v>
      </c>
      <c r="AR94" s="29">
        <f t="shared" ca="1" si="135"/>
        <v>0</v>
      </c>
      <c r="AS94" s="29">
        <f t="shared" ca="1" si="136"/>
        <v>0</v>
      </c>
      <c r="AT94" s="7"/>
      <c r="AU94" s="29">
        <f t="shared" ca="1" si="137"/>
        <v>0</v>
      </c>
      <c r="AV94" s="29">
        <f t="shared" ca="1" si="138"/>
        <v>0</v>
      </c>
      <c r="AW94" s="29">
        <f t="shared" ca="1" si="139"/>
        <v>0</v>
      </c>
      <c r="AX94" s="29">
        <f t="shared" ca="1" si="94"/>
        <v>0</v>
      </c>
      <c r="AY94" s="29">
        <f t="shared" ca="1" si="94"/>
        <v>0</v>
      </c>
      <c r="AZ94" s="29">
        <f t="shared" ca="1" si="94"/>
        <v>0</v>
      </c>
      <c r="BA94" s="29">
        <f t="shared" ca="1" si="94"/>
        <v>0</v>
      </c>
      <c r="BB94" s="29">
        <f t="shared" ca="1" si="94"/>
        <v>0</v>
      </c>
      <c r="BC94" s="29">
        <f t="shared" ca="1" si="94"/>
        <v>0</v>
      </c>
      <c r="BD94" s="29">
        <f t="shared" ca="1" si="94"/>
        <v>0</v>
      </c>
      <c r="BE94" s="29">
        <f t="shared" ca="1" si="94"/>
        <v>0</v>
      </c>
      <c r="BF94" s="29">
        <f t="shared" ca="1" si="94"/>
        <v>0</v>
      </c>
      <c r="BG94" s="29">
        <f t="shared" ca="1" si="94"/>
        <v>0</v>
      </c>
      <c r="BH94" s="29">
        <f t="shared" ca="1" si="94"/>
        <v>0</v>
      </c>
      <c r="BI94" s="29">
        <f t="shared" ca="1" si="94"/>
        <v>0</v>
      </c>
      <c r="BJ94" s="29">
        <f t="shared" ca="1" si="94"/>
        <v>0</v>
      </c>
      <c r="BK94" s="29">
        <f t="shared" ca="1" si="94"/>
        <v>0</v>
      </c>
      <c r="BL94" s="29">
        <f t="shared" ca="1" si="94"/>
        <v>0</v>
      </c>
      <c r="BM94" s="29">
        <f t="shared" ca="1" si="94"/>
        <v>0</v>
      </c>
      <c r="BN94" s="29">
        <f t="shared" ca="1" si="94"/>
        <v>0</v>
      </c>
      <c r="BO94" s="33">
        <f t="shared" ca="1" si="140"/>
        <v>0</v>
      </c>
      <c r="BP94" s="16"/>
      <c r="BQ94" s="29">
        <f t="shared" ca="1" si="141"/>
        <v>0</v>
      </c>
      <c r="BR94" s="29">
        <f t="shared" ca="1" si="142"/>
        <v>0</v>
      </c>
      <c r="BS94" s="29">
        <f t="shared" ca="1" si="143"/>
        <v>0</v>
      </c>
      <c r="BT94" s="29">
        <f t="shared" ca="1" si="144"/>
        <v>0</v>
      </c>
      <c r="BU94" s="29">
        <f t="shared" ca="1" si="145"/>
        <v>0</v>
      </c>
      <c r="BV94" s="29">
        <f t="shared" ca="1" si="69"/>
        <v>0</v>
      </c>
      <c r="BW94" s="29">
        <f t="shared" ca="1" si="70"/>
        <v>0</v>
      </c>
      <c r="BX94" s="29">
        <f t="shared" ca="1" si="71"/>
        <v>0</v>
      </c>
      <c r="BY94" s="29">
        <f t="shared" ca="1" si="72"/>
        <v>0</v>
      </c>
      <c r="BZ94" s="29">
        <f t="shared" ca="1" si="73"/>
        <v>0</v>
      </c>
      <c r="CA94" s="29">
        <f t="shared" ca="1" si="74"/>
        <v>0</v>
      </c>
      <c r="CB94" s="29">
        <f t="shared" ca="1" si="75"/>
        <v>0</v>
      </c>
      <c r="CC94" s="29">
        <f t="shared" ca="1" si="76"/>
        <v>0</v>
      </c>
      <c r="CD94" s="29">
        <f t="shared" ca="1" si="77"/>
        <v>0</v>
      </c>
      <c r="CE94" s="29">
        <f t="shared" ca="1" si="78"/>
        <v>0</v>
      </c>
      <c r="CF94" s="29">
        <f t="shared" ca="1" si="79"/>
        <v>0</v>
      </c>
      <c r="CG94" s="29">
        <f t="shared" ca="1" si="80"/>
        <v>0</v>
      </c>
      <c r="CH94" s="29">
        <f t="shared" ca="1" si="81"/>
        <v>0</v>
      </c>
      <c r="CI94" s="29">
        <f t="shared" ca="1" si="82"/>
        <v>0</v>
      </c>
      <c r="CJ94" s="29">
        <f t="shared" ca="1" si="83"/>
        <v>0</v>
      </c>
      <c r="CK94" s="33">
        <f t="shared" ca="1" si="146"/>
        <v>0</v>
      </c>
      <c r="CL94" s="33"/>
      <c r="CM94" s="78">
        <f t="shared" ca="1" si="115"/>
        <v>0</v>
      </c>
      <c r="CN94" s="29">
        <f ca="1">IF(NOT(snowball),0,IF(AA93&lt;=0,0,IF($C94&lt;=SUM($CM94:CM94),0,IF(BR94+$C94-SUM($CM94:CM94)&gt;AA93+AV94,AA93+AV94-BR94,$C94-SUM($CM94:CM94)))))</f>
        <v>0</v>
      </c>
      <c r="CO94" s="29">
        <f ca="1">IF(NOT(snowball),0,IF(AB93&lt;=0,0,IF($C94&lt;=SUM($CM94:CN94),0,IF(BS94+$C94-SUM($CM94:CN94)&gt;AB93+AW94,AB93+AW94-BS94,$C94-SUM($CM94:CN94)))))</f>
        <v>0</v>
      </c>
      <c r="CP94" s="29">
        <f ca="1">IF(NOT(snowball),0,IF(AC93&lt;=0,0,IF($C94&lt;=SUM($CM94:CO94),0,IF(BT94+$C94-SUM($CM94:CO94)&gt;AC93+AX94,AC93+AX94-BT94,$C94-SUM($CM94:CO94)))))</f>
        <v>0</v>
      </c>
      <c r="CQ94" s="29">
        <f ca="1">IF(NOT(snowball),0,IF(AD93&lt;=0,0,IF($C94&lt;=SUM($CM94:CP94),0,IF(BU94+$C94-SUM($CM94:CP94)&gt;AD93+AY94,AD93+AY94-BU94,$C94-SUM($CM94:CP94)))))</f>
        <v>0</v>
      </c>
      <c r="CR94" s="29">
        <f ca="1">IF(NOT(snowball),0,IF(AE93&lt;=0,0,IF($C94&lt;=SUM($CM94:CQ94),0,IF(BV94+$C94-SUM($CM94:CQ94)&gt;AE93+AZ94,AE93+AZ94-BV94,$C94-SUM($CM94:CQ94)))))</f>
        <v>0</v>
      </c>
      <c r="CS94" s="29">
        <f ca="1">IF(NOT(snowball),0,IF(AF93&lt;=0,0,IF($C94&lt;=SUM($CM94:CR94),0,IF(BW94+$C94-SUM($CM94:CR94)&gt;AF93+BA94,AF93+BA94-BW94,$C94-SUM($CM94:CR94)))))</f>
        <v>0</v>
      </c>
      <c r="CT94" s="29">
        <f ca="1">IF(NOT(snowball),0,IF(AG93&lt;=0,0,IF($C94&lt;=SUM($CM94:CS94),0,IF(BX94+$C94-SUM($CM94:CS94)&gt;AG93+BB94,AG93+BB94-BX94,$C94-SUM($CM94:CS94)))))</f>
        <v>0</v>
      </c>
      <c r="CU94" s="29">
        <f ca="1">IF(NOT(snowball),0,IF(AH93&lt;=0,0,IF($C94&lt;=SUM($CM94:CT94),0,IF(BY94+$C94-SUM($CM94:CT94)&gt;AH93+BC94,AH93+BC94-BY94,$C94-SUM($CM94:CT94)))))</f>
        <v>0</v>
      </c>
      <c r="CV94" s="29">
        <f ca="1">IF(NOT(snowball),0,IF(AI93&lt;=0,0,IF($C94&lt;=SUM($CM94:CU94),0,IF(BZ94+$C94-SUM($CM94:CU94)&gt;AI93+BD94,AI93+BD94-BZ94,$C94-SUM($CM94:CU94)))))</f>
        <v>0</v>
      </c>
      <c r="CW94" s="29">
        <f ca="1">IF(NOT(snowball),0,IF(AJ93&lt;=0,0,IF($C94&lt;=SUM($CM94:CV94),0,IF(CA94+$C94-SUM($CM94:CV94)&gt;AJ93+BE94,AJ93+BE94-CA94,$C94-SUM($CM94:CV94)))))</f>
        <v>0</v>
      </c>
      <c r="CX94" s="29">
        <f ca="1">IF(NOT(snowball),0,IF(AK93&lt;=0,0,IF($C94&lt;=SUM($CM94:CW94),0,IF(CB94+$C94-SUM($CM94:CW94)&gt;AK93+BF94,AK93+BF94-CB94,$C94-SUM($CM94:CW94)))))</f>
        <v>0</v>
      </c>
      <c r="CY94" s="29">
        <f ca="1">IF(NOT(snowball),0,IF(AL93&lt;=0,0,IF($C94&lt;=SUM($CM94:CX94),0,IF(CC94+$C94-SUM($CM94:CX94)&gt;AL93+BG94,AL93+BG94-CC94,$C94-SUM($CM94:CX94)))))</f>
        <v>0</v>
      </c>
      <c r="CZ94" s="29">
        <f ca="1">IF(NOT(snowball),0,IF(AM93&lt;=0,0,IF($C94&lt;=SUM($CM94:CY94),0,IF(CD94+$C94-SUM($CM94:CY94)&gt;AM93+BH94,AM93+BH94-CD94,$C94-SUM($CM94:CY94)))))</f>
        <v>0</v>
      </c>
      <c r="DA94" s="29">
        <f ca="1">IF(NOT(snowball),0,IF(AN93&lt;=0,0,IF($C94&lt;=SUM($CM94:CZ94),0,IF(CE94+$C94-SUM($CM94:CZ94)&gt;AN93+BI94,AN93+BI94-CE94,$C94-SUM($CM94:CZ94)))))</f>
        <v>0</v>
      </c>
      <c r="DB94" s="29">
        <f ca="1">IF(NOT(snowball),0,IF(AO93&lt;=0,0,IF($C94&lt;=SUM($CM94:DA94),0,IF(CF94+$C94-SUM($CM94:DA94)&gt;AO93+BJ94,AO93+BJ94-CF94,$C94-SUM($CM94:DA94)))))</f>
        <v>0</v>
      </c>
      <c r="DC94" s="29">
        <f ca="1">IF(NOT(snowball),0,IF(AP93&lt;=0,0,IF($C94&lt;=SUM($CM94:DB94),0,IF(CG94+$C94-SUM($CM94:DB94)&gt;AP93+BK94,AP93+BK94-CG94,$C94-SUM($CM94:DB94)))))</f>
        <v>0</v>
      </c>
      <c r="DD94" s="29">
        <f ca="1">IF(NOT(snowball),0,IF(AQ93&lt;=0,0,IF($C94&lt;=SUM($CM94:DC94),0,IF(CH94+$C94-SUM($CM94:DC94)&gt;AQ93+BL94,AQ93+BL94-CH94,$C94-SUM($CM94:DC94)))))</f>
        <v>0</v>
      </c>
      <c r="DE94" s="29">
        <f ca="1">IF(NOT(snowball),0,IF(AR93&lt;=0,0,IF($C94&lt;=SUM($CM94:DD94),0,IF(CI94+$C94-SUM($CM94:DD94)&gt;AR93+BM94,AR93+BM94-CI94,$C94-SUM($CM94:DD94)))))</f>
        <v>0</v>
      </c>
      <c r="DF94" s="29">
        <f ca="1">IF(NOT(snowball),0,IF(AS93&lt;=0,0,IF($C94&lt;=SUM($CM94:DE94),0,IF(CJ94+$C94-SUM($CM94:DE94)&gt;AS93+BN94,AS93+BN94-CJ94,$C94-SUM($CM94:DE94)))))</f>
        <v>0</v>
      </c>
    </row>
    <row r="95" spans="1:110" ht="11" customHeight="1">
      <c r="A95" s="30" t="str">
        <f t="shared" ca="1" si="147"/>
        <v/>
      </c>
      <c r="B95" s="13" t="e">
        <f t="shared" ca="1" si="116"/>
        <v>#N/A</v>
      </c>
      <c r="C95" s="113" t="str">
        <f t="shared" ca="1" si="95"/>
        <v/>
      </c>
      <c r="D95" s="81"/>
      <c r="E95" s="29">
        <f t="shared" ca="1" si="96"/>
        <v>0</v>
      </c>
      <c r="F95" s="29">
        <f t="shared" ca="1" si="97"/>
        <v>0</v>
      </c>
      <c r="G95" s="29">
        <f t="shared" ca="1" si="98"/>
        <v>0</v>
      </c>
      <c r="H95" s="29">
        <f t="shared" ca="1" si="99"/>
        <v>0</v>
      </c>
      <c r="I95" s="29">
        <f t="shared" ca="1" si="100"/>
        <v>0</v>
      </c>
      <c r="J95" s="29">
        <f t="shared" ca="1" si="101"/>
        <v>0</v>
      </c>
      <c r="K95" s="29">
        <f t="shared" ca="1" si="102"/>
        <v>0</v>
      </c>
      <c r="L95" s="29">
        <f t="shared" ca="1" si="103"/>
        <v>0</v>
      </c>
      <c r="M95" s="29">
        <f t="shared" ca="1" si="104"/>
        <v>0</v>
      </c>
      <c r="N95" s="29">
        <f t="shared" ca="1" si="105"/>
        <v>0</v>
      </c>
      <c r="O95" s="29">
        <f t="shared" ca="1" si="106"/>
        <v>0</v>
      </c>
      <c r="P95" s="29">
        <f t="shared" ca="1" si="107"/>
        <v>0</v>
      </c>
      <c r="Q95" s="29">
        <f t="shared" ca="1" si="108"/>
        <v>0</v>
      </c>
      <c r="R95" s="29">
        <f t="shared" ca="1" si="109"/>
        <v>0</v>
      </c>
      <c r="S95" s="29">
        <f t="shared" ca="1" si="110"/>
        <v>0</v>
      </c>
      <c r="T95" s="29">
        <f t="shared" ca="1" si="111"/>
        <v>0</v>
      </c>
      <c r="U95" s="29">
        <f t="shared" ca="1" si="112"/>
        <v>0</v>
      </c>
      <c r="V95" s="29">
        <f t="shared" ca="1" si="113"/>
        <v>0</v>
      </c>
      <c r="W95" s="29">
        <f t="shared" ca="1" si="114"/>
        <v>0</v>
      </c>
      <c r="X95" s="29">
        <f t="shared" ca="1" si="114"/>
        <v>0</v>
      </c>
      <c r="Y95" s="66"/>
      <c r="Z95" s="29">
        <f t="shared" ca="1" si="117"/>
        <v>0</v>
      </c>
      <c r="AA95" s="29">
        <f t="shared" ca="1" si="118"/>
        <v>0</v>
      </c>
      <c r="AB95" s="29">
        <f t="shared" ca="1" si="119"/>
        <v>0</v>
      </c>
      <c r="AC95" s="29">
        <f t="shared" ca="1" si="120"/>
        <v>0</v>
      </c>
      <c r="AD95" s="29">
        <f t="shared" ca="1" si="121"/>
        <v>0</v>
      </c>
      <c r="AE95" s="29">
        <f t="shared" ca="1" si="122"/>
        <v>0</v>
      </c>
      <c r="AF95" s="29">
        <f t="shared" ca="1" si="123"/>
        <v>0</v>
      </c>
      <c r="AG95" s="29">
        <f t="shared" ca="1" si="124"/>
        <v>0</v>
      </c>
      <c r="AH95" s="29">
        <f t="shared" ca="1" si="125"/>
        <v>0</v>
      </c>
      <c r="AI95" s="29">
        <f t="shared" ca="1" si="126"/>
        <v>0</v>
      </c>
      <c r="AJ95" s="29">
        <f t="shared" ca="1" si="127"/>
        <v>0</v>
      </c>
      <c r="AK95" s="29">
        <f t="shared" ca="1" si="128"/>
        <v>0</v>
      </c>
      <c r="AL95" s="29">
        <f t="shared" ca="1" si="129"/>
        <v>0</v>
      </c>
      <c r="AM95" s="29">
        <f t="shared" ca="1" si="130"/>
        <v>0</v>
      </c>
      <c r="AN95" s="29">
        <f t="shared" ca="1" si="131"/>
        <v>0</v>
      </c>
      <c r="AO95" s="29">
        <f t="shared" ca="1" si="132"/>
        <v>0</v>
      </c>
      <c r="AP95" s="29">
        <f t="shared" ca="1" si="133"/>
        <v>0</v>
      </c>
      <c r="AQ95" s="29">
        <f t="shared" ca="1" si="134"/>
        <v>0</v>
      </c>
      <c r="AR95" s="29">
        <f t="shared" ca="1" si="135"/>
        <v>0</v>
      </c>
      <c r="AS95" s="29">
        <f t="shared" ca="1" si="136"/>
        <v>0</v>
      </c>
      <c r="AT95" s="7"/>
      <c r="AU95" s="29">
        <f t="shared" ca="1" si="137"/>
        <v>0</v>
      </c>
      <c r="AV95" s="29">
        <f t="shared" ca="1" si="138"/>
        <v>0</v>
      </c>
      <c r="AW95" s="29">
        <f t="shared" ca="1" si="139"/>
        <v>0</v>
      </c>
      <c r="AX95" s="29">
        <f t="shared" ca="1" si="94"/>
        <v>0</v>
      </c>
      <c r="AY95" s="29">
        <f t="shared" ca="1" si="94"/>
        <v>0</v>
      </c>
      <c r="AZ95" s="29">
        <f t="shared" ca="1" si="94"/>
        <v>0</v>
      </c>
      <c r="BA95" s="29">
        <f t="shared" ca="1" si="94"/>
        <v>0</v>
      </c>
      <c r="BB95" s="29">
        <f t="shared" ca="1" si="94"/>
        <v>0</v>
      </c>
      <c r="BC95" s="29">
        <f t="shared" ca="1" si="94"/>
        <v>0</v>
      </c>
      <c r="BD95" s="29">
        <f t="shared" ca="1" si="94"/>
        <v>0</v>
      </c>
      <c r="BE95" s="29">
        <f t="shared" ca="1" si="94"/>
        <v>0</v>
      </c>
      <c r="BF95" s="29">
        <f t="shared" ca="1" si="94"/>
        <v>0</v>
      </c>
      <c r="BG95" s="29">
        <f t="shared" ca="1" si="94"/>
        <v>0</v>
      </c>
      <c r="BH95" s="29">
        <f t="shared" ca="1" si="94"/>
        <v>0</v>
      </c>
      <c r="BI95" s="29">
        <f t="shared" ca="1" si="94"/>
        <v>0</v>
      </c>
      <c r="BJ95" s="29">
        <f t="shared" ca="1" si="94"/>
        <v>0</v>
      </c>
      <c r="BK95" s="29">
        <f t="shared" ca="1" si="94"/>
        <v>0</v>
      </c>
      <c r="BL95" s="29">
        <f t="shared" ca="1" si="94"/>
        <v>0</v>
      </c>
      <c r="BM95" s="29">
        <f t="shared" ca="1" si="94"/>
        <v>0</v>
      </c>
      <c r="BN95" s="29">
        <f t="shared" ca="1" si="94"/>
        <v>0</v>
      </c>
      <c r="BO95" s="33">
        <f t="shared" ca="1" si="140"/>
        <v>0</v>
      </c>
      <c r="BP95" s="16"/>
      <c r="BQ95" s="29">
        <f t="shared" ca="1" si="141"/>
        <v>0</v>
      </c>
      <c r="BR95" s="29">
        <f t="shared" ca="1" si="142"/>
        <v>0</v>
      </c>
      <c r="BS95" s="29">
        <f t="shared" ca="1" si="143"/>
        <v>0</v>
      </c>
      <c r="BT95" s="29">
        <f t="shared" ca="1" si="144"/>
        <v>0</v>
      </c>
      <c r="BU95" s="29">
        <f t="shared" ca="1" si="145"/>
        <v>0</v>
      </c>
      <c r="BV95" s="29">
        <f t="shared" ca="1" si="69"/>
        <v>0</v>
      </c>
      <c r="BW95" s="29">
        <f t="shared" ca="1" si="70"/>
        <v>0</v>
      </c>
      <c r="BX95" s="29">
        <f t="shared" ca="1" si="71"/>
        <v>0</v>
      </c>
      <c r="BY95" s="29">
        <f t="shared" ca="1" si="72"/>
        <v>0</v>
      </c>
      <c r="BZ95" s="29">
        <f t="shared" ca="1" si="73"/>
        <v>0</v>
      </c>
      <c r="CA95" s="29">
        <f t="shared" ca="1" si="74"/>
        <v>0</v>
      </c>
      <c r="CB95" s="29">
        <f t="shared" ca="1" si="75"/>
        <v>0</v>
      </c>
      <c r="CC95" s="29">
        <f t="shared" ca="1" si="76"/>
        <v>0</v>
      </c>
      <c r="CD95" s="29">
        <f t="shared" ca="1" si="77"/>
        <v>0</v>
      </c>
      <c r="CE95" s="29">
        <f t="shared" ca="1" si="78"/>
        <v>0</v>
      </c>
      <c r="CF95" s="29">
        <f t="shared" ca="1" si="79"/>
        <v>0</v>
      </c>
      <c r="CG95" s="29">
        <f t="shared" ca="1" si="80"/>
        <v>0</v>
      </c>
      <c r="CH95" s="29">
        <f t="shared" ca="1" si="81"/>
        <v>0</v>
      </c>
      <c r="CI95" s="29">
        <f t="shared" ca="1" si="82"/>
        <v>0</v>
      </c>
      <c r="CJ95" s="29">
        <f t="shared" ca="1" si="83"/>
        <v>0</v>
      </c>
      <c r="CK95" s="33">
        <f t="shared" ca="1" si="146"/>
        <v>0</v>
      </c>
      <c r="CL95" s="33"/>
      <c r="CM95" s="78">
        <f t="shared" ca="1" si="115"/>
        <v>0</v>
      </c>
      <c r="CN95" s="29">
        <f ca="1">IF(NOT(snowball),0,IF(AA94&lt;=0,0,IF($C95&lt;=SUM($CM95:CM95),0,IF(BR95+$C95-SUM($CM95:CM95)&gt;AA94+AV95,AA94+AV95-BR95,$C95-SUM($CM95:CM95)))))</f>
        <v>0</v>
      </c>
      <c r="CO95" s="29">
        <f ca="1">IF(NOT(snowball),0,IF(AB94&lt;=0,0,IF($C95&lt;=SUM($CM95:CN95),0,IF(BS95+$C95-SUM($CM95:CN95)&gt;AB94+AW95,AB94+AW95-BS95,$C95-SUM($CM95:CN95)))))</f>
        <v>0</v>
      </c>
      <c r="CP95" s="29">
        <f ca="1">IF(NOT(snowball),0,IF(AC94&lt;=0,0,IF($C95&lt;=SUM($CM95:CO95),0,IF(BT95+$C95-SUM($CM95:CO95)&gt;AC94+AX95,AC94+AX95-BT95,$C95-SUM($CM95:CO95)))))</f>
        <v>0</v>
      </c>
      <c r="CQ95" s="29">
        <f ca="1">IF(NOT(snowball),0,IF(AD94&lt;=0,0,IF($C95&lt;=SUM($CM95:CP95),0,IF(BU95+$C95-SUM($CM95:CP95)&gt;AD94+AY95,AD94+AY95-BU95,$C95-SUM($CM95:CP95)))))</f>
        <v>0</v>
      </c>
      <c r="CR95" s="29">
        <f ca="1">IF(NOT(snowball),0,IF(AE94&lt;=0,0,IF($C95&lt;=SUM($CM95:CQ95),0,IF(BV95+$C95-SUM($CM95:CQ95)&gt;AE94+AZ95,AE94+AZ95-BV95,$C95-SUM($CM95:CQ95)))))</f>
        <v>0</v>
      </c>
      <c r="CS95" s="29">
        <f ca="1">IF(NOT(snowball),0,IF(AF94&lt;=0,0,IF($C95&lt;=SUM($CM95:CR95),0,IF(BW95+$C95-SUM($CM95:CR95)&gt;AF94+BA95,AF94+BA95-BW95,$C95-SUM($CM95:CR95)))))</f>
        <v>0</v>
      </c>
      <c r="CT95" s="29">
        <f ca="1">IF(NOT(snowball),0,IF(AG94&lt;=0,0,IF($C95&lt;=SUM($CM95:CS95),0,IF(BX95+$C95-SUM($CM95:CS95)&gt;AG94+BB95,AG94+BB95-BX95,$C95-SUM($CM95:CS95)))))</f>
        <v>0</v>
      </c>
      <c r="CU95" s="29">
        <f ca="1">IF(NOT(snowball),0,IF(AH94&lt;=0,0,IF($C95&lt;=SUM($CM95:CT95),0,IF(BY95+$C95-SUM($CM95:CT95)&gt;AH94+BC95,AH94+BC95-BY95,$C95-SUM($CM95:CT95)))))</f>
        <v>0</v>
      </c>
      <c r="CV95" s="29">
        <f ca="1">IF(NOT(snowball),0,IF(AI94&lt;=0,0,IF($C95&lt;=SUM($CM95:CU95),0,IF(BZ95+$C95-SUM($CM95:CU95)&gt;AI94+BD95,AI94+BD95-BZ95,$C95-SUM($CM95:CU95)))))</f>
        <v>0</v>
      </c>
      <c r="CW95" s="29">
        <f ca="1">IF(NOT(snowball),0,IF(AJ94&lt;=0,0,IF($C95&lt;=SUM($CM95:CV95),0,IF(CA95+$C95-SUM($CM95:CV95)&gt;AJ94+BE95,AJ94+BE95-CA95,$C95-SUM($CM95:CV95)))))</f>
        <v>0</v>
      </c>
      <c r="CX95" s="29">
        <f ca="1">IF(NOT(snowball),0,IF(AK94&lt;=0,0,IF($C95&lt;=SUM($CM95:CW95),0,IF(CB95+$C95-SUM($CM95:CW95)&gt;AK94+BF95,AK94+BF95-CB95,$C95-SUM($CM95:CW95)))))</f>
        <v>0</v>
      </c>
      <c r="CY95" s="29">
        <f ca="1">IF(NOT(snowball),0,IF(AL94&lt;=0,0,IF($C95&lt;=SUM($CM95:CX95),0,IF(CC95+$C95-SUM($CM95:CX95)&gt;AL94+BG95,AL94+BG95-CC95,$C95-SUM($CM95:CX95)))))</f>
        <v>0</v>
      </c>
      <c r="CZ95" s="29">
        <f ca="1">IF(NOT(snowball),0,IF(AM94&lt;=0,0,IF($C95&lt;=SUM($CM95:CY95),0,IF(CD95+$C95-SUM($CM95:CY95)&gt;AM94+BH95,AM94+BH95-CD95,$C95-SUM($CM95:CY95)))))</f>
        <v>0</v>
      </c>
      <c r="DA95" s="29">
        <f ca="1">IF(NOT(snowball),0,IF(AN94&lt;=0,0,IF($C95&lt;=SUM($CM95:CZ95),0,IF(CE95+$C95-SUM($CM95:CZ95)&gt;AN94+BI95,AN94+BI95-CE95,$C95-SUM($CM95:CZ95)))))</f>
        <v>0</v>
      </c>
      <c r="DB95" s="29">
        <f ca="1">IF(NOT(snowball),0,IF(AO94&lt;=0,0,IF($C95&lt;=SUM($CM95:DA95),0,IF(CF95+$C95-SUM($CM95:DA95)&gt;AO94+BJ95,AO94+BJ95-CF95,$C95-SUM($CM95:DA95)))))</f>
        <v>0</v>
      </c>
      <c r="DC95" s="29">
        <f ca="1">IF(NOT(snowball),0,IF(AP94&lt;=0,0,IF($C95&lt;=SUM($CM95:DB95),0,IF(CG95+$C95-SUM($CM95:DB95)&gt;AP94+BK95,AP94+BK95-CG95,$C95-SUM($CM95:DB95)))))</f>
        <v>0</v>
      </c>
      <c r="DD95" s="29">
        <f ca="1">IF(NOT(snowball),0,IF(AQ94&lt;=0,0,IF($C95&lt;=SUM($CM95:DC95),0,IF(CH95+$C95-SUM($CM95:DC95)&gt;AQ94+BL95,AQ94+BL95-CH95,$C95-SUM($CM95:DC95)))))</f>
        <v>0</v>
      </c>
      <c r="DE95" s="29">
        <f ca="1">IF(NOT(snowball),0,IF(AR94&lt;=0,0,IF($C95&lt;=SUM($CM95:DD95),0,IF(CI95+$C95-SUM($CM95:DD95)&gt;AR94+BM95,AR94+BM95-CI95,$C95-SUM($CM95:DD95)))))</f>
        <v>0</v>
      </c>
      <c r="DF95" s="29">
        <f ca="1">IF(NOT(snowball),0,IF(AS94&lt;=0,0,IF($C95&lt;=SUM($CM95:DE95),0,IF(CJ95+$C95-SUM($CM95:DE95)&gt;AS94+BN95,AS94+BN95-CJ95,$C95-SUM($CM95:DE95)))))</f>
        <v>0</v>
      </c>
    </row>
    <row r="96" spans="1:110" ht="11" customHeight="1">
      <c r="A96" s="30" t="str">
        <f t="shared" ca="1" si="147"/>
        <v/>
      </c>
      <c r="B96" s="13" t="e">
        <f t="shared" ca="1" si="116"/>
        <v>#N/A</v>
      </c>
      <c r="C96" s="113" t="str">
        <f t="shared" ca="1" si="95"/>
        <v/>
      </c>
      <c r="D96" s="81"/>
      <c r="E96" s="29">
        <f t="shared" ca="1" si="96"/>
        <v>0</v>
      </c>
      <c r="F96" s="29">
        <f t="shared" ca="1" si="97"/>
        <v>0</v>
      </c>
      <c r="G96" s="29">
        <f t="shared" ca="1" si="98"/>
        <v>0</v>
      </c>
      <c r="H96" s="29">
        <f t="shared" ca="1" si="99"/>
        <v>0</v>
      </c>
      <c r="I96" s="29">
        <f t="shared" ca="1" si="100"/>
        <v>0</v>
      </c>
      <c r="J96" s="29">
        <f t="shared" ca="1" si="101"/>
        <v>0</v>
      </c>
      <c r="K96" s="29">
        <f t="shared" ca="1" si="102"/>
        <v>0</v>
      </c>
      <c r="L96" s="29">
        <f t="shared" ca="1" si="103"/>
        <v>0</v>
      </c>
      <c r="M96" s="29">
        <f t="shared" ca="1" si="104"/>
        <v>0</v>
      </c>
      <c r="N96" s="29">
        <f t="shared" ca="1" si="105"/>
        <v>0</v>
      </c>
      <c r="O96" s="29">
        <f t="shared" ca="1" si="106"/>
        <v>0</v>
      </c>
      <c r="P96" s="29">
        <f t="shared" ca="1" si="107"/>
        <v>0</v>
      </c>
      <c r="Q96" s="29">
        <f t="shared" ca="1" si="108"/>
        <v>0</v>
      </c>
      <c r="R96" s="29">
        <f t="shared" ca="1" si="109"/>
        <v>0</v>
      </c>
      <c r="S96" s="29">
        <f t="shared" ca="1" si="110"/>
        <v>0</v>
      </c>
      <c r="T96" s="29">
        <f t="shared" ca="1" si="111"/>
        <v>0</v>
      </c>
      <c r="U96" s="29">
        <f t="shared" ca="1" si="112"/>
        <v>0</v>
      </c>
      <c r="V96" s="29">
        <f t="shared" ca="1" si="113"/>
        <v>0</v>
      </c>
      <c r="W96" s="29">
        <f t="shared" ca="1" si="114"/>
        <v>0</v>
      </c>
      <c r="X96" s="29">
        <f t="shared" ca="1" si="114"/>
        <v>0</v>
      </c>
      <c r="Y96" s="66"/>
      <c r="Z96" s="29">
        <f t="shared" ca="1" si="117"/>
        <v>0</v>
      </c>
      <c r="AA96" s="29">
        <f t="shared" ca="1" si="118"/>
        <v>0</v>
      </c>
      <c r="AB96" s="29">
        <f t="shared" ca="1" si="119"/>
        <v>0</v>
      </c>
      <c r="AC96" s="29">
        <f t="shared" ca="1" si="120"/>
        <v>0</v>
      </c>
      <c r="AD96" s="29">
        <f t="shared" ca="1" si="121"/>
        <v>0</v>
      </c>
      <c r="AE96" s="29">
        <f t="shared" ca="1" si="122"/>
        <v>0</v>
      </c>
      <c r="AF96" s="29">
        <f t="shared" ca="1" si="123"/>
        <v>0</v>
      </c>
      <c r="AG96" s="29">
        <f t="shared" ca="1" si="124"/>
        <v>0</v>
      </c>
      <c r="AH96" s="29">
        <f t="shared" ca="1" si="125"/>
        <v>0</v>
      </c>
      <c r="AI96" s="29">
        <f t="shared" ca="1" si="126"/>
        <v>0</v>
      </c>
      <c r="AJ96" s="29">
        <f t="shared" ca="1" si="127"/>
        <v>0</v>
      </c>
      <c r="AK96" s="29">
        <f t="shared" ca="1" si="128"/>
        <v>0</v>
      </c>
      <c r="AL96" s="29">
        <f t="shared" ca="1" si="129"/>
        <v>0</v>
      </c>
      <c r="AM96" s="29">
        <f t="shared" ca="1" si="130"/>
        <v>0</v>
      </c>
      <c r="AN96" s="29">
        <f t="shared" ca="1" si="131"/>
        <v>0</v>
      </c>
      <c r="AO96" s="29">
        <f t="shared" ca="1" si="132"/>
        <v>0</v>
      </c>
      <c r="AP96" s="29">
        <f t="shared" ca="1" si="133"/>
        <v>0</v>
      </c>
      <c r="AQ96" s="29">
        <f t="shared" ca="1" si="134"/>
        <v>0</v>
      </c>
      <c r="AR96" s="29">
        <f t="shared" ca="1" si="135"/>
        <v>0</v>
      </c>
      <c r="AS96" s="29">
        <f t="shared" ca="1" si="136"/>
        <v>0</v>
      </c>
      <c r="AT96" s="7"/>
      <c r="AU96" s="29">
        <f t="shared" ca="1" si="137"/>
        <v>0</v>
      </c>
      <c r="AV96" s="29">
        <f t="shared" ca="1" si="138"/>
        <v>0</v>
      </c>
      <c r="AW96" s="29">
        <f t="shared" ca="1" si="139"/>
        <v>0</v>
      </c>
      <c r="AX96" s="29">
        <f t="shared" ref="AX96:AX159" ca="1" si="148">ROUND(AC95*H$9/12,2)</f>
        <v>0</v>
      </c>
      <c r="AY96" s="29">
        <f t="shared" ref="AY96:AY159" ca="1" si="149">ROUND(AD95*I$9/12,2)</f>
        <v>0</v>
      </c>
      <c r="AZ96" s="29">
        <f t="shared" ref="AZ96:AZ159" ca="1" si="150">ROUND(AE95*J$9/12,2)</f>
        <v>0</v>
      </c>
      <c r="BA96" s="29">
        <f t="shared" ref="BA96:BA159" ca="1" si="151">ROUND(AF95*K$9/12,2)</f>
        <v>0</v>
      </c>
      <c r="BB96" s="29">
        <f t="shared" ref="BB96:BB159" ca="1" si="152">ROUND(AG95*L$9/12,2)</f>
        <v>0</v>
      </c>
      <c r="BC96" s="29">
        <f t="shared" ref="BC96:BC159" ca="1" si="153">ROUND(AH95*M$9/12,2)</f>
        <v>0</v>
      </c>
      <c r="BD96" s="29">
        <f t="shared" ref="BD96:BD159" ca="1" si="154">ROUND(AI95*N$9/12,2)</f>
        <v>0</v>
      </c>
      <c r="BE96" s="29">
        <f t="shared" ref="BE96:BE159" ca="1" si="155">ROUND(AJ95*O$9/12,2)</f>
        <v>0</v>
      </c>
      <c r="BF96" s="29">
        <f t="shared" ref="BF96:BF159" ca="1" si="156">ROUND(AK95*P$9/12,2)</f>
        <v>0</v>
      </c>
      <c r="BG96" s="29">
        <f t="shared" ref="BG96:BG159" ca="1" si="157">ROUND(AL95*Q$9/12,2)</f>
        <v>0</v>
      </c>
      <c r="BH96" s="29">
        <f t="shared" ref="BH96:BH159" ca="1" si="158">ROUND(AM95*R$9/12,2)</f>
        <v>0</v>
      </c>
      <c r="BI96" s="29">
        <f t="shared" ref="BI96:BI159" ca="1" si="159">ROUND(AN95*S$9/12,2)</f>
        <v>0</v>
      </c>
      <c r="BJ96" s="29">
        <f t="shared" ref="BJ96:BJ159" ca="1" si="160">ROUND(AO95*T$9/12,2)</f>
        <v>0</v>
      </c>
      <c r="BK96" s="29">
        <f t="shared" ref="BK96:BK159" ca="1" si="161">ROUND(AP95*U$9/12,2)</f>
        <v>0</v>
      </c>
      <c r="BL96" s="29">
        <f t="shared" ref="BL96:BL159" ca="1" si="162">ROUND(AQ95*V$9/12,2)</f>
        <v>0</v>
      </c>
      <c r="BM96" s="29">
        <f t="shared" ref="BM96:BM159" ca="1" si="163">ROUND(AR95*W$9/12,2)</f>
        <v>0</v>
      </c>
      <c r="BN96" s="29">
        <f t="shared" ref="BN96:BN159" ca="1" si="164">ROUND(AS95*X$9/12,2)</f>
        <v>0</v>
      </c>
      <c r="BO96" s="33">
        <f t="shared" ca="1" si="140"/>
        <v>0</v>
      </c>
      <c r="BP96" s="16"/>
      <c r="BQ96" s="29">
        <f t="shared" ca="1" si="141"/>
        <v>0</v>
      </c>
      <c r="BR96" s="29">
        <f t="shared" ca="1" si="142"/>
        <v>0</v>
      </c>
      <c r="BS96" s="29">
        <f t="shared" ca="1" si="143"/>
        <v>0</v>
      </c>
      <c r="BT96" s="29">
        <f t="shared" ca="1" si="144"/>
        <v>0</v>
      </c>
      <c r="BU96" s="29">
        <f t="shared" ca="1" si="145"/>
        <v>0</v>
      </c>
      <c r="BV96" s="29">
        <f t="shared" ca="1" si="69"/>
        <v>0</v>
      </c>
      <c r="BW96" s="29">
        <f t="shared" ca="1" si="70"/>
        <v>0</v>
      </c>
      <c r="BX96" s="29">
        <f t="shared" ca="1" si="71"/>
        <v>0</v>
      </c>
      <c r="BY96" s="29">
        <f t="shared" ca="1" si="72"/>
        <v>0</v>
      </c>
      <c r="BZ96" s="29">
        <f t="shared" ca="1" si="73"/>
        <v>0</v>
      </c>
      <c r="CA96" s="29">
        <f t="shared" ca="1" si="74"/>
        <v>0</v>
      </c>
      <c r="CB96" s="29">
        <f t="shared" ca="1" si="75"/>
        <v>0</v>
      </c>
      <c r="CC96" s="29">
        <f t="shared" ca="1" si="76"/>
        <v>0</v>
      </c>
      <c r="CD96" s="29">
        <f t="shared" ca="1" si="77"/>
        <v>0</v>
      </c>
      <c r="CE96" s="29">
        <f t="shared" ca="1" si="78"/>
        <v>0</v>
      </c>
      <c r="CF96" s="29">
        <f t="shared" ca="1" si="79"/>
        <v>0</v>
      </c>
      <c r="CG96" s="29">
        <f t="shared" ca="1" si="80"/>
        <v>0</v>
      </c>
      <c r="CH96" s="29">
        <f t="shared" ca="1" si="81"/>
        <v>0</v>
      </c>
      <c r="CI96" s="29">
        <f t="shared" ca="1" si="82"/>
        <v>0</v>
      </c>
      <c r="CJ96" s="29">
        <f t="shared" ca="1" si="83"/>
        <v>0</v>
      </c>
      <c r="CK96" s="33">
        <f t="shared" ca="1" si="146"/>
        <v>0</v>
      </c>
      <c r="CL96" s="33"/>
      <c r="CM96" s="78">
        <f t="shared" ca="1" si="115"/>
        <v>0</v>
      </c>
      <c r="CN96" s="29">
        <f ca="1">IF(NOT(snowball),0,IF(AA95&lt;=0,0,IF($C96&lt;=SUM($CM96:CM96),0,IF(BR96+$C96-SUM($CM96:CM96)&gt;AA95+AV96,AA95+AV96-BR96,$C96-SUM($CM96:CM96)))))</f>
        <v>0</v>
      </c>
      <c r="CO96" s="29">
        <f ca="1">IF(NOT(snowball),0,IF(AB95&lt;=0,0,IF($C96&lt;=SUM($CM96:CN96),0,IF(BS96+$C96-SUM($CM96:CN96)&gt;AB95+AW96,AB95+AW96-BS96,$C96-SUM($CM96:CN96)))))</f>
        <v>0</v>
      </c>
      <c r="CP96" s="29">
        <f ca="1">IF(NOT(snowball),0,IF(AC95&lt;=0,0,IF($C96&lt;=SUM($CM96:CO96),0,IF(BT96+$C96-SUM($CM96:CO96)&gt;AC95+AX96,AC95+AX96-BT96,$C96-SUM($CM96:CO96)))))</f>
        <v>0</v>
      </c>
      <c r="CQ96" s="29">
        <f ca="1">IF(NOT(snowball),0,IF(AD95&lt;=0,0,IF($C96&lt;=SUM($CM96:CP96),0,IF(BU96+$C96-SUM($CM96:CP96)&gt;AD95+AY96,AD95+AY96-BU96,$C96-SUM($CM96:CP96)))))</f>
        <v>0</v>
      </c>
      <c r="CR96" s="29">
        <f ca="1">IF(NOT(snowball),0,IF(AE95&lt;=0,0,IF($C96&lt;=SUM($CM96:CQ96),0,IF(BV96+$C96-SUM($CM96:CQ96)&gt;AE95+AZ96,AE95+AZ96-BV96,$C96-SUM($CM96:CQ96)))))</f>
        <v>0</v>
      </c>
      <c r="CS96" s="29">
        <f ca="1">IF(NOT(snowball),0,IF(AF95&lt;=0,0,IF($C96&lt;=SUM($CM96:CR96),0,IF(BW96+$C96-SUM($CM96:CR96)&gt;AF95+BA96,AF95+BA96-BW96,$C96-SUM($CM96:CR96)))))</f>
        <v>0</v>
      </c>
      <c r="CT96" s="29">
        <f ca="1">IF(NOT(snowball),0,IF(AG95&lt;=0,0,IF($C96&lt;=SUM($CM96:CS96),0,IF(BX96+$C96-SUM($CM96:CS96)&gt;AG95+BB96,AG95+BB96-BX96,$C96-SUM($CM96:CS96)))))</f>
        <v>0</v>
      </c>
      <c r="CU96" s="29">
        <f ca="1">IF(NOT(snowball),0,IF(AH95&lt;=0,0,IF($C96&lt;=SUM($CM96:CT96),0,IF(BY96+$C96-SUM($CM96:CT96)&gt;AH95+BC96,AH95+BC96-BY96,$C96-SUM($CM96:CT96)))))</f>
        <v>0</v>
      </c>
      <c r="CV96" s="29">
        <f ca="1">IF(NOT(snowball),0,IF(AI95&lt;=0,0,IF($C96&lt;=SUM($CM96:CU96),0,IF(BZ96+$C96-SUM($CM96:CU96)&gt;AI95+BD96,AI95+BD96-BZ96,$C96-SUM($CM96:CU96)))))</f>
        <v>0</v>
      </c>
      <c r="CW96" s="29">
        <f ca="1">IF(NOT(snowball),0,IF(AJ95&lt;=0,0,IF($C96&lt;=SUM($CM96:CV96),0,IF(CA96+$C96-SUM($CM96:CV96)&gt;AJ95+BE96,AJ95+BE96-CA96,$C96-SUM($CM96:CV96)))))</f>
        <v>0</v>
      </c>
      <c r="CX96" s="29">
        <f ca="1">IF(NOT(snowball),0,IF(AK95&lt;=0,0,IF($C96&lt;=SUM($CM96:CW96),0,IF(CB96+$C96-SUM($CM96:CW96)&gt;AK95+BF96,AK95+BF96-CB96,$C96-SUM($CM96:CW96)))))</f>
        <v>0</v>
      </c>
      <c r="CY96" s="29">
        <f ca="1">IF(NOT(snowball),0,IF(AL95&lt;=0,0,IF($C96&lt;=SUM($CM96:CX96),0,IF(CC96+$C96-SUM($CM96:CX96)&gt;AL95+BG96,AL95+BG96-CC96,$C96-SUM($CM96:CX96)))))</f>
        <v>0</v>
      </c>
      <c r="CZ96" s="29">
        <f ca="1">IF(NOT(snowball),0,IF(AM95&lt;=0,0,IF($C96&lt;=SUM($CM96:CY96),0,IF(CD96+$C96-SUM($CM96:CY96)&gt;AM95+BH96,AM95+BH96-CD96,$C96-SUM($CM96:CY96)))))</f>
        <v>0</v>
      </c>
      <c r="DA96" s="29">
        <f ca="1">IF(NOT(snowball),0,IF(AN95&lt;=0,0,IF($C96&lt;=SUM($CM96:CZ96),0,IF(CE96+$C96-SUM($CM96:CZ96)&gt;AN95+BI96,AN95+BI96-CE96,$C96-SUM($CM96:CZ96)))))</f>
        <v>0</v>
      </c>
      <c r="DB96" s="29">
        <f ca="1">IF(NOT(snowball),0,IF(AO95&lt;=0,0,IF($C96&lt;=SUM($CM96:DA96),0,IF(CF96+$C96-SUM($CM96:DA96)&gt;AO95+BJ96,AO95+BJ96-CF96,$C96-SUM($CM96:DA96)))))</f>
        <v>0</v>
      </c>
      <c r="DC96" s="29">
        <f ca="1">IF(NOT(snowball),0,IF(AP95&lt;=0,0,IF($C96&lt;=SUM($CM96:DB96),0,IF(CG96+$C96-SUM($CM96:DB96)&gt;AP95+BK96,AP95+BK96-CG96,$C96-SUM($CM96:DB96)))))</f>
        <v>0</v>
      </c>
      <c r="DD96" s="29">
        <f ca="1">IF(NOT(snowball),0,IF(AQ95&lt;=0,0,IF($C96&lt;=SUM($CM96:DC96),0,IF(CH96+$C96-SUM($CM96:DC96)&gt;AQ95+BL96,AQ95+BL96-CH96,$C96-SUM($CM96:DC96)))))</f>
        <v>0</v>
      </c>
      <c r="DE96" s="29">
        <f ca="1">IF(NOT(snowball),0,IF(AR95&lt;=0,0,IF($C96&lt;=SUM($CM96:DD96),0,IF(CI96+$C96-SUM($CM96:DD96)&gt;AR95+BM96,AR95+BM96-CI96,$C96-SUM($CM96:DD96)))))</f>
        <v>0</v>
      </c>
      <c r="DF96" s="29">
        <f ca="1">IF(NOT(snowball),0,IF(AS95&lt;=0,0,IF($C96&lt;=SUM($CM96:DE96),0,IF(CJ96+$C96-SUM($CM96:DE96)&gt;AS95+BN96,AS95+BN96-CJ96,$C96-SUM($CM96:DE96)))))</f>
        <v>0</v>
      </c>
    </row>
    <row r="97" spans="1:110" ht="11" customHeight="1">
      <c r="A97" s="30" t="str">
        <f t="shared" ca="1" si="147"/>
        <v/>
      </c>
      <c r="B97" s="13" t="e">
        <f t="shared" ca="1" si="116"/>
        <v>#N/A</v>
      </c>
      <c r="C97" s="113" t="str">
        <f t="shared" ca="1" si="95"/>
        <v/>
      </c>
      <c r="D97" s="81"/>
      <c r="E97" s="29">
        <f t="shared" ca="1" si="96"/>
        <v>0</v>
      </c>
      <c r="F97" s="29">
        <f t="shared" ca="1" si="97"/>
        <v>0</v>
      </c>
      <c r="G97" s="29">
        <f t="shared" ca="1" si="98"/>
        <v>0</v>
      </c>
      <c r="H97" s="29">
        <f t="shared" ca="1" si="99"/>
        <v>0</v>
      </c>
      <c r="I97" s="29">
        <f t="shared" ca="1" si="100"/>
        <v>0</v>
      </c>
      <c r="J97" s="29">
        <f t="shared" ca="1" si="101"/>
        <v>0</v>
      </c>
      <c r="K97" s="29">
        <f t="shared" ca="1" si="102"/>
        <v>0</v>
      </c>
      <c r="L97" s="29">
        <f t="shared" ca="1" si="103"/>
        <v>0</v>
      </c>
      <c r="M97" s="29">
        <f t="shared" ca="1" si="104"/>
        <v>0</v>
      </c>
      <c r="N97" s="29">
        <f t="shared" ca="1" si="105"/>
        <v>0</v>
      </c>
      <c r="O97" s="29">
        <f t="shared" ca="1" si="106"/>
        <v>0</v>
      </c>
      <c r="P97" s="29">
        <f t="shared" ca="1" si="107"/>
        <v>0</v>
      </c>
      <c r="Q97" s="29">
        <f t="shared" ca="1" si="108"/>
        <v>0</v>
      </c>
      <c r="R97" s="29">
        <f t="shared" ca="1" si="109"/>
        <v>0</v>
      </c>
      <c r="S97" s="29">
        <f t="shared" ca="1" si="110"/>
        <v>0</v>
      </c>
      <c r="T97" s="29">
        <f t="shared" ca="1" si="111"/>
        <v>0</v>
      </c>
      <c r="U97" s="29">
        <f t="shared" ca="1" si="112"/>
        <v>0</v>
      </c>
      <c r="V97" s="29">
        <f t="shared" ca="1" si="113"/>
        <v>0</v>
      </c>
      <c r="W97" s="29">
        <f t="shared" ca="1" si="114"/>
        <v>0</v>
      </c>
      <c r="X97" s="29">
        <f t="shared" ca="1" si="114"/>
        <v>0</v>
      </c>
      <c r="Y97" s="66"/>
      <c r="Z97" s="29">
        <f t="shared" ca="1" si="117"/>
        <v>0</v>
      </c>
      <c r="AA97" s="29">
        <f t="shared" ca="1" si="118"/>
        <v>0</v>
      </c>
      <c r="AB97" s="29">
        <f t="shared" ca="1" si="119"/>
        <v>0</v>
      </c>
      <c r="AC97" s="29">
        <f t="shared" ca="1" si="120"/>
        <v>0</v>
      </c>
      <c r="AD97" s="29">
        <f t="shared" ca="1" si="121"/>
        <v>0</v>
      </c>
      <c r="AE97" s="29">
        <f t="shared" ca="1" si="122"/>
        <v>0</v>
      </c>
      <c r="AF97" s="29">
        <f t="shared" ca="1" si="123"/>
        <v>0</v>
      </c>
      <c r="AG97" s="29">
        <f t="shared" ca="1" si="124"/>
        <v>0</v>
      </c>
      <c r="AH97" s="29">
        <f t="shared" ca="1" si="125"/>
        <v>0</v>
      </c>
      <c r="AI97" s="29">
        <f t="shared" ca="1" si="126"/>
        <v>0</v>
      </c>
      <c r="AJ97" s="29">
        <f t="shared" ca="1" si="127"/>
        <v>0</v>
      </c>
      <c r="AK97" s="29">
        <f t="shared" ca="1" si="128"/>
        <v>0</v>
      </c>
      <c r="AL97" s="29">
        <f t="shared" ca="1" si="129"/>
        <v>0</v>
      </c>
      <c r="AM97" s="29">
        <f t="shared" ca="1" si="130"/>
        <v>0</v>
      </c>
      <c r="AN97" s="29">
        <f t="shared" ca="1" si="131"/>
        <v>0</v>
      </c>
      <c r="AO97" s="29">
        <f t="shared" ca="1" si="132"/>
        <v>0</v>
      </c>
      <c r="AP97" s="29">
        <f t="shared" ca="1" si="133"/>
        <v>0</v>
      </c>
      <c r="AQ97" s="29">
        <f t="shared" ca="1" si="134"/>
        <v>0</v>
      </c>
      <c r="AR97" s="29">
        <f t="shared" ca="1" si="135"/>
        <v>0</v>
      </c>
      <c r="AS97" s="29">
        <f t="shared" ca="1" si="136"/>
        <v>0</v>
      </c>
      <c r="AT97" s="7"/>
      <c r="AU97" s="29">
        <f t="shared" ca="1" si="137"/>
        <v>0</v>
      </c>
      <c r="AV97" s="29">
        <f t="shared" ca="1" si="138"/>
        <v>0</v>
      </c>
      <c r="AW97" s="29">
        <f t="shared" ca="1" si="139"/>
        <v>0</v>
      </c>
      <c r="AX97" s="29">
        <f t="shared" ca="1" si="148"/>
        <v>0</v>
      </c>
      <c r="AY97" s="29">
        <f t="shared" ca="1" si="149"/>
        <v>0</v>
      </c>
      <c r="AZ97" s="29">
        <f t="shared" ca="1" si="150"/>
        <v>0</v>
      </c>
      <c r="BA97" s="29">
        <f t="shared" ca="1" si="151"/>
        <v>0</v>
      </c>
      <c r="BB97" s="29">
        <f t="shared" ca="1" si="152"/>
        <v>0</v>
      </c>
      <c r="BC97" s="29">
        <f t="shared" ca="1" si="153"/>
        <v>0</v>
      </c>
      <c r="BD97" s="29">
        <f t="shared" ca="1" si="154"/>
        <v>0</v>
      </c>
      <c r="BE97" s="29">
        <f t="shared" ca="1" si="155"/>
        <v>0</v>
      </c>
      <c r="BF97" s="29">
        <f t="shared" ca="1" si="156"/>
        <v>0</v>
      </c>
      <c r="BG97" s="29">
        <f t="shared" ca="1" si="157"/>
        <v>0</v>
      </c>
      <c r="BH97" s="29">
        <f t="shared" ca="1" si="158"/>
        <v>0</v>
      </c>
      <c r="BI97" s="29">
        <f t="shared" ca="1" si="159"/>
        <v>0</v>
      </c>
      <c r="BJ97" s="29">
        <f t="shared" ca="1" si="160"/>
        <v>0</v>
      </c>
      <c r="BK97" s="29">
        <f t="shared" ca="1" si="161"/>
        <v>0</v>
      </c>
      <c r="BL97" s="29">
        <f t="shared" ca="1" si="162"/>
        <v>0</v>
      </c>
      <c r="BM97" s="29">
        <f t="shared" ca="1" si="163"/>
        <v>0</v>
      </c>
      <c r="BN97" s="29">
        <f t="shared" ca="1" si="164"/>
        <v>0</v>
      </c>
      <c r="BO97" s="33">
        <f t="shared" ca="1" si="140"/>
        <v>0</v>
      </c>
      <c r="BP97" s="16"/>
      <c r="BQ97" s="29">
        <f t="shared" ca="1" si="141"/>
        <v>0</v>
      </c>
      <c r="BR97" s="29">
        <f t="shared" ca="1" si="142"/>
        <v>0</v>
      </c>
      <c r="BS97" s="29">
        <f t="shared" ca="1" si="143"/>
        <v>0</v>
      </c>
      <c r="BT97" s="29">
        <f t="shared" ca="1" si="144"/>
        <v>0</v>
      </c>
      <c r="BU97" s="29">
        <f t="shared" ca="1" si="145"/>
        <v>0</v>
      </c>
      <c r="BV97" s="29">
        <f t="shared" ca="1" si="69"/>
        <v>0</v>
      </c>
      <c r="BW97" s="29">
        <f t="shared" ca="1" si="70"/>
        <v>0</v>
      </c>
      <c r="BX97" s="29">
        <f t="shared" ca="1" si="71"/>
        <v>0</v>
      </c>
      <c r="BY97" s="29">
        <f t="shared" ca="1" si="72"/>
        <v>0</v>
      </c>
      <c r="BZ97" s="29">
        <f t="shared" ca="1" si="73"/>
        <v>0</v>
      </c>
      <c r="CA97" s="29">
        <f t="shared" ca="1" si="74"/>
        <v>0</v>
      </c>
      <c r="CB97" s="29">
        <f t="shared" ca="1" si="75"/>
        <v>0</v>
      </c>
      <c r="CC97" s="29">
        <f t="shared" ca="1" si="76"/>
        <v>0</v>
      </c>
      <c r="CD97" s="29">
        <f t="shared" ca="1" si="77"/>
        <v>0</v>
      </c>
      <c r="CE97" s="29">
        <f t="shared" ca="1" si="78"/>
        <v>0</v>
      </c>
      <c r="CF97" s="29">
        <f t="shared" ca="1" si="79"/>
        <v>0</v>
      </c>
      <c r="CG97" s="29">
        <f t="shared" ca="1" si="80"/>
        <v>0</v>
      </c>
      <c r="CH97" s="29">
        <f t="shared" ca="1" si="81"/>
        <v>0</v>
      </c>
      <c r="CI97" s="29">
        <f t="shared" ca="1" si="82"/>
        <v>0</v>
      </c>
      <c r="CJ97" s="29">
        <f t="shared" ca="1" si="83"/>
        <v>0</v>
      </c>
      <c r="CK97" s="33">
        <f t="shared" ca="1" si="146"/>
        <v>0</v>
      </c>
      <c r="CL97" s="33"/>
      <c r="CM97" s="78">
        <f t="shared" ca="1" si="115"/>
        <v>0</v>
      </c>
      <c r="CN97" s="29">
        <f ca="1">IF(NOT(snowball),0,IF(AA96&lt;=0,0,IF($C97&lt;=SUM($CM97:CM97),0,IF(BR97+$C97-SUM($CM97:CM97)&gt;AA96+AV97,AA96+AV97-BR97,$C97-SUM($CM97:CM97)))))</f>
        <v>0</v>
      </c>
      <c r="CO97" s="29">
        <f ca="1">IF(NOT(snowball),0,IF(AB96&lt;=0,0,IF($C97&lt;=SUM($CM97:CN97),0,IF(BS97+$C97-SUM($CM97:CN97)&gt;AB96+AW97,AB96+AW97-BS97,$C97-SUM($CM97:CN97)))))</f>
        <v>0</v>
      </c>
      <c r="CP97" s="29">
        <f ca="1">IF(NOT(snowball),0,IF(AC96&lt;=0,0,IF($C97&lt;=SUM($CM97:CO97),0,IF(BT97+$C97-SUM($CM97:CO97)&gt;AC96+AX97,AC96+AX97-BT97,$C97-SUM($CM97:CO97)))))</f>
        <v>0</v>
      </c>
      <c r="CQ97" s="29">
        <f ca="1">IF(NOT(snowball),0,IF(AD96&lt;=0,0,IF($C97&lt;=SUM($CM97:CP97),0,IF(BU97+$C97-SUM($CM97:CP97)&gt;AD96+AY97,AD96+AY97-BU97,$C97-SUM($CM97:CP97)))))</f>
        <v>0</v>
      </c>
      <c r="CR97" s="29">
        <f ca="1">IF(NOT(snowball),0,IF(AE96&lt;=0,0,IF($C97&lt;=SUM($CM97:CQ97),0,IF(BV97+$C97-SUM($CM97:CQ97)&gt;AE96+AZ97,AE96+AZ97-BV97,$C97-SUM($CM97:CQ97)))))</f>
        <v>0</v>
      </c>
      <c r="CS97" s="29">
        <f ca="1">IF(NOT(snowball),0,IF(AF96&lt;=0,0,IF($C97&lt;=SUM($CM97:CR97),0,IF(BW97+$C97-SUM($CM97:CR97)&gt;AF96+BA97,AF96+BA97-BW97,$C97-SUM($CM97:CR97)))))</f>
        <v>0</v>
      </c>
      <c r="CT97" s="29">
        <f ca="1">IF(NOT(snowball),0,IF(AG96&lt;=0,0,IF($C97&lt;=SUM($CM97:CS97),0,IF(BX97+$C97-SUM($CM97:CS97)&gt;AG96+BB97,AG96+BB97-BX97,$C97-SUM($CM97:CS97)))))</f>
        <v>0</v>
      </c>
      <c r="CU97" s="29">
        <f ca="1">IF(NOT(snowball),0,IF(AH96&lt;=0,0,IF($C97&lt;=SUM($CM97:CT97),0,IF(BY97+$C97-SUM($CM97:CT97)&gt;AH96+BC97,AH96+BC97-BY97,$C97-SUM($CM97:CT97)))))</f>
        <v>0</v>
      </c>
      <c r="CV97" s="29">
        <f ca="1">IF(NOT(snowball),0,IF(AI96&lt;=0,0,IF($C97&lt;=SUM($CM97:CU97),0,IF(BZ97+$C97-SUM($CM97:CU97)&gt;AI96+BD97,AI96+BD97-BZ97,$C97-SUM($CM97:CU97)))))</f>
        <v>0</v>
      </c>
      <c r="CW97" s="29">
        <f ca="1">IF(NOT(snowball),0,IF(AJ96&lt;=0,0,IF($C97&lt;=SUM($CM97:CV97),0,IF(CA97+$C97-SUM($CM97:CV97)&gt;AJ96+BE97,AJ96+BE97-CA97,$C97-SUM($CM97:CV97)))))</f>
        <v>0</v>
      </c>
      <c r="CX97" s="29">
        <f ca="1">IF(NOT(snowball),0,IF(AK96&lt;=0,0,IF($C97&lt;=SUM($CM97:CW97),0,IF(CB97+$C97-SUM($CM97:CW97)&gt;AK96+BF97,AK96+BF97-CB97,$C97-SUM($CM97:CW97)))))</f>
        <v>0</v>
      </c>
      <c r="CY97" s="29">
        <f ca="1">IF(NOT(snowball),0,IF(AL96&lt;=0,0,IF($C97&lt;=SUM($CM97:CX97),0,IF(CC97+$C97-SUM($CM97:CX97)&gt;AL96+BG97,AL96+BG97-CC97,$C97-SUM($CM97:CX97)))))</f>
        <v>0</v>
      </c>
      <c r="CZ97" s="29">
        <f ca="1">IF(NOT(snowball),0,IF(AM96&lt;=0,0,IF($C97&lt;=SUM($CM97:CY97),0,IF(CD97+$C97-SUM($CM97:CY97)&gt;AM96+BH97,AM96+BH97-CD97,$C97-SUM($CM97:CY97)))))</f>
        <v>0</v>
      </c>
      <c r="DA97" s="29">
        <f ca="1">IF(NOT(snowball),0,IF(AN96&lt;=0,0,IF($C97&lt;=SUM($CM97:CZ97),0,IF(CE97+$C97-SUM($CM97:CZ97)&gt;AN96+BI97,AN96+BI97-CE97,$C97-SUM($CM97:CZ97)))))</f>
        <v>0</v>
      </c>
      <c r="DB97" s="29">
        <f ca="1">IF(NOT(snowball),0,IF(AO96&lt;=0,0,IF($C97&lt;=SUM($CM97:DA97),0,IF(CF97+$C97-SUM($CM97:DA97)&gt;AO96+BJ97,AO96+BJ97-CF97,$C97-SUM($CM97:DA97)))))</f>
        <v>0</v>
      </c>
      <c r="DC97" s="29">
        <f ca="1">IF(NOT(snowball),0,IF(AP96&lt;=0,0,IF($C97&lt;=SUM($CM97:DB97),0,IF(CG97+$C97-SUM($CM97:DB97)&gt;AP96+BK97,AP96+BK97-CG97,$C97-SUM($CM97:DB97)))))</f>
        <v>0</v>
      </c>
      <c r="DD97" s="29">
        <f ca="1">IF(NOT(snowball),0,IF(AQ96&lt;=0,0,IF($C97&lt;=SUM($CM97:DC97),0,IF(CH97+$C97-SUM($CM97:DC97)&gt;AQ96+BL97,AQ96+BL97-CH97,$C97-SUM($CM97:DC97)))))</f>
        <v>0</v>
      </c>
      <c r="DE97" s="29">
        <f ca="1">IF(NOT(snowball),0,IF(AR96&lt;=0,0,IF($C97&lt;=SUM($CM97:DD97),0,IF(CI97+$C97-SUM($CM97:DD97)&gt;AR96+BM97,AR96+BM97-CI97,$C97-SUM($CM97:DD97)))))</f>
        <v>0</v>
      </c>
      <c r="DF97" s="29">
        <f ca="1">IF(NOT(snowball),0,IF(AS96&lt;=0,0,IF($C97&lt;=SUM($CM97:DE97),0,IF(CJ97+$C97-SUM($CM97:DE97)&gt;AS96+BN97,AS96+BN97-CJ97,$C97-SUM($CM97:DE97)))))</f>
        <v>0</v>
      </c>
    </row>
    <row r="98" spans="1:110" ht="11" customHeight="1">
      <c r="A98" s="30" t="str">
        <f t="shared" ca="1" si="147"/>
        <v/>
      </c>
      <c r="B98" s="13" t="e">
        <f t="shared" ca="1" si="116"/>
        <v>#N/A</v>
      </c>
      <c r="C98" s="113" t="str">
        <f t="shared" ca="1" si="95"/>
        <v/>
      </c>
      <c r="D98" s="81"/>
      <c r="E98" s="29">
        <f t="shared" ca="1" si="96"/>
        <v>0</v>
      </c>
      <c r="F98" s="29">
        <f t="shared" ca="1" si="97"/>
        <v>0</v>
      </c>
      <c r="G98" s="29">
        <f t="shared" ca="1" si="98"/>
        <v>0</v>
      </c>
      <c r="H98" s="29">
        <f t="shared" ca="1" si="99"/>
        <v>0</v>
      </c>
      <c r="I98" s="29">
        <f t="shared" ca="1" si="100"/>
        <v>0</v>
      </c>
      <c r="J98" s="29">
        <f t="shared" ca="1" si="101"/>
        <v>0</v>
      </c>
      <c r="K98" s="29">
        <f t="shared" ca="1" si="102"/>
        <v>0</v>
      </c>
      <c r="L98" s="29">
        <f t="shared" ca="1" si="103"/>
        <v>0</v>
      </c>
      <c r="M98" s="29">
        <f t="shared" ca="1" si="104"/>
        <v>0</v>
      </c>
      <c r="N98" s="29">
        <f t="shared" ca="1" si="105"/>
        <v>0</v>
      </c>
      <c r="O98" s="29">
        <f t="shared" ca="1" si="106"/>
        <v>0</v>
      </c>
      <c r="P98" s="29">
        <f t="shared" ca="1" si="107"/>
        <v>0</v>
      </c>
      <c r="Q98" s="29">
        <f t="shared" ca="1" si="108"/>
        <v>0</v>
      </c>
      <c r="R98" s="29">
        <f t="shared" ca="1" si="109"/>
        <v>0</v>
      </c>
      <c r="S98" s="29">
        <f t="shared" ca="1" si="110"/>
        <v>0</v>
      </c>
      <c r="T98" s="29">
        <f t="shared" ca="1" si="111"/>
        <v>0</v>
      </c>
      <c r="U98" s="29">
        <f t="shared" ca="1" si="112"/>
        <v>0</v>
      </c>
      <c r="V98" s="29">
        <f t="shared" ca="1" si="113"/>
        <v>0</v>
      </c>
      <c r="W98" s="29">
        <f t="shared" ca="1" si="114"/>
        <v>0</v>
      </c>
      <c r="X98" s="29">
        <f t="shared" ca="1" si="114"/>
        <v>0</v>
      </c>
      <c r="Y98" s="66"/>
      <c r="Z98" s="29">
        <f t="shared" ca="1" si="117"/>
        <v>0</v>
      </c>
      <c r="AA98" s="29">
        <f t="shared" ca="1" si="118"/>
        <v>0</v>
      </c>
      <c r="AB98" s="29">
        <f t="shared" ca="1" si="119"/>
        <v>0</v>
      </c>
      <c r="AC98" s="29">
        <f t="shared" ca="1" si="120"/>
        <v>0</v>
      </c>
      <c r="AD98" s="29">
        <f t="shared" ca="1" si="121"/>
        <v>0</v>
      </c>
      <c r="AE98" s="29">
        <f t="shared" ca="1" si="122"/>
        <v>0</v>
      </c>
      <c r="AF98" s="29">
        <f t="shared" ca="1" si="123"/>
        <v>0</v>
      </c>
      <c r="AG98" s="29">
        <f t="shared" ca="1" si="124"/>
        <v>0</v>
      </c>
      <c r="AH98" s="29">
        <f t="shared" ca="1" si="125"/>
        <v>0</v>
      </c>
      <c r="AI98" s="29">
        <f t="shared" ca="1" si="126"/>
        <v>0</v>
      </c>
      <c r="AJ98" s="29">
        <f t="shared" ca="1" si="127"/>
        <v>0</v>
      </c>
      <c r="AK98" s="29">
        <f t="shared" ca="1" si="128"/>
        <v>0</v>
      </c>
      <c r="AL98" s="29">
        <f t="shared" ca="1" si="129"/>
        <v>0</v>
      </c>
      <c r="AM98" s="29">
        <f t="shared" ca="1" si="130"/>
        <v>0</v>
      </c>
      <c r="AN98" s="29">
        <f t="shared" ca="1" si="131"/>
        <v>0</v>
      </c>
      <c r="AO98" s="29">
        <f t="shared" ca="1" si="132"/>
        <v>0</v>
      </c>
      <c r="AP98" s="29">
        <f t="shared" ca="1" si="133"/>
        <v>0</v>
      </c>
      <c r="AQ98" s="29">
        <f t="shared" ca="1" si="134"/>
        <v>0</v>
      </c>
      <c r="AR98" s="29">
        <f t="shared" ca="1" si="135"/>
        <v>0</v>
      </c>
      <c r="AS98" s="29">
        <f t="shared" ca="1" si="136"/>
        <v>0</v>
      </c>
      <c r="AT98" s="7"/>
      <c r="AU98" s="29">
        <f t="shared" ca="1" si="137"/>
        <v>0</v>
      </c>
      <c r="AV98" s="29">
        <f t="shared" ca="1" si="138"/>
        <v>0</v>
      </c>
      <c r="AW98" s="29">
        <f t="shared" ca="1" si="139"/>
        <v>0</v>
      </c>
      <c r="AX98" s="29">
        <f t="shared" ca="1" si="148"/>
        <v>0</v>
      </c>
      <c r="AY98" s="29">
        <f t="shared" ca="1" si="149"/>
        <v>0</v>
      </c>
      <c r="AZ98" s="29">
        <f t="shared" ca="1" si="150"/>
        <v>0</v>
      </c>
      <c r="BA98" s="29">
        <f t="shared" ca="1" si="151"/>
        <v>0</v>
      </c>
      <c r="BB98" s="29">
        <f t="shared" ca="1" si="152"/>
        <v>0</v>
      </c>
      <c r="BC98" s="29">
        <f t="shared" ca="1" si="153"/>
        <v>0</v>
      </c>
      <c r="BD98" s="29">
        <f t="shared" ca="1" si="154"/>
        <v>0</v>
      </c>
      <c r="BE98" s="29">
        <f t="shared" ca="1" si="155"/>
        <v>0</v>
      </c>
      <c r="BF98" s="29">
        <f t="shared" ca="1" si="156"/>
        <v>0</v>
      </c>
      <c r="BG98" s="29">
        <f t="shared" ca="1" si="157"/>
        <v>0</v>
      </c>
      <c r="BH98" s="29">
        <f t="shared" ca="1" si="158"/>
        <v>0</v>
      </c>
      <c r="BI98" s="29">
        <f t="shared" ca="1" si="159"/>
        <v>0</v>
      </c>
      <c r="BJ98" s="29">
        <f t="shared" ca="1" si="160"/>
        <v>0</v>
      </c>
      <c r="BK98" s="29">
        <f t="shared" ca="1" si="161"/>
        <v>0</v>
      </c>
      <c r="BL98" s="29">
        <f t="shared" ca="1" si="162"/>
        <v>0</v>
      </c>
      <c r="BM98" s="29">
        <f t="shared" ca="1" si="163"/>
        <v>0</v>
      </c>
      <c r="BN98" s="29">
        <f t="shared" ca="1" si="164"/>
        <v>0</v>
      </c>
      <c r="BO98" s="33">
        <f t="shared" ca="1" si="140"/>
        <v>0</v>
      </c>
      <c r="BP98" s="16"/>
      <c r="BQ98" s="29">
        <f t="shared" ca="1" si="141"/>
        <v>0</v>
      </c>
      <c r="BR98" s="29">
        <f t="shared" ca="1" si="142"/>
        <v>0</v>
      </c>
      <c r="BS98" s="29">
        <f t="shared" ca="1" si="143"/>
        <v>0</v>
      </c>
      <c r="BT98" s="29">
        <f t="shared" ca="1" si="144"/>
        <v>0</v>
      </c>
      <c r="BU98" s="29">
        <f t="shared" ca="1" si="145"/>
        <v>0</v>
      </c>
      <c r="BV98" s="29">
        <f t="shared" ca="1" si="69"/>
        <v>0</v>
      </c>
      <c r="BW98" s="29">
        <f t="shared" ca="1" si="70"/>
        <v>0</v>
      </c>
      <c r="BX98" s="29">
        <f t="shared" ca="1" si="71"/>
        <v>0</v>
      </c>
      <c r="BY98" s="29">
        <f t="shared" ca="1" si="72"/>
        <v>0</v>
      </c>
      <c r="BZ98" s="29">
        <f t="shared" ca="1" si="73"/>
        <v>0</v>
      </c>
      <c r="CA98" s="29">
        <f t="shared" ca="1" si="74"/>
        <v>0</v>
      </c>
      <c r="CB98" s="29">
        <f t="shared" ca="1" si="75"/>
        <v>0</v>
      </c>
      <c r="CC98" s="29">
        <f t="shared" ca="1" si="76"/>
        <v>0</v>
      </c>
      <c r="CD98" s="29">
        <f t="shared" ca="1" si="77"/>
        <v>0</v>
      </c>
      <c r="CE98" s="29">
        <f t="shared" ca="1" si="78"/>
        <v>0</v>
      </c>
      <c r="CF98" s="29">
        <f t="shared" ca="1" si="79"/>
        <v>0</v>
      </c>
      <c r="CG98" s="29">
        <f t="shared" ca="1" si="80"/>
        <v>0</v>
      </c>
      <c r="CH98" s="29">
        <f t="shared" ca="1" si="81"/>
        <v>0</v>
      </c>
      <c r="CI98" s="29">
        <f t="shared" ca="1" si="82"/>
        <v>0</v>
      </c>
      <c r="CJ98" s="29">
        <f t="shared" ca="1" si="83"/>
        <v>0</v>
      </c>
      <c r="CK98" s="33">
        <f t="shared" ca="1" si="146"/>
        <v>0</v>
      </c>
      <c r="CL98" s="33"/>
      <c r="CM98" s="78">
        <f t="shared" ca="1" si="115"/>
        <v>0</v>
      </c>
      <c r="CN98" s="29">
        <f ca="1">IF(NOT(snowball),0,IF(AA97&lt;=0,0,IF($C98&lt;=SUM($CM98:CM98),0,IF(BR98+$C98-SUM($CM98:CM98)&gt;AA97+AV98,AA97+AV98-BR98,$C98-SUM($CM98:CM98)))))</f>
        <v>0</v>
      </c>
      <c r="CO98" s="29">
        <f ca="1">IF(NOT(snowball),0,IF(AB97&lt;=0,0,IF($C98&lt;=SUM($CM98:CN98),0,IF(BS98+$C98-SUM($CM98:CN98)&gt;AB97+AW98,AB97+AW98-BS98,$C98-SUM($CM98:CN98)))))</f>
        <v>0</v>
      </c>
      <c r="CP98" s="29">
        <f ca="1">IF(NOT(snowball),0,IF(AC97&lt;=0,0,IF($C98&lt;=SUM($CM98:CO98),0,IF(BT98+$C98-SUM($CM98:CO98)&gt;AC97+AX98,AC97+AX98-BT98,$C98-SUM($CM98:CO98)))))</f>
        <v>0</v>
      </c>
      <c r="CQ98" s="29">
        <f ca="1">IF(NOT(snowball),0,IF(AD97&lt;=0,0,IF($C98&lt;=SUM($CM98:CP98),0,IF(BU98+$C98-SUM($CM98:CP98)&gt;AD97+AY98,AD97+AY98-BU98,$C98-SUM($CM98:CP98)))))</f>
        <v>0</v>
      </c>
      <c r="CR98" s="29">
        <f ca="1">IF(NOT(snowball),0,IF(AE97&lt;=0,0,IF($C98&lt;=SUM($CM98:CQ98),0,IF(BV98+$C98-SUM($CM98:CQ98)&gt;AE97+AZ98,AE97+AZ98-BV98,$C98-SUM($CM98:CQ98)))))</f>
        <v>0</v>
      </c>
      <c r="CS98" s="29">
        <f ca="1">IF(NOT(snowball),0,IF(AF97&lt;=0,0,IF($C98&lt;=SUM($CM98:CR98),0,IF(BW98+$C98-SUM($CM98:CR98)&gt;AF97+BA98,AF97+BA98-BW98,$C98-SUM($CM98:CR98)))))</f>
        <v>0</v>
      </c>
      <c r="CT98" s="29">
        <f ca="1">IF(NOT(snowball),0,IF(AG97&lt;=0,0,IF($C98&lt;=SUM($CM98:CS98),0,IF(BX98+$C98-SUM($CM98:CS98)&gt;AG97+BB98,AG97+BB98-BX98,$C98-SUM($CM98:CS98)))))</f>
        <v>0</v>
      </c>
      <c r="CU98" s="29">
        <f ca="1">IF(NOT(snowball),0,IF(AH97&lt;=0,0,IF($C98&lt;=SUM($CM98:CT98),0,IF(BY98+$C98-SUM($CM98:CT98)&gt;AH97+BC98,AH97+BC98-BY98,$C98-SUM($CM98:CT98)))))</f>
        <v>0</v>
      </c>
      <c r="CV98" s="29">
        <f ca="1">IF(NOT(snowball),0,IF(AI97&lt;=0,0,IF($C98&lt;=SUM($CM98:CU98),0,IF(BZ98+$C98-SUM($CM98:CU98)&gt;AI97+BD98,AI97+BD98-BZ98,$C98-SUM($CM98:CU98)))))</f>
        <v>0</v>
      </c>
      <c r="CW98" s="29">
        <f ca="1">IF(NOT(snowball),0,IF(AJ97&lt;=0,0,IF($C98&lt;=SUM($CM98:CV98),0,IF(CA98+$C98-SUM($CM98:CV98)&gt;AJ97+BE98,AJ97+BE98-CA98,$C98-SUM($CM98:CV98)))))</f>
        <v>0</v>
      </c>
      <c r="CX98" s="29">
        <f ca="1">IF(NOT(snowball),0,IF(AK97&lt;=0,0,IF($C98&lt;=SUM($CM98:CW98),0,IF(CB98+$C98-SUM($CM98:CW98)&gt;AK97+BF98,AK97+BF98-CB98,$C98-SUM($CM98:CW98)))))</f>
        <v>0</v>
      </c>
      <c r="CY98" s="29">
        <f ca="1">IF(NOT(snowball),0,IF(AL97&lt;=0,0,IF($C98&lt;=SUM($CM98:CX98),0,IF(CC98+$C98-SUM($CM98:CX98)&gt;AL97+BG98,AL97+BG98-CC98,$C98-SUM($CM98:CX98)))))</f>
        <v>0</v>
      </c>
      <c r="CZ98" s="29">
        <f ca="1">IF(NOT(snowball),0,IF(AM97&lt;=0,0,IF($C98&lt;=SUM($CM98:CY98),0,IF(CD98+$C98-SUM($CM98:CY98)&gt;AM97+BH98,AM97+BH98-CD98,$C98-SUM($CM98:CY98)))))</f>
        <v>0</v>
      </c>
      <c r="DA98" s="29">
        <f ca="1">IF(NOT(snowball),0,IF(AN97&lt;=0,0,IF($C98&lt;=SUM($CM98:CZ98),0,IF(CE98+$C98-SUM($CM98:CZ98)&gt;AN97+BI98,AN97+BI98-CE98,$C98-SUM($CM98:CZ98)))))</f>
        <v>0</v>
      </c>
      <c r="DB98" s="29">
        <f ca="1">IF(NOT(snowball),0,IF(AO97&lt;=0,0,IF($C98&lt;=SUM($CM98:DA98),0,IF(CF98+$C98-SUM($CM98:DA98)&gt;AO97+BJ98,AO97+BJ98-CF98,$C98-SUM($CM98:DA98)))))</f>
        <v>0</v>
      </c>
      <c r="DC98" s="29">
        <f ca="1">IF(NOT(snowball),0,IF(AP97&lt;=0,0,IF($C98&lt;=SUM($CM98:DB98),0,IF(CG98+$C98-SUM($CM98:DB98)&gt;AP97+BK98,AP97+BK98-CG98,$C98-SUM($CM98:DB98)))))</f>
        <v>0</v>
      </c>
      <c r="DD98" s="29">
        <f ca="1">IF(NOT(snowball),0,IF(AQ97&lt;=0,0,IF($C98&lt;=SUM($CM98:DC98),0,IF(CH98+$C98-SUM($CM98:DC98)&gt;AQ97+BL98,AQ97+BL98-CH98,$C98-SUM($CM98:DC98)))))</f>
        <v>0</v>
      </c>
      <c r="DE98" s="29">
        <f ca="1">IF(NOT(snowball),0,IF(AR97&lt;=0,0,IF($C98&lt;=SUM($CM98:DD98),0,IF(CI98+$C98-SUM($CM98:DD98)&gt;AR97+BM98,AR97+BM98-CI98,$C98-SUM($CM98:DD98)))))</f>
        <v>0</v>
      </c>
      <c r="DF98" s="29">
        <f ca="1">IF(NOT(snowball),0,IF(AS97&lt;=0,0,IF($C98&lt;=SUM($CM98:DE98),0,IF(CJ98+$C98-SUM($CM98:DE98)&gt;AS97+BN98,AS97+BN98-CJ98,$C98-SUM($CM98:DE98)))))</f>
        <v>0</v>
      </c>
    </row>
    <row r="99" spans="1:110" ht="11" customHeight="1">
      <c r="A99" s="30" t="str">
        <f t="shared" ca="1" si="147"/>
        <v/>
      </c>
      <c r="B99" s="13" t="e">
        <f t="shared" ca="1" si="116"/>
        <v>#N/A</v>
      </c>
      <c r="C99" s="113" t="str">
        <f t="shared" ca="1" si="95"/>
        <v/>
      </c>
      <c r="D99" s="81"/>
      <c r="E99" s="29">
        <f t="shared" ca="1" si="96"/>
        <v>0</v>
      </c>
      <c r="F99" s="29">
        <f t="shared" ca="1" si="97"/>
        <v>0</v>
      </c>
      <c r="G99" s="29">
        <f t="shared" ca="1" si="98"/>
        <v>0</v>
      </c>
      <c r="H99" s="29">
        <f t="shared" ca="1" si="99"/>
        <v>0</v>
      </c>
      <c r="I99" s="29">
        <f t="shared" ca="1" si="100"/>
        <v>0</v>
      </c>
      <c r="J99" s="29">
        <f t="shared" ca="1" si="101"/>
        <v>0</v>
      </c>
      <c r="K99" s="29">
        <f t="shared" ca="1" si="102"/>
        <v>0</v>
      </c>
      <c r="L99" s="29">
        <f t="shared" ca="1" si="103"/>
        <v>0</v>
      </c>
      <c r="M99" s="29">
        <f t="shared" ca="1" si="104"/>
        <v>0</v>
      </c>
      <c r="N99" s="29">
        <f t="shared" ca="1" si="105"/>
        <v>0</v>
      </c>
      <c r="O99" s="29">
        <f t="shared" ca="1" si="106"/>
        <v>0</v>
      </c>
      <c r="P99" s="29">
        <f t="shared" ca="1" si="107"/>
        <v>0</v>
      </c>
      <c r="Q99" s="29">
        <f t="shared" ca="1" si="108"/>
        <v>0</v>
      </c>
      <c r="R99" s="29">
        <f t="shared" ca="1" si="109"/>
        <v>0</v>
      </c>
      <c r="S99" s="29">
        <f t="shared" ca="1" si="110"/>
        <v>0</v>
      </c>
      <c r="T99" s="29">
        <f t="shared" ca="1" si="111"/>
        <v>0</v>
      </c>
      <c r="U99" s="29">
        <f t="shared" ca="1" si="112"/>
        <v>0</v>
      </c>
      <c r="V99" s="29">
        <f t="shared" ca="1" si="113"/>
        <v>0</v>
      </c>
      <c r="W99" s="29">
        <f t="shared" ca="1" si="114"/>
        <v>0</v>
      </c>
      <c r="X99" s="29">
        <f t="shared" ca="1" si="114"/>
        <v>0</v>
      </c>
      <c r="Y99" s="66"/>
      <c r="Z99" s="29">
        <f t="shared" ca="1" si="117"/>
        <v>0</v>
      </c>
      <c r="AA99" s="29">
        <f t="shared" ca="1" si="118"/>
        <v>0</v>
      </c>
      <c r="AB99" s="29">
        <f t="shared" ca="1" si="119"/>
        <v>0</v>
      </c>
      <c r="AC99" s="29">
        <f t="shared" ca="1" si="120"/>
        <v>0</v>
      </c>
      <c r="AD99" s="29">
        <f t="shared" ca="1" si="121"/>
        <v>0</v>
      </c>
      <c r="AE99" s="29">
        <f t="shared" ca="1" si="122"/>
        <v>0</v>
      </c>
      <c r="AF99" s="29">
        <f t="shared" ca="1" si="123"/>
        <v>0</v>
      </c>
      <c r="AG99" s="29">
        <f t="shared" ca="1" si="124"/>
        <v>0</v>
      </c>
      <c r="AH99" s="29">
        <f t="shared" ca="1" si="125"/>
        <v>0</v>
      </c>
      <c r="AI99" s="29">
        <f t="shared" ca="1" si="126"/>
        <v>0</v>
      </c>
      <c r="AJ99" s="29">
        <f t="shared" ca="1" si="127"/>
        <v>0</v>
      </c>
      <c r="AK99" s="29">
        <f t="shared" ca="1" si="128"/>
        <v>0</v>
      </c>
      <c r="AL99" s="29">
        <f t="shared" ca="1" si="129"/>
        <v>0</v>
      </c>
      <c r="AM99" s="29">
        <f t="shared" ca="1" si="130"/>
        <v>0</v>
      </c>
      <c r="AN99" s="29">
        <f t="shared" ca="1" si="131"/>
        <v>0</v>
      </c>
      <c r="AO99" s="29">
        <f t="shared" ca="1" si="132"/>
        <v>0</v>
      </c>
      <c r="AP99" s="29">
        <f t="shared" ca="1" si="133"/>
        <v>0</v>
      </c>
      <c r="AQ99" s="29">
        <f t="shared" ca="1" si="134"/>
        <v>0</v>
      </c>
      <c r="AR99" s="29">
        <f t="shared" ca="1" si="135"/>
        <v>0</v>
      </c>
      <c r="AS99" s="29">
        <f t="shared" ca="1" si="136"/>
        <v>0</v>
      </c>
      <c r="AT99" s="7"/>
      <c r="AU99" s="29">
        <f t="shared" ca="1" si="137"/>
        <v>0</v>
      </c>
      <c r="AV99" s="29">
        <f t="shared" ca="1" si="138"/>
        <v>0</v>
      </c>
      <c r="AW99" s="29">
        <f t="shared" ca="1" si="139"/>
        <v>0</v>
      </c>
      <c r="AX99" s="29">
        <f t="shared" ca="1" si="148"/>
        <v>0</v>
      </c>
      <c r="AY99" s="29">
        <f t="shared" ca="1" si="149"/>
        <v>0</v>
      </c>
      <c r="AZ99" s="29">
        <f t="shared" ca="1" si="150"/>
        <v>0</v>
      </c>
      <c r="BA99" s="29">
        <f t="shared" ca="1" si="151"/>
        <v>0</v>
      </c>
      <c r="BB99" s="29">
        <f t="shared" ca="1" si="152"/>
        <v>0</v>
      </c>
      <c r="BC99" s="29">
        <f t="shared" ca="1" si="153"/>
        <v>0</v>
      </c>
      <c r="BD99" s="29">
        <f t="shared" ca="1" si="154"/>
        <v>0</v>
      </c>
      <c r="BE99" s="29">
        <f t="shared" ca="1" si="155"/>
        <v>0</v>
      </c>
      <c r="BF99" s="29">
        <f t="shared" ca="1" si="156"/>
        <v>0</v>
      </c>
      <c r="BG99" s="29">
        <f t="shared" ca="1" si="157"/>
        <v>0</v>
      </c>
      <c r="BH99" s="29">
        <f t="shared" ca="1" si="158"/>
        <v>0</v>
      </c>
      <c r="BI99" s="29">
        <f t="shared" ca="1" si="159"/>
        <v>0</v>
      </c>
      <c r="BJ99" s="29">
        <f t="shared" ca="1" si="160"/>
        <v>0</v>
      </c>
      <c r="BK99" s="29">
        <f t="shared" ca="1" si="161"/>
        <v>0</v>
      </c>
      <c r="BL99" s="29">
        <f t="shared" ca="1" si="162"/>
        <v>0</v>
      </c>
      <c r="BM99" s="29">
        <f t="shared" ca="1" si="163"/>
        <v>0</v>
      </c>
      <c r="BN99" s="29">
        <f t="shared" ca="1" si="164"/>
        <v>0</v>
      </c>
      <c r="BO99" s="33">
        <f t="shared" ca="1" si="140"/>
        <v>0</v>
      </c>
      <c r="BP99" s="16"/>
      <c r="BQ99" s="29">
        <f t="shared" ca="1" si="141"/>
        <v>0</v>
      </c>
      <c r="BR99" s="29">
        <f t="shared" ca="1" si="142"/>
        <v>0</v>
      </c>
      <c r="BS99" s="29">
        <f t="shared" ca="1" si="143"/>
        <v>0</v>
      </c>
      <c r="BT99" s="29">
        <f t="shared" ca="1" si="144"/>
        <v>0</v>
      </c>
      <c r="BU99" s="29">
        <f t="shared" ca="1" si="145"/>
        <v>0</v>
      </c>
      <c r="BV99" s="29">
        <f t="shared" ca="1" si="69"/>
        <v>0</v>
      </c>
      <c r="BW99" s="29">
        <f t="shared" ca="1" si="70"/>
        <v>0</v>
      </c>
      <c r="BX99" s="29">
        <f t="shared" ca="1" si="71"/>
        <v>0</v>
      </c>
      <c r="BY99" s="29">
        <f t="shared" ca="1" si="72"/>
        <v>0</v>
      </c>
      <c r="BZ99" s="29">
        <f t="shared" ca="1" si="73"/>
        <v>0</v>
      </c>
      <c r="CA99" s="29">
        <f t="shared" ca="1" si="74"/>
        <v>0</v>
      </c>
      <c r="CB99" s="29">
        <f t="shared" ca="1" si="75"/>
        <v>0</v>
      </c>
      <c r="CC99" s="29">
        <f t="shared" ca="1" si="76"/>
        <v>0</v>
      </c>
      <c r="CD99" s="29">
        <f t="shared" ca="1" si="77"/>
        <v>0</v>
      </c>
      <c r="CE99" s="29">
        <f t="shared" ca="1" si="78"/>
        <v>0</v>
      </c>
      <c r="CF99" s="29">
        <f t="shared" ca="1" si="79"/>
        <v>0</v>
      </c>
      <c r="CG99" s="29">
        <f t="shared" ca="1" si="80"/>
        <v>0</v>
      </c>
      <c r="CH99" s="29">
        <f t="shared" ca="1" si="81"/>
        <v>0</v>
      </c>
      <c r="CI99" s="29">
        <f t="shared" ca="1" si="82"/>
        <v>0</v>
      </c>
      <c r="CJ99" s="29">
        <f t="shared" ca="1" si="83"/>
        <v>0</v>
      </c>
      <c r="CK99" s="33">
        <f t="shared" ca="1" si="146"/>
        <v>0</v>
      </c>
      <c r="CL99" s="33"/>
      <c r="CM99" s="78">
        <f t="shared" ca="1" si="115"/>
        <v>0</v>
      </c>
      <c r="CN99" s="29">
        <f ca="1">IF(NOT(snowball),0,IF(AA98&lt;=0,0,IF($C99&lt;=SUM($CM99:CM99),0,IF(BR99+$C99-SUM($CM99:CM99)&gt;AA98+AV99,AA98+AV99-BR99,$C99-SUM($CM99:CM99)))))</f>
        <v>0</v>
      </c>
      <c r="CO99" s="29">
        <f ca="1">IF(NOT(snowball),0,IF(AB98&lt;=0,0,IF($C99&lt;=SUM($CM99:CN99),0,IF(BS99+$C99-SUM($CM99:CN99)&gt;AB98+AW99,AB98+AW99-BS99,$C99-SUM($CM99:CN99)))))</f>
        <v>0</v>
      </c>
      <c r="CP99" s="29">
        <f ca="1">IF(NOT(snowball),0,IF(AC98&lt;=0,0,IF($C99&lt;=SUM($CM99:CO99),0,IF(BT99+$C99-SUM($CM99:CO99)&gt;AC98+AX99,AC98+AX99-BT99,$C99-SUM($CM99:CO99)))))</f>
        <v>0</v>
      </c>
      <c r="CQ99" s="29">
        <f ca="1">IF(NOT(snowball),0,IF(AD98&lt;=0,0,IF($C99&lt;=SUM($CM99:CP99),0,IF(BU99+$C99-SUM($CM99:CP99)&gt;AD98+AY99,AD98+AY99-BU99,$C99-SUM($CM99:CP99)))))</f>
        <v>0</v>
      </c>
      <c r="CR99" s="29">
        <f ca="1">IF(NOT(snowball),0,IF(AE98&lt;=0,0,IF($C99&lt;=SUM($CM99:CQ99),0,IF(BV99+$C99-SUM($CM99:CQ99)&gt;AE98+AZ99,AE98+AZ99-BV99,$C99-SUM($CM99:CQ99)))))</f>
        <v>0</v>
      </c>
      <c r="CS99" s="29">
        <f ca="1">IF(NOT(snowball),0,IF(AF98&lt;=0,0,IF($C99&lt;=SUM($CM99:CR99),0,IF(BW99+$C99-SUM($CM99:CR99)&gt;AF98+BA99,AF98+BA99-BW99,$C99-SUM($CM99:CR99)))))</f>
        <v>0</v>
      </c>
      <c r="CT99" s="29">
        <f ca="1">IF(NOT(snowball),0,IF(AG98&lt;=0,0,IF($C99&lt;=SUM($CM99:CS99),0,IF(BX99+$C99-SUM($CM99:CS99)&gt;AG98+BB99,AG98+BB99-BX99,$C99-SUM($CM99:CS99)))))</f>
        <v>0</v>
      </c>
      <c r="CU99" s="29">
        <f ca="1">IF(NOT(snowball),0,IF(AH98&lt;=0,0,IF($C99&lt;=SUM($CM99:CT99),0,IF(BY99+$C99-SUM($CM99:CT99)&gt;AH98+BC99,AH98+BC99-BY99,$C99-SUM($CM99:CT99)))))</f>
        <v>0</v>
      </c>
      <c r="CV99" s="29">
        <f ca="1">IF(NOT(snowball),0,IF(AI98&lt;=0,0,IF($C99&lt;=SUM($CM99:CU99),0,IF(BZ99+$C99-SUM($CM99:CU99)&gt;AI98+BD99,AI98+BD99-BZ99,$C99-SUM($CM99:CU99)))))</f>
        <v>0</v>
      </c>
      <c r="CW99" s="29">
        <f ca="1">IF(NOT(snowball),0,IF(AJ98&lt;=0,0,IF($C99&lt;=SUM($CM99:CV99),0,IF(CA99+$C99-SUM($CM99:CV99)&gt;AJ98+BE99,AJ98+BE99-CA99,$C99-SUM($CM99:CV99)))))</f>
        <v>0</v>
      </c>
      <c r="CX99" s="29">
        <f ca="1">IF(NOT(snowball),0,IF(AK98&lt;=0,0,IF($C99&lt;=SUM($CM99:CW99),0,IF(CB99+$C99-SUM($CM99:CW99)&gt;AK98+BF99,AK98+BF99-CB99,$C99-SUM($CM99:CW99)))))</f>
        <v>0</v>
      </c>
      <c r="CY99" s="29">
        <f ca="1">IF(NOT(snowball),0,IF(AL98&lt;=0,0,IF($C99&lt;=SUM($CM99:CX99),0,IF(CC99+$C99-SUM($CM99:CX99)&gt;AL98+BG99,AL98+BG99-CC99,$C99-SUM($CM99:CX99)))))</f>
        <v>0</v>
      </c>
      <c r="CZ99" s="29">
        <f ca="1">IF(NOT(snowball),0,IF(AM98&lt;=0,0,IF($C99&lt;=SUM($CM99:CY99),0,IF(CD99+$C99-SUM($CM99:CY99)&gt;AM98+BH99,AM98+BH99-CD99,$C99-SUM($CM99:CY99)))))</f>
        <v>0</v>
      </c>
      <c r="DA99" s="29">
        <f ca="1">IF(NOT(snowball),0,IF(AN98&lt;=0,0,IF($C99&lt;=SUM($CM99:CZ99),0,IF(CE99+$C99-SUM($CM99:CZ99)&gt;AN98+BI99,AN98+BI99-CE99,$C99-SUM($CM99:CZ99)))))</f>
        <v>0</v>
      </c>
      <c r="DB99" s="29">
        <f ca="1">IF(NOT(snowball),0,IF(AO98&lt;=0,0,IF($C99&lt;=SUM($CM99:DA99),0,IF(CF99+$C99-SUM($CM99:DA99)&gt;AO98+BJ99,AO98+BJ99-CF99,$C99-SUM($CM99:DA99)))))</f>
        <v>0</v>
      </c>
      <c r="DC99" s="29">
        <f ca="1">IF(NOT(snowball),0,IF(AP98&lt;=0,0,IF($C99&lt;=SUM($CM99:DB99),0,IF(CG99+$C99-SUM($CM99:DB99)&gt;AP98+BK99,AP98+BK99-CG99,$C99-SUM($CM99:DB99)))))</f>
        <v>0</v>
      </c>
      <c r="DD99" s="29">
        <f ca="1">IF(NOT(snowball),0,IF(AQ98&lt;=0,0,IF($C99&lt;=SUM($CM99:DC99),0,IF(CH99+$C99-SUM($CM99:DC99)&gt;AQ98+BL99,AQ98+BL99-CH99,$C99-SUM($CM99:DC99)))))</f>
        <v>0</v>
      </c>
      <c r="DE99" s="29">
        <f ca="1">IF(NOT(snowball),0,IF(AR98&lt;=0,0,IF($C99&lt;=SUM($CM99:DD99),0,IF(CI99+$C99-SUM($CM99:DD99)&gt;AR98+BM99,AR98+BM99-CI99,$C99-SUM($CM99:DD99)))))</f>
        <v>0</v>
      </c>
      <c r="DF99" s="29">
        <f ca="1">IF(NOT(snowball),0,IF(AS98&lt;=0,0,IF($C99&lt;=SUM($CM99:DE99),0,IF(CJ99+$C99-SUM($CM99:DE99)&gt;AS98+BN99,AS98+BN99-CJ99,$C99-SUM($CM99:DE99)))))</f>
        <v>0</v>
      </c>
    </row>
    <row r="100" spans="1:110" ht="11" customHeight="1">
      <c r="A100" s="30" t="str">
        <f t="shared" ca="1" si="147"/>
        <v/>
      </c>
      <c r="B100" s="13" t="e">
        <f t="shared" ca="1" si="116"/>
        <v>#N/A</v>
      </c>
      <c r="C100" s="113" t="str">
        <f t="shared" ca="1" si="95"/>
        <v/>
      </c>
      <c r="D100" s="81"/>
      <c r="E100" s="29">
        <f t="shared" ca="1" si="96"/>
        <v>0</v>
      </c>
      <c r="F100" s="29">
        <f t="shared" ca="1" si="97"/>
        <v>0</v>
      </c>
      <c r="G100" s="29">
        <f t="shared" ca="1" si="98"/>
        <v>0</v>
      </c>
      <c r="H100" s="29">
        <f t="shared" ca="1" si="99"/>
        <v>0</v>
      </c>
      <c r="I100" s="29">
        <f t="shared" ca="1" si="100"/>
        <v>0</v>
      </c>
      <c r="J100" s="29">
        <f t="shared" ca="1" si="101"/>
        <v>0</v>
      </c>
      <c r="K100" s="29">
        <f t="shared" ca="1" si="102"/>
        <v>0</v>
      </c>
      <c r="L100" s="29">
        <f t="shared" ca="1" si="103"/>
        <v>0</v>
      </c>
      <c r="M100" s="29">
        <f t="shared" ca="1" si="104"/>
        <v>0</v>
      </c>
      <c r="N100" s="29">
        <f t="shared" ca="1" si="105"/>
        <v>0</v>
      </c>
      <c r="O100" s="29">
        <f t="shared" ca="1" si="106"/>
        <v>0</v>
      </c>
      <c r="P100" s="29">
        <f t="shared" ca="1" si="107"/>
        <v>0</v>
      </c>
      <c r="Q100" s="29">
        <f t="shared" ca="1" si="108"/>
        <v>0</v>
      </c>
      <c r="R100" s="29">
        <f t="shared" ca="1" si="109"/>
        <v>0</v>
      </c>
      <c r="S100" s="29">
        <f t="shared" ca="1" si="110"/>
        <v>0</v>
      </c>
      <c r="T100" s="29">
        <f t="shared" ca="1" si="111"/>
        <v>0</v>
      </c>
      <c r="U100" s="29">
        <f t="shared" ca="1" si="112"/>
        <v>0</v>
      </c>
      <c r="V100" s="29">
        <f t="shared" ca="1" si="113"/>
        <v>0</v>
      </c>
      <c r="W100" s="29">
        <f t="shared" ca="1" si="114"/>
        <v>0</v>
      </c>
      <c r="X100" s="29">
        <f t="shared" ca="1" si="114"/>
        <v>0</v>
      </c>
      <c r="Y100" s="66"/>
      <c r="Z100" s="29">
        <f t="shared" ca="1" si="117"/>
        <v>0</v>
      </c>
      <c r="AA100" s="29">
        <f t="shared" ca="1" si="118"/>
        <v>0</v>
      </c>
      <c r="AB100" s="29">
        <f t="shared" ca="1" si="119"/>
        <v>0</v>
      </c>
      <c r="AC100" s="29">
        <f t="shared" ca="1" si="120"/>
        <v>0</v>
      </c>
      <c r="AD100" s="29">
        <f t="shared" ca="1" si="121"/>
        <v>0</v>
      </c>
      <c r="AE100" s="29">
        <f t="shared" ca="1" si="122"/>
        <v>0</v>
      </c>
      <c r="AF100" s="29">
        <f t="shared" ca="1" si="123"/>
        <v>0</v>
      </c>
      <c r="AG100" s="29">
        <f t="shared" ca="1" si="124"/>
        <v>0</v>
      </c>
      <c r="AH100" s="29">
        <f t="shared" ca="1" si="125"/>
        <v>0</v>
      </c>
      <c r="AI100" s="29">
        <f t="shared" ca="1" si="126"/>
        <v>0</v>
      </c>
      <c r="AJ100" s="29">
        <f t="shared" ca="1" si="127"/>
        <v>0</v>
      </c>
      <c r="AK100" s="29">
        <f t="shared" ca="1" si="128"/>
        <v>0</v>
      </c>
      <c r="AL100" s="29">
        <f t="shared" ca="1" si="129"/>
        <v>0</v>
      </c>
      <c r="AM100" s="29">
        <f t="shared" ca="1" si="130"/>
        <v>0</v>
      </c>
      <c r="AN100" s="29">
        <f t="shared" ca="1" si="131"/>
        <v>0</v>
      </c>
      <c r="AO100" s="29">
        <f t="shared" ca="1" si="132"/>
        <v>0</v>
      </c>
      <c r="AP100" s="29">
        <f t="shared" ca="1" si="133"/>
        <v>0</v>
      </c>
      <c r="AQ100" s="29">
        <f t="shared" ca="1" si="134"/>
        <v>0</v>
      </c>
      <c r="AR100" s="29">
        <f t="shared" ca="1" si="135"/>
        <v>0</v>
      </c>
      <c r="AS100" s="29">
        <f t="shared" ca="1" si="136"/>
        <v>0</v>
      </c>
      <c r="AT100" s="7"/>
      <c r="AU100" s="29">
        <f t="shared" ca="1" si="137"/>
        <v>0</v>
      </c>
      <c r="AV100" s="29">
        <f t="shared" ca="1" si="138"/>
        <v>0</v>
      </c>
      <c r="AW100" s="29">
        <f t="shared" ca="1" si="139"/>
        <v>0</v>
      </c>
      <c r="AX100" s="29">
        <f t="shared" ca="1" si="148"/>
        <v>0</v>
      </c>
      <c r="AY100" s="29">
        <f t="shared" ca="1" si="149"/>
        <v>0</v>
      </c>
      <c r="AZ100" s="29">
        <f t="shared" ca="1" si="150"/>
        <v>0</v>
      </c>
      <c r="BA100" s="29">
        <f t="shared" ca="1" si="151"/>
        <v>0</v>
      </c>
      <c r="BB100" s="29">
        <f t="shared" ca="1" si="152"/>
        <v>0</v>
      </c>
      <c r="BC100" s="29">
        <f t="shared" ca="1" si="153"/>
        <v>0</v>
      </c>
      <c r="BD100" s="29">
        <f t="shared" ca="1" si="154"/>
        <v>0</v>
      </c>
      <c r="BE100" s="29">
        <f t="shared" ca="1" si="155"/>
        <v>0</v>
      </c>
      <c r="BF100" s="29">
        <f t="shared" ca="1" si="156"/>
        <v>0</v>
      </c>
      <c r="BG100" s="29">
        <f t="shared" ca="1" si="157"/>
        <v>0</v>
      </c>
      <c r="BH100" s="29">
        <f t="shared" ca="1" si="158"/>
        <v>0</v>
      </c>
      <c r="BI100" s="29">
        <f t="shared" ca="1" si="159"/>
        <v>0</v>
      </c>
      <c r="BJ100" s="29">
        <f t="shared" ca="1" si="160"/>
        <v>0</v>
      </c>
      <c r="BK100" s="29">
        <f t="shared" ca="1" si="161"/>
        <v>0</v>
      </c>
      <c r="BL100" s="29">
        <f t="shared" ca="1" si="162"/>
        <v>0</v>
      </c>
      <c r="BM100" s="29">
        <f t="shared" ca="1" si="163"/>
        <v>0</v>
      </c>
      <c r="BN100" s="29">
        <f t="shared" ca="1" si="164"/>
        <v>0</v>
      </c>
      <c r="BO100" s="33">
        <f t="shared" ca="1" si="140"/>
        <v>0</v>
      </c>
      <c r="BP100" s="16"/>
      <c r="BQ100" s="29">
        <f t="shared" ca="1" si="141"/>
        <v>0</v>
      </c>
      <c r="BR100" s="29">
        <f t="shared" ca="1" si="142"/>
        <v>0</v>
      </c>
      <c r="BS100" s="29">
        <f t="shared" ca="1" si="143"/>
        <v>0</v>
      </c>
      <c r="BT100" s="29">
        <f t="shared" ca="1" si="144"/>
        <v>0</v>
      </c>
      <c r="BU100" s="29">
        <f t="shared" ca="1" si="145"/>
        <v>0</v>
      </c>
      <c r="BV100" s="29">
        <f t="shared" ca="1" si="69"/>
        <v>0</v>
      </c>
      <c r="BW100" s="29">
        <f t="shared" ca="1" si="70"/>
        <v>0</v>
      </c>
      <c r="BX100" s="29">
        <f t="shared" ca="1" si="71"/>
        <v>0</v>
      </c>
      <c r="BY100" s="29">
        <f t="shared" ca="1" si="72"/>
        <v>0</v>
      </c>
      <c r="BZ100" s="29">
        <f t="shared" ca="1" si="73"/>
        <v>0</v>
      </c>
      <c r="CA100" s="29">
        <f t="shared" ca="1" si="74"/>
        <v>0</v>
      </c>
      <c r="CB100" s="29">
        <f t="shared" ca="1" si="75"/>
        <v>0</v>
      </c>
      <c r="CC100" s="29">
        <f t="shared" ca="1" si="76"/>
        <v>0</v>
      </c>
      <c r="CD100" s="29">
        <f t="shared" ca="1" si="77"/>
        <v>0</v>
      </c>
      <c r="CE100" s="29">
        <f t="shared" ca="1" si="78"/>
        <v>0</v>
      </c>
      <c r="CF100" s="29">
        <f t="shared" ca="1" si="79"/>
        <v>0</v>
      </c>
      <c r="CG100" s="29">
        <f t="shared" ca="1" si="80"/>
        <v>0</v>
      </c>
      <c r="CH100" s="29">
        <f t="shared" ca="1" si="81"/>
        <v>0</v>
      </c>
      <c r="CI100" s="29">
        <f t="shared" ca="1" si="82"/>
        <v>0</v>
      </c>
      <c r="CJ100" s="29">
        <f t="shared" ca="1" si="83"/>
        <v>0</v>
      </c>
      <c r="CK100" s="33">
        <f t="shared" ca="1" si="146"/>
        <v>0</v>
      </c>
      <c r="CL100" s="33"/>
      <c r="CM100" s="78">
        <f t="shared" ca="1" si="115"/>
        <v>0</v>
      </c>
      <c r="CN100" s="29">
        <f ca="1">IF(NOT(snowball),0,IF(AA99&lt;=0,0,IF($C100&lt;=SUM($CM100:CM100),0,IF(BR100+$C100-SUM($CM100:CM100)&gt;AA99+AV100,AA99+AV100-BR100,$C100-SUM($CM100:CM100)))))</f>
        <v>0</v>
      </c>
      <c r="CO100" s="29">
        <f ca="1">IF(NOT(snowball),0,IF(AB99&lt;=0,0,IF($C100&lt;=SUM($CM100:CN100),0,IF(BS100+$C100-SUM($CM100:CN100)&gt;AB99+AW100,AB99+AW100-BS100,$C100-SUM($CM100:CN100)))))</f>
        <v>0</v>
      </c>
      <c r="CP100" s="29">
        <f ca="1">IF(NOT(snowball),0,IF(AC99&lt;=0,0,IF($C100&lt;=SUM($CM100:CO100),0,IF(BT100+$C100-SUM($CM100:CO100)&gt;AC99+AX100,AC99+AX100-BT100,$C100-SUM($CM100:CO100)))))</f>
        <v>0</v>
      </c>
      <c r="CQ100" s="29">
        <f ca="1">IF(NOT(snowball),0,IF(AD99&lt;=0,0,IF($C100&lt;=SUM($CM100:CP100),0,IF(BU100+$C100-SUM($CM100:CP100)&gt;AD99+AY100,AD99+AY100-BU100,$C100-SUM($CM100:CP100)))))</f>
        <v>0</v>
      </c>
      <c r="CR100" s="29">
        <f ca="1">IF(NOT(snowball),0,IF(AE99&lt;=0,0,IF($C100&lt;=SUM($CM100:CQ100),0,IF(BV100+$C100-SUM($CM100:CQ100)&gt;AE99+AZ100,AE99+AZ100-BV100,$C100-SUM($CM100:CQ100)))))</f>
        <v>0</v>
      </c>
      <c r="CS100" s="29">
        <f ca="1">IF(NOT(snowball),0,IF(AF99&lt;=0,0,IF($C100&lt;=SUM($CM100:CR100),0,IF(BW100+$C100-SUM($CM100:CR100)&gt;AF99+BA100,AF99+BA100-BW100,$C100-SUM($CM100:CR100)))))</f>
        <v>0</v>
      </c>
      <c r="CT100" s="29">
        <f ca="1">IF(NOT(snowball),0,IF(AG99&lt;=0,0,IF($C100&lt;=SUM($CM100:CS100),0,IF(BX100+$C100-SUM($CM100:CS100)&gt;AG99+BB100,AG99+BB100-BX100,$C100-SUM($CM100:CS100)))))</f>
        <v>0</v>
      </c>
      <c r="CU100" s="29">
        <f ca="1">IF(NOT(snowball),0,IF(AH99&lt;=0,0,IF($C100&lt;=SUM($CM100:CT100),0,IF(BY100+$C100-SUM($CM100:CT100)&gt;AH99+BC100,AH99+BC100-BY100,$C100-SUM($CM100:CT100)))))</f>
        <v>0</v>
      </c>
      <c r="CV100" s="29">
        <f ca="1">IF(NOT(snowball),0,IF(AI99&lt;=0,0,IF($C100&lt;=SUM($CM100:CU100),0,IF(BZ100+$C100-SUM($CM100:CU100)&gt;AI99+BD100,AI99+BD100-BZ100,$C100-SUM($CM100:CU100)))))</f>
        <v>0</v>
      </c>
      <c r="CW100" s="29">
        <f ca="1">IF(NOT(snowball),0,IF(AJ99&lt;=0,0,IF($C100&lt;=SUM($CM100:CV100),0,IF(CA100+$C100-SUM($CM100:CV100)&gt;AJ99+BE100,AJ99+BE100-CA100,$C100-SUM($CM100:CV100)))))</f>
        <v>0</v>
      </c>
      <c r="CX100" s="29">
        <f ca="1">IF(NOT(snowball),0,IF(AK99&lt;=0,0,IF($C100&lt;=SUM($CM100:CW100),0,IF(CB100+$C100-SUM($CM100:CW100)&gt;AK99+BF100,AK99+BF100-CB100,$C100-SUM($CM100:CW100)))))</f>
        <v>0</v>
      </c>
      <c r="CY100" s="29">
        <f ca="1">IF(NOT(snowball),0,IF(AL99&lt;=0,0,IF($C100&lt;=SUM($CM100:CX100),0,IF(CC100+$C100-SUM($CM100:CX100)&gt;AL99+BG100,AL99+BG100-CC100,$C100-SUM($CM100:CX100)))))</f>
        <v>0</v>
      </c>
      <c r="CZ100" s="29">
        <f ca="1">IF(NOT(snowball),0,IF(AM99&lt;=0,0,IF($C100&lt;=SUM($CM100:CY100),0,IF(CD100+$C100-SUM($CM100:CY100)&gt;AM99+BH100,AM99+BH100-CD100,$C100-SUM($CM100:CY100)))))</f>
        <v>0</v>
      </c>
      <c r="DA100" s="29">
        <f ca="1">IF(NOT(snowball),0,IF(AN99&lt;=0,0,IF($C100&lt;=SUM($CM100:CZ100),0,IF(CE100+$C100-SUM($CM100:CZ100)&gt;AN99+BI100,AN99+BI100-CE100,$C100-SUM($CM100:CZ100)))))</f>
        <v>0</v>
      </c>
      <c r="DB100" s="29">
        <f ca="1">IF(NOT(snowball),0,IF(AO99&lt;=0,0,IF($C100&lt;=SUM($CM100:DA100),0,IF(CF100+$C100-SUM($CM100:DA100)&gt;AO99+BJ100,AO99+BJ100-CF100,$C100-SUM($CM100:DA100)))))</f>
        <v>0</v>
      </c>
      <c r="DC100" s="29">
        <f ca="1">IF(NOT(snowball),0,IF(AP99&lt;=0,0,IF($C100&lt;=SUM($CM100:DB100),0,IF(CG100+$C100-SUM($CM100:DB100)&gt;AP99+BK100,AP99+BK100-CG100,$C100-SUM($CM100:DB100)))))</f>
        <v>0</v>
      </c>
      <c r="DD100" s="29">
        <f ca="1">IF(NOT(snowball),0,IF(AQ99&lt;=0,0,IF($C100&lt;=SUM($CM100:DC100),0,IF(CH100+$C100-SUM($CM100:DC100)&gt;AQ99+BL100,AQ99+BL100-CH100,$C100-SUM($CM100:DC100)))))</f>
        <v>0</v>
      </c>
      <c r="DE100" s="29">
        <f ca="1">IF(NOT(snowball),0,IF(AR99&lt;=0,0,IF($C100&lt;=SUM($CM100:DD100),0,IF(CI100+$C100-SUM($CM100:DD100)&gt;AR99+BM100,AR99+BM100-CI100,$C100-SUM($CM100:DD100)))))</f>
        <v>0</v>
      </c>
      <c r="DF100" s="29">
        <f ca="1">IF(NOT(snowball),0,IF(AS99&lt;=0,0,IF($C100&lt;=SUM($CM100:DE100),0,IF(CJ100+$C100-SUM($CM100:DE100)&gt;AS99+BN100,AS99+BN100-CJ100,$C100-SUM($CM100:DE100)))))</f>
        <v>0</v>
      </c>
    </row>
    <row r="101" spans="1:110" ht="11" customHeight="1">
      <c r="A101" s="30" t="str">
        <f t="shared" ca="1" si="147"/>
        <v/>
      </c>
      <c r="B101" s="13" t="e">
        <f t="shared" ca="1" si="116"/>
        <v>#N/A</v>
      </c>
      <c r="C101" s="113" t="str">
        <f t="shared" ca="1" si="95"/>
        <v/>
      </c>
      <c r="D101" s="81"/>
      <c r="E101" s="29">
        <f t="shared" ca="1" si="96"/>
        <v>0</v>
      </c>
      <c r="F101" s="29">
        <f t="shared" ca="1" si="97"/>
        <v>0</v>
      </c>
      <c r="G101" s="29">
        <f t="shared" ca="1" si="98"/>
        <v>0</v>
      </c>
      <c r="H101" s="29">
        <f t="shared" ca="1" si="99"/>
        <v>0</v>
      </c>
      <c r="I101" s="29">
        <f t="shared" ca="1" si="100"/>
        <v>0</v>
      </c>
      <c r="J101" s="29">
        <f t="shared" ca="1" si="101"/>
        <v>0</v>
      </c>
      <c r="K101" s="29">
        <f t="shared" ca="1" si="102"/>
        <v>0</v>
      </c>
      <c r="L101" s="29">
        <f t="shared" ca="1" si="103"/>
        <v>0</v>
      </c>
      <c r="M101" s="29">
        <f t="shared" ca="1" si="104"/>
        <v>0</v>
      </c>
      <c r="N101" s="29">
        <f t="shared" ca="1" si="105"/>
        <v>0</v>
      </c>
      <c r="O101" s="29">
        <f t="shared" ca="1" si="106"/>
        <v>0</v>
      </c>
      <c r="P101" s="29">
        <f t="shared" ca="1" si="107"/>
        <v>0</v>
      </c>
      <c r="Q101" s="29">
        <f t="shared" ca="1" si="108"/>
        <v>0</v>
      </c>
      <c r="R101" s="29">
        <f t="shared" ca="1" si="109"/>
        <v>0</v>
      </c>
      <c r="S101" s="29">
        <f t="shared" ca="1" si="110"/>
        <v>0</v>
      </c>
      <c r="T101" s="29">
        <f t="shared" ca="1" si="111"/>
        <v>0</v>
      </c>
      <c r="U101" s="29">
        <f t="shared" ca="1" si="112"/>
        <v>0</v>
      </c>
      <c r="V101" s="29">
        <f t="shared" ca="1" si="113"/>
        <v>0</v>
      </c>
      <c r="W101" s="29">
        <f t="shared" ca="1" si="114"/>
        <v>0</v>
      </c>
      <c r="X101" s="29">
        <f t="shared" ca="1" si="114"/>
        <v>0</v>
      </c>
      <c r="Y101" s="66"/>
      <c r="Z101" s="29">
        <f t="shared" ca="1" si="117"/>
        <v>0</v>
      </c>
      <c r="AA101" s="29">
        <f t="shared" ca="1" si="118"/>
        <v>0</v>
      </c>
      <c r="AB101" s="29">
        <f t="shared" ca="1" si="119"/>
        <v>0</v>
      </c>
      <c r="AC101" s="29">
        <f t="shared" ca="1" si="120"/>
        <v>0</v>
      </c>
      <c r="AD101" s="29">
        <f t="shared" ca="1" si="121"/>
        <v>0</v>
      </c>
      <c r="AE101" s="29">
        <f t="shared" ca="1" si="122"/>
        <v>0</v>
      </c>
      <c r="AF101" s="29">
        <f t="shared" ca="1" si="123"/>
        <v>0</v>
      </c>
      <c r="AG101" s="29">
        <f t="shared" ca="1" si="124"/>
        <v>0</v>
      </c>
      <c r="AH101" s="29">
        <f t="shared" ca="1" si="125"/>
        <v>0</v>
      </c>
      <c r="AI101" s="29">
        <f t="shared" ca="1" si="126"/>
        <v>0</v>
      </c>
      <c r="AJ101" s="29">
        <f t="shared" ca="1" si="127"/>
        <v>0</v>
      </c>
      <c r="AK101" s="29">
        <f t="shared" ca="1" si="128"/>
        <v>0</v>
      </c>
      <c r="AL101" s="29">
        <f t="shared" ca="1" si="129"/>
        <v>0</v>
      </c>
      <c r="AM101" s="29">
        <f t="shared" ca="1" si="130"/>
        <v>0</v>
      </c>
      <c r="AN101" s="29">
        <f t="shared" ca="1" si="131"/>
        <v>0</v>
      </c>
      <c r="AO101" s="29">
        <f t="shared" ca="1" si="132"/>
        <v>0</v>
      </c>
      <c r="AP101" s="29">
        <f t="shared" ca="1" si="133"/>
        <v>0</v>
      </c>
      <c r="AQ101" s="29">
        <f t="shared" ca="1" si="134"/>
        <v>0</v>
      </c>
      <c r="AR101" s="29">
        <f t="shared" ca="1" si="135"/>
        <v>0</v>
      </c>
      <c r="AS101" s="29">
        <f t="shared" ca="1" si="136"/>
        <v>0</v>
      </c>
      <c r="AT101" s="7"/>
      <c r="AU101" s="29">
        <f t="shared" ca="1" si="137"/>
        <v>0</v>
      </c>
      <c r="AV101" s="29">
        <f t="shared" ca="1" si="138"/>
        <v>0</v>
      </c>
      <c r="AW101" s="29">
        <f t="shared" ca="1" si="139"/>
        <v>0</v>
      </c>
      <c r="AX101" s="29">
        <f t="shared" ca="1" si="148"/>
        <v>0</v>
      </c>
      <c r="AY101" s="29">
        <f t="shared" ca="1" si="149"/>
        <v>0</v>
      </c>
      <c r="AZ101" s="29">
        <f t="shared" ca="1" si="150"/>
        <v>0</v>
      </c>
      <c r="BA101" s="29">
        <f t="shared" ca="1" si="151"/>
        <v>0</v>
      </c>
      <c r="BB101" s="29">
        <f t="shared" ca="1" si="152"/>
        <v>0</v>
      </c>
      <c r="BC101" s="29">
        <f t="shared" ca="1" si="153"/>
        <v>0</v>
      </c>
      <c r="BD101" s="29">
        <f t="shared" ca="1" si="154"/>
        <v>0</v>
      </c>
      <c r="BE101" s="29">
        <f t="shared" ca="1" si="155"/>
        <v>0</v>
      </c>
      <c r="BF101" s="29">
        <f t="shared" ca="1" si="156"/>
        <v>0</v>
      </c>
      <c r="BG101" s="29">
        <f t="shared" ca="1" si="157"/>
        <v>0</v>
      </c>
      <c r="BH101" s="29">
        <f t="shared" ca="1" si="158"/>
        <v>0</v>
      </c>
      <c r="BI101" s="29">
        <f t="shared" ca="1" si="159"/>
        <v>0</v>
      </c>
      <c r="BJ101" s="29">
        <f t="shared" ca="1" si="160"/>
        <v>0</v>
      </c>
      <c r="BK101" s="29">
        <f t="shared" ca="1" si="161"/>
        <v>0</v>
      </c>
      <c r="BL101" s="29">
        <f t="shared" ca="1" si="162"/>
        <v>0</v>
      </c>
      <c r="BM101" s="29">
        <f t="shared" ca="1" si="163"/>
        <v>0</v>
      </c>
      <c r="BN101" s="29">
        <f t="shared" ca="1" si="164"/>
        <v>0</v>
      </c>
      <c r="BO101" s="33">
        <f t="shared" ca="1" si="140"/>
        <v>0</v>
      </c>
      <c r="BP101" s="16"/>
      <c r="BQ101" s="29">
        <f t="shared" ca="1" si="141"/>
        <v>0</v>
      </c>
      <c r="BR101" s="29">
        <f t="shared" ca="1" si="142"/>
        <v>0</v>
      </c>
      <c r="BS101" s="29">
        <f t="shared" ca="1" si="143"/>
        <v>0</v>
      </c>
      <c r="BT101" s="29">
        <f t="shared" ca="1" si="144"/>
        <v>0</v>
      </c>
      <c r="BU101" s="29">
        <f t="shared" ca="1" si="145"/>
        <v>0</v>
      </c>
      <c r="BV101" s="29">
        <f t="shared" ref="BV101:BV164" ca="1" si="165">IF(AE100&gt;0,IF((AE100+AZ101)&lt;J$10,AE100+AZ101,J$10),0)</f>
        <v>0</v>
      </c>
      <c r="BW101" s="29">
        <f t="shared" ref="BW101:BW164" ca="1" si="166">IF(AF100&gt;0,IF((AF100+BA101)&lt;K$10,AF100+BA101,K$10),0)</f>
        <v>0</v>
      </c>
      <c r="BX101" s="29">
        <f t="shared" ref="BX101:BX164" ca="1" si="167">IF(AG100&gt;0,IF((AG100+BB101)&lt;L$10,AG100+BB101,L$10),0)</f>
        <v>0</v>
      </c>
      <c r="BY101" s="29">
        <f t="shared" ref="BY101:BY164" ca="1" si="168">IF(AH100&gt;0,IF((AH100+BC101)&lt;M$10,AH100+BC101,M$10),0)</f>
        <v>0</v>
      </c>
      <c r="BZ101" s="29">
        <f t="shared" ref="BZ101:BZ164" ca="1" si="169">IF(AI100&gt;0,IF((AI100+BD101)&lt;N$10,AI100+BD101,N$10),0)</f>
        <v>0</v>
      </c>
      <c r="CA101" s="29">
        <f t="shared" ref="CA101:CA164" ca="1" si="170">IF(AJ100&gt;0,IF((AJ100+BE101)&lt;O$10,AJ100+BE101,O$10),0)</f>
        <v>0</v>
      </c>
      <c r="CB101" s="29">
        <f t="shared" ref="CB101:CB164" ca="1" si="171">IF(AK100&gt;0,IF((AK100+BF101)&lt;P$10,AK100+BF101,P$10),0)</f>
        <v>0</v>
      </c>
      <c r="CC101" s="29">
        <f t="shared" ref="CC101:CC164" ca="1" si="172">IF(AL100&gt;0,IF((AL100+BG101)&lt;Q$10,AL100+BG101,Q$10),0)</f>
        <v>0</v>
      </c>
      <c r="CD101" s="29">
        <f t="shared" ref="CD101:CD164" ca="1" si="173">IF(AM100&gt;0,IF((AM100+BH101)&lt;R$10,AM100+BH101,R$10),0)</f>
        <v>0</v>
      </c>
      <c r="CE101" s="29">
        <f t="shared" ref="CE101:CE164" ca="1" si="174">IF(AN100&gt;0,IF((AN100+BI101)&lt;S$10,AN100+BI101,S$10),0)</f>
        <v>0</v>
      </c>
      <c r="CF101" s="29">
        <f t="shared" ref="CF101:CF164" ca="1" si="175">IF(AO100&gt;0,IF((AO100+BJ101)&lt;T$10,AO100+BJ101,T$10),0)</f>
        <v>0</v>
      </c>
      <c r="CG101" s="29">
        <f t="shared" ref="CG101:CG164" ca="1" si="176">IF(AP100&gt;0,IF((AP100+BK101)&lt;U$10,AP100+BK101,U$10),0)</f>
        <v>0</v>
      </c>
      <c r="CH101" s="29">
        <f t="shared" ref="CH101:CH164" ca="1" si="177">IF(AQ100&gt;0,IF((AQ100+BL101)&lt;V$10,AQ100+BL101,V$10),0)</f>
        <v>0</v>
      </c>
      <c r="CI101" s="29">
        <f t="shared" ref="CI101:CI164" ca="1" si="178">IF(AR100&gt;0,IF((AR100+BM101)&lt;W$10,AR100+BM101,W$10),0)</f>
        <v>0</v>
      </c>
      <c r="CJ101" s="29">
        <f t="shared" ref="CJ101:CJ164" ca="1" si="179">IF(AS100&gt;0,IF((AS100+BN101)&lt;X$10,AS100+BN101,X$10),0)</f>
        <v>0</v>
      </c>
      <c r="CK101" s="33">
        <f t="shared" ca="1" si="146"/>
        <v>0</v>
      </c>
      <c r="CL101" s="33"/>
      <c r="CM101" s="78">
        <f t="shared" ca="1" si="115"/>
        <v>0</v>
      </c>
      <c r="CN101" s="29">
        <f ca="1">IF(NOT(snowball),0,IF(AA100&lt;=0,0,IF($C101&lt;=SUM($CM101:CM101),0,IF(BR101+$C101-SUM($CM101:CM101)&gt;AA100+AV101,AA100+AV101-BR101,$C101-SUM($CM101:CM101)))))</f>
        <v>0</v>
      </c>
      <c r="CO101" s="29">
        <f ca="1">IF(NOT(snowball),0,IF(AB100&lt;=0,0,IF($C101&lt;=SUM($CM101:CN101),0,IF(BS101+$C101-SUM($CM101:CN101)&gt;AB100+AW101,AB100+AW101-BS101,$C101-SUM($CM101:CN101)))))</f>
        <v>0</v>
      </c>
      <c r="CP101" s="29">
        <f ca="1">IF(NOT(snowball),0,IF(AC100&lt;=0,0,IF($C101&lt;=SUM($CM101:CO101),0,IF(BT101+$C101-SUM($CM101:CO101)&gt;AC100+AX101,AC100+AX101-BT101,$C101-SUM($CM101:CO101)))))</f>
        <v>0</v>
      </c>
      <c r="CQ101" s="29">
        <f ca="1">IF(NOT(snowball),0,IF(AD100&lt;=0,0,IF($C101&lt;=SUM($CM101:CP101),0,IF(BU101+$C101-SUM($CM101:CP101)&gt;AD100+AY101,AD100+AY101-BU101,$C101-SUM($CM101:CP101)))))</f>
        <v>0</v>
      </c>
      <c r="CR101" s="29">
        <f ca="1">IF(NOT(snowball),0,IF(AE100&lt;=0,0,IF($C101&lt;=SUM($CM101:CQ101),0,IF(BV101+$C101-SUM($CM101:CQ101)&gt;AE100+AZ101,AE100+AZ101-BV101,$C101-SUM($CM101:CQ101)))))</f>
        <v>0</v>
      </c>
      <c r="CS101" s="29">
        <f ca="1">IF(NOT(snowball),0,IF(AF100&lt;=0,0,IF($C101&lt;=SUM($CM101:CR101),0,IF(BW101+$C101-SUM($CM101:CR101)&gt;AF100+BA101,AF100+BA101-BW101,$C101-SUM($CM101:CR101)))))</f>
        <v>0</v>
      </c>
      <c r="CT101" s="29">
        <f ca="1">IF(NOT(snowball),0,IF(AG100&lt;=0,0,IF($C101&lt;=SUM($CM101:CS101),0,IF(BX101+$C101-SUM($CM101:CS101)&gt;AG100+BB101,AG100+BB101-BX101,$C101-SUM($CM101:CS101)))))</f>
        <v>0</v>
      </c>
      <c r="CU101" s="29">
        <f ca="1">IF(NOT(snowball),0,IF(AH100&lt;=0,0,IF($C101&lt;=SUM($CM101:CT101),0,IF(BY101+$C101-SUM($CM101:CT101)&gt;AH100+BC101,AH100+BC101-BY101,$C101-SUM($CM101:CT101)))))</f>
        <v>0</v>
      </c>
      <c r="CV101" s="29">
        <f ca="1">IF(NOT(snowball),0,IF(AI100&lt;=0,0,IF($C101&lt;=SUM($CM101:CU101),0,IF(BZ101+$C101-SUM($CM101:CU101)&gt;AI100+BD101,AI100+BD101-BZ101,$C101-SUM($CM101:CU101)))))</f>
        <v>0</v>
      </c>
      <c r="CW101" s="29">
        <f ca="1">IF(NOT(snowball),0,IF(AJ100&lt;=0,0,IF($C101&lt;=SUM($CM101:CV101),0,IF(CA101+$C101-SUM($CM101:CV101)&gt;AJ100+BE101,AJ100+BE101-CA101,$C101-SUM($CM101:CV101)))))</f>
        <v>0</v>
      </c>
      <c r="CX101" s="29">
        <f ca="1">IF(NOT(snowball),0,IF(AK100&lt;=0,0,IF($C101&lt;=SUM($CM101:CW101),0,IF(CB101+$C101-SUM($CM101:CW101)&gt;AK100+BF101,AK100+BF101-CB101,$C101-SUM($CM101:CW101)))))</f>
        <v>0</v>
      </c>
      <c r="CY101" s="29">
        <f ca="1">IF(NOT(snowball),0,IF(AL100&lt;=0,0,IF($C101&lt;=SUM($CM101:CX101),0,IF(CC101+$C101-SUM($CM101:CX101)&gt;AL100+BG101,AL100+BG101-CC101,$C101-SUM($CM101:CX101)))))</f>
        <v>0</v>
      </c>
      <c r="CZ101" s="29">
        <f ca="1">IF(NOT(snowball),0,IF(AM100&lt;=0,0,IF($C101&lt;=SUM($CM101:CY101),0,IF(CD101+$C101-SUM($CM101:CY101)&gt;AM100+BH101,AM100+BH101-CD101,$C101-SUM($CM101:CY101)))))</f>
        <v>0</v>
      </c>
      <c r="DA101" s="29">
        <f ca="1">IF(NOT(snowball),0,IF(AN100&lt;=0,0,IF($C101&lt;=SUM($CM101:CZ101),0,IF(CE101+$C101-SUM($CM101:CZ101)&gt;AN100+BI101,AN100+BI101-CE101,$C101-SUM($CM101:CZ101)))))</f>
        <v>0</v>
      </c>
      <c r="DB101" s="29">
        <f ca="1">IF(NOT(snowball),0,IF(AO100&lt;=0,0,IF($C101&lt;=SUM($CM101:DA101),0,IF(CF101+$C101-SUM($CM101:DA101)&gt;AO100+BJ101,AO100+BJ101-CF101,$C101-SUM($CM101:DA101)))))</f>
        <v>0</v>
      </c>
      <c r="DC101" s="29">
        <f ca="1">IF(NOT(snowball),0,IF(AP100&lt;=0,0,IF($C101&lt;=SUM($CM101:DB101),0,IF(CG101+$C101-SUM($CM101:DB101)&gt;AP100+BK101,AP100+BK101-CG101,$C101-SUM($CM101:DB101)))))</f>
        <v>0</v>
      </c>
      <c r="DD101" s="29">
        <f ca="1">IF(NOT(snowball),0,IF(AQ100&lt;=0,0,IF($C101&lt;=SUM($CM101:DC101),0,IF(CH101+$C101-SUM($CM101:DC101)&gt;AQ100+BL101,AQ100+BL101-CH101,$C101-SUM($CM101:DC101)))))</f>
        <v>0</v>
      </c>
      <c r="DE101" s="29">
        <f ca="1">IF(NOT(snowball),0,IF(AR100&lt;=0,0,IF($C101&lt;=SUM($CM101:DD101),0,IF(CI101+$C101-SUM($CM101:DD101)&gt;AR100+BM101,AR100+BM101-CI101,$C101-SUM($CM101:DD101)))))</f>
        <v>0</v>
      </c>
      <c r="DF101" s="29">
        <f ca="1">IF(NOT(snowball),0,IF(AS100&lt;=0,0,IF($C101&lt;=SUM($CM101:DE101),0,IF(CJ101+$C101-SUM($CM101:DE101)&gt;AS100+BN101,AS100+BN101-CJ101,$C101-SUM($CM101:DE101)))))</f>
        <v>0</v>
      </c>
    </row>
    <row r="102" spans="1:110" ht="11" customHeight="1">
      <c r="A102" s="30" t="str">
        <f t="shared" ca="1" si="147"/>
        <v/>
      </c>
      <c r="B102" s="13" t="e">
        <f t="shared" ca="1" si="116"/>
        <v>#N/A</v>
      </c>
      <c r="C102" s="113" t="str">
        <f t="shared" ca="1" si="95"/>
        <v/>
      </c>
      <c r="D102" s="81"/>
      <c r="E102" s="29">
        <f t="shared" ca="1" si="96"/>
        <v>0</v>
      </c>
      <c r="F102" s="29">
        <f t="shared" ca="1" si="97"/>
        <v>0</v>
      </c>
      <c r="G102" s="29">
        <f t="shared" ca="1" si="98"/>
        <v>0</v>
      </c>
      <c r="H102" s="29">
        <f t="shared" ca="1" si="99"/>
        <v>0</v>
      </c>
      <c r="I102" s="29">
        <f t="shared" ca="1" si="100"/>
        <v>0</v>
      </c>
      <c r="J102" s="29">
        <f t="shared" ca="1" si="101"/>
        <v>0</v>
      </c>
      <c r="K102" s="29">
        <f t="shared" ca="1" si="102"/>
        <v>0</v>
      </c>
      <c r="L102" s="29">
        <f t="shared" ca="1" si="103"/>
        <v>0</v>
      </c>
      <c r="M102" s="29">
        <f t="shared" ca="1" si="104"/>
        <v>0</v>
      </c>
      <c r="N102" s="29">
        <f t="shared" ca="1" si="105"/>
        <v>0</v>
      </c>
      <c r="O102" s="29">
        <f t="shared" ca="1" si="106"/>
        <v>0</v>
      </c>
      <c r="P102" s="29">
        <f t="shared" ca="1" si="107"/>
        <v>0</v>
      </c>
      <c r="Q102" s="29">
        <f t="shared" ca="1" si="108"/>
        <v>0</v>
      </c>
      <c r="R102" s="29">
        <f t="shared" ca="1" si="109"/>
        <v>0</v>
      </c>
      <c r="S102" s="29">
        <f t="shared" ca="1" si="110"/>
        <v>0</v>
      </c>
      <c r="T102" s="29">
        <f t="shared" ca="1" si="111"/>
        <v>0</v>
      </c>
      <c r="U102" s="29">
        <f t="shared" ca="1" si="112"/>
        <v>0</v>
      </c>
      <c r="V102" s="29">
        <f t="shared" ca="1" si="113"/>
        <v>0</v>
      </c>
      <c r="W102" s="29">
        <f t="shared" ca="1" si="114"/>
        <v>0</v>
      </c>
      <c r="X102" s="29">
        <f t="shared" ca="1" si="114"/>
        <v>0</v>
      </c>
      <c r="Y102" s="66"/>
      <c r="Z102" s="29">
        <f t="shared" ca="1" si="117"/>
        <v>0</v>
      </c>
      <c r="AA102" s="29">
        <f t="shared" ca="1" si="118"/>
        <v>0</v>
      </c>
      <c r="AB102" s="29">
        <f t="shared" ca="1" si="119"/>
        <v>0</v>
      </c>
      <c r="AC102" s="29">
        <f t="shared" ca="1" si="120"/>
        <v>0</v>
      </c>
      <c r="AD102" s="29">
        <f t="shared" ca="1" si="121"/>
        <v>0</v>
      </c>
      <c r="AE102" s="29">
        <f t="shared" ca="1" si="122"/>
        <v>0</v>
      </c>
      <c r="AF102" s="29">
        <f t="shared" ca="1" si="123"/>
        <v>0</v>
      </c>
      <c r="AG102" s="29">
        <f t="shared" ca="1" si="124"/>
        <v>0</v>
      </c>
      <c r="AH102" s="29">
        <f t="shared" ca="1" si="125"/>
        <v>0</v>
      </c>
      <c r="AI102" s="29">
        <f t="shared" ca="1" si="126"/>
        <v>0</v>
      </c>
      <c r="AJ102" s="29">
        <f t="shared" ca="1" si="127"/>
        <v>0</v>
      </c>
      <c r="AK102" s="29">
        <f t="shared" ca="1" si="128"/>
        <v>0</v>
      </c>
      <c r="AL102" s="29">
        <f t="shared" ca="1" si="129"/>
        <v>0</v>
      </c>
      <c r="AM102" s="29">
        <f t="shared" ca="1" si="130"/>
        <v>0</v>
      </c>
      <c r="AN102" s="29">
        <f t="shared" ca="1" si="131"/>
        <v>0</v>
      </c>
      <c r="AO102" s="29">
        <f t="shared" ca="1" si="132"/>
        <v>0</v>
      </c>
      <c r="AP102" s="29">
        <f t="shared" ca="1" si="133"/>
        <v>0</v>
      </c>
      <c r="AQ102" s="29">
        <f t="shared" ca="1" si="134"/>
        <v>0</v>
      </c>
      <c r="AR102" s="29">
        <f t="shared" ca="1" si="135"/>
        <v>0</v>
      </c>
      <c r="AS102" s="29">
        <f t="shared" ca="1" si="136"/>
        <v>0</v>
      </c>
      <c r="AT102" s="7"/>
      <c r="AU102" s="29">
        <f t="shared" ca="1" si="137"/>
        <v>0</v>
      </c>
      <c r="AV102" s="29">
        <f t="shared" ca="1" si="138"/>
        <v>0</v>
      </c>
      <c r="AW102" s="29">
        <f t="shared" ca="1" si="139"/>
        <v>0</v>
      </c>
      <c r="AX102" s="29">
        <f t="shared" ca="1" si="148"/>
        <v>0</v>
      </c>
      <c r="AY102" s="29">
        <f t="shared" ca="1" si="149"/>
        <v>0</v>
      </c>
      <c r="AZ102" s="29">
        <f t="shared" ca="1" si="150"/>
        <v>0</v>
      </c>
      <c r="BA102" s="29">
        <f t="shared" ca="1" si="151"/>
        <v>0</v>
      </c>
      <c r="BB102" s="29">
        <f t="shared" ca="1" si="152"/>
        <v>0</v>
      </c>
      <c r="BC102" s="29">
        <f t="shared" ca="1" si="153"/>
        <v>0</v>
      </c>
      <c r="BD102" s="29">
        <f t="shared" ca="1" si="154"/>
        <v>0</v>
      </c>
      <c r="BE102" s="29">
        <f t="shared" ca="1" si="155"/>
        <v>0</v>
      </c>
      <c r="BF102" s="29">
        <f t="shared" ca="1" si="156"/>
        <v>0</v>
      </c>
      <c r="BG102" s="29">
        <f t="shared" ca="1" si="157"/>
        <v>0</v>
      </c>
      <c r="BH102" s="29">
        <f t="shared" ca="1" si="158"/>
        <v>0</v>
      </c>
      <c r="BI102" s="29">
        <f t="shared" ca="1" si="159"/>
        <v>0</v>
      </c>
      <c r="BJ102" s="29">
        <f t="shared" ca="1" si="160"/>
        <v>0</v>
      </c>
      <c r="BK102" s="29">
        <f t="shared" ca="1" si="161"/>
        <v>0</v>
      </c>
      <c r="BL102" s="29">
        <f t="shared" ca="1" si="162"/>
        <v>0</v>
      </c>
      <c r="BM102" s="29">
        <f t="shared" ca="1" si="163"/>
        <v>0</v>
      </c>
      <c r="BN102" s="29">
        <f t="shared" ca="1" si="164"/>
        <v>0</v>
      </c>
      <c r="BO102" s="33">
        <f t="shared" ca="1" si="140"/>
        <v>0</v>
      </c>
      <c r="BP102" s="16"/>
      <c r="BQ102" s="29">
        <f t="shared" ca="1" si="141"/>
        <v>0</v>
      </c>
      <c r="BR102" s="29">
        <f t="shared" ca="1" si="142"/>
        <v>0</v>
      </c>
      <c r="BS102" s="29">
        <f t="shared" ca="1" si="143"/>
        <v>0</v>
      </c>
      <c r="BT102" s="29">
        <f t="shared" ca="1" si="144"/>
        <v>0</v>
      </c>
      <c r="BU102" s="29">
        <f t="shared" ca="1" si="145"/>
        <v>0</v>
      </c>
      <c r="BV102" s="29">
        <f t="shared" ca="1" si="165"/>
        <v>0</v>
      </c>
      <c r="BW102" s="29">
        <f t="shared" ca="1" si="166"/>
        <v>0</v>
      </c>
      <c r="BX102" s="29">
        <f t="shared" ca="1" si="167"/>
        <v>0</v>
      </c>
      <c r="BY102" s="29">
        <f t="shared" ca="1" si="168"/>
        <v>0</v>
      </c>
      <c r="BZ102" s="29">
        <f t="shared" ca="1" si="169"/>
        <v>0</v>
      </c>
      <c r="CA102" s="29">
        <f t="shared" ca="1" si="170"/>
        <v>0</v>
      </c>
      <c r="CB102" s="29">
        <f t="shared" ca="1" si="171"/>
        <v>0</v>
      </c>
      <c r="CC102" s="29">
        <f t="shared" ca="1" si="172"/>
        <v>0</v>
      </c>
      <c r="CD102" s="29">
        <f t="shared" ca="1" si="173"/>
        <v>0</v>
      </c>
      <c r="CE102" s="29">
        <f t="shared" ca="1" si="174"/>
        <v>0</v>
      </c>
      <c r="CF102" s="29">
        <f t="shared" ca="1" si="175"/>
        <v>0</v>
      </c>
      <c r="CG102" s="29">
        <f t="shared" ca="1" si="176"/>
        <v>0</v>
      </c>
      <c r="CH102" s="29">
        <f t="shared" ca="1" si="177"/>
        <v>0</v>
      </c>
      <c r="CI102" s="29">
        <f t="shared" ca="1" si="178"/>
        <v>0</v>
      </c>
      <c r="CJ102" s="29">
        <f t="shared" ca="1" si="179"/>
        <v>0</v>
      </c>
      <c r="CK102" s="33">
        <f t="shared" ca="1" si="146"/>
        <v>0</v>
      </c>
      <c r="CL102" s="33"/>
      <c r="CM102" s="78">
        <f t="shared" ca="1" si="115"/>
        <v>0</v>
      </c>
      <c r="CN102" s="29">
        <f ca="1">IF(NOT(snowball),0,IF(AA101&lt;=0,0,IF($C102&lt;=SUM($CM102:CM102),0,IF(BR102+$C102-SUM($CM102:CM102)&gt;AA101+AV102,AA101+AV102-BR102,$C102-SUM($CM102:CM102)))))</f>
        <v>0</v>
      </c>
      <c r="CO102" s="29">
        <f ca="1">IF(NOT(snowball),0,IF(AB101&lt;=0,0,IF($C102&lt;=SUM($CM102:CN102),0,IF(BS102+$C102-SUM($CM102:CN102)&gt;AB101+AW102,AB101+AW102-BS102,$C102-SUM($CM102:CN102)))))</f>
        <v>0</v>
      </c>
      <c r="CP102" s="29">
        <f ca="1">IF(NOT(snowball),0,IF(AC101&lt;=0,0,IF($C102&lt;=SUM($CM102:CO102),0,IF(BT102+$C102-SUM($CM102:CO102)&gt;AC101+AX102,AC101+AX102-BT102,$C102-SUM($CM102:CO102)))))</f>
        <v>0</v>
      </c>
      <c r="CQ102" s="29">
        <f ca="1">IF(NOT(snowball),0,IF(AD101&lt;=0,0,IF($C102&lt;=SUM($CM102:CP102),0,IF(BU102+$C102-SUM($CM102:CP102)&gt;AD101+AY102,AD101+AY102-BU102,$C102-SUM($CM102:CP102)))))</f>
        <v>0</v>
      </c>
      <c r="CR102" s="29">
        <f ca="1">IF(NOT(snowball),0,IF(AE101&lt;=0,0,IF($C102&lt;=SUM($CM102:CQ102),0,IF(BV102+$C102-SUM($CM102:CQ102)&gt;AE101+AZ102,AE101+AZ102-BV102,$C102-SUM($CM102:CQ102)))))</f>
        <v>0</v>
      </c>
      <c r="CS102" s="29">
        <f ca="1">IF(NOT(snowball),0,IF(AF101&lt;=0,0,IF($C102&lt;=SUM($CM102:CR102),0,IF(BW102+$C102-SUM($CM102:CR102)&gt;AF101+BA102,AF101+BA102-BW102,$C102-SUM($CM102:CR102)))))</f>
        <v>0</v>
      </c>
      <c r="CT102" s="29">
        <f ca="1">IF(NOT(snowball),0,IF(AG101&lt;=0,0,IF($C102&lt;=SUM($CM102:CS102),0,IF(BX102+$C102-SUM($CM102:CS102)&gt;AG101+BB102,AG101+BB102-BX102,$C102-SUM($CM102:CS102)))))</f>
        <v>0</v>
      </c>
      <c r="CU102" s="29">
        <f ca="1">IF(NOT(snowball),0,IF(AH101&lt;=0,0,IF($C102&lt;=SUM($CM102:CT102),0,IF(BY102+$C102-SUM($CM102:CT102)&gt;AH101+BC102,AH101+BC102-BY102,$C102-SUM($CM102:CT102)))))</f>
        <v>0</v>
      </c>
      <c r="CV102" s="29">
        <f ca="1">IF(NOT(snowball),0,IF(AI101&lt;=0,0,IF($C102&lt;=SUM($CM102:CU102),0,IF(BZ102+$C102-SUM($CM102:CU102)&gt;AI101+BD102,AI101+BD102-BZ102,$C102-SUM($CM102:CU102)))))</f>
        <v>0</v>
      </c>
      <c r="CW102" s="29">
        <f ca="1">IF(NOT(snowball),0,IF(AJ101&lt;=0,0,IF($C102&lt;=SUM($CM102:CV102),0,IF(CA102+$C102-SUM($CM102:CV102)&gt;AJ101+BE102,AJ101+BE102-CA102,$C102-SUM($CM102:CV102)))))</f>
        <v>0</v>
      </c>
      <c r="CX102" s="29">
        <f ca="1">IF(NOT(snowball),0,IF(AK101&lt;=0,0,IF($C102&lt;=SUM($CM102:CW102),0,IF(CB102+$C102-SUM($CM102:CW102)&gt;AK101+BF102,AK101+BF102-CB102,$C102-SUM($CM102:CW102)))))</f>
        <v>0</v>
      </c>
      <c r="CY102" s="29">
        <f ca="1">IF(NOT(snowball),0,IF(AL101&lt;=0,0,IF($C102&lt;=SUM($CM102:CX102),0,IF(CC102+$C102-SUM($CM102:CX102)&gt;AL101+BG102,AL101+BG102-CC102,$C102-SUM($CM102:CX102)))))</f>
        <v>0</v>
      </c>
      <c r="CZ102" s="29">
        <f ca="1">IF(NOT(snowball),0,IF(AM101&lt;=0,0,IF($C102&lt;=SUM($CM102:CY102),0,IF(CD102+$C102-SUM($CM102:CY102)&gt;AM101+BH102,AM101+BH102-CD102,$C102-SUM($CM102:CY102)))))</f>
        <v>0</v>
      </c>
      <c r="DA102" s="29">
        <f ca="1">IF(NOT(snowball),0,IF(AN101&lt;=0,0,IF($C102&lt;=SUM($CM102:CZ102),0,IF(CE102+$C102-SUM($CM102:CZ102)&gt;AN101+BI102,AN101+BI102-CE102,$C102-SUM($CM102:CZ102)))))</f>
        <v>0</v>
      </c>
      <c r="DB102" s="29">
        <f ca="1">IF(NOT(snowball),0,IF(AO101&lt;=0,0,IF($C102&lt;=SUM($CM102:DA102),0,IF(CF102+$C102-SUM($CM102:DA102)&gt;AO101+BJ102,AO101+BJ102-CF102,$C102-SUM($CM102:DA102)))))</f>
        <v>0</v>
      </c>
      <c r="DC102" s="29">
        <f ca="1">IF(NOT(snowball),0,IF(AP101&lt;=0,0,IF($C102&lt;=SUM($CM102:DB102),0,IF(CG102+$C102-SUM($CM102:DB102)&gt;AP101+BK102,AP101+BK102-CG102,$C102-SUM($CM102:DB102)))))</f>
        <v>0</v>
      </c>
      <c r="DD102" s="29">
        <f ca="1">IF(NOT(snowball),0,IF(AQ101&lt;=0,0,IF($C102&lt;=SUM($CM102:DC102),0,IF(CH102+$C102-SUM($CM102:DC102)&gt;AQ101+BL102,AQ101+BL102-CH102,$C102-SUM($CM102:DC102)))))</f>
        <v>0</v>
      </c>
      <c r="DE102" s="29">
        <f ca="1">IF(NOT(snowball),0,IF(AR101&lt;=0,0,IF($C102&lt;=SUM($CM102:DD102),0,IF(CI102+$C102-SUM($CM102:DD102)&gt;AR101+BM102,AR101+BM102-CI102,$C102-SUM($CM102:DD102)))))</f>
        <v>0</v>
      </c>
      <c r="DF102" s="29">
        <f ca="1">IF(NOT(snowball),0,IF(AS101&lt;=0,0,IF($C102&lt;=SUM($CM102:DE102),0,IF(CJ102+$C102-SUM($CM102:DE102)&gt;AS101+BN102,AS101+BN102-CJ102,$C102-SUM($CM102:DE102)))))</f>
        <v>0</v>
      </c>
    </row>
    <row r="103" spans="1:110" ht="11" customHeight="1">
      <c r="A103" s="30" t="str">
        <f t="shared" ca="1" si="147"/>
        <v/>
      </c>
      <c r="B103" s="13" t="e">
        <f t="shared" ca="1" si="116"/>
        <v>#N/A</v>
      </c>
      <c r="C103" s="113" t="str">
        <f t="shared" ca="1" si="95"/>
        <v/>
      </c>
      <c r="D103" s="81"/>
      <c r="E103" s="29">
        <f t="shared" ca="1" si="96"/>
        <v>0</v>
      </c>
      <c r="F103" s="29">
        <f t="shared" ca="1" si="97"/>
        <v>0</v>
      </c>
      <c r="G103" s="29">
        <f t="shared" ca="1" si="98"/>
        <v>0</v>
      </c>
      <c r="H103" s="29">
        <f t="shared" ca="1" si="99"/>
        <v>0</v>
      </c>
      <c r="I103" s="29">
        <f t="shared" ca="1" si="100"/>
        <v>0</v>
      </c>
      <c r="J103" s="29">
        <f t="shared" ca="1" si="101"/>
        <v>0</v>
      </c>
      <c r="K103" s="29">
        <f t="shared" ca="1" si="102"/>
        <v>0</v>
      </c>
      <c r="L103" s="29">
        <f t="shared" ca="1" si="103"/>
        <v>0</v>
      </c>
      <c r="M103" s="29">
        <f t="shared" ca="1" si="104"/>
        <v>0</v>
      </c>
      <c r="N103" s="29">
        <f t="shared" ca="1" si="105"/>
        <v>0</v>
      </c>
      <c r="O103" s="29">
        <f t="shared" ca="1" si="106"/>
        <v>0</v>
      </c>
      <c r="P103" s="29">
        <f t="shared" ca="1" si="107"/>
        <v>0</v>
      </c>
      <c r="Q103" s="29">
        <f t="shared" ca="1" si="108"/>
        <v>0</v>
      </c>
      <c r="R103" s="29">
        <f t="shared" ca="1" si="109"/>
        <v>0</v>
      </c>
      <c r="S103" s="29">
        <f t="shared" ca="1" si="110"/>
        <v>0</v>
      </c>
      <c r="T103" s="29">
        <f t="shared" ca="1" si="111"/>
        <v>0</v>
      </c>
      <c r="U103" s="29">
        <f t="shared" ca="1" si="112"/>
        <v>0</v>
      </c>
      <c r="V103" s="29">
        <f t="shared" ca="1" si="113"/>
        <v>0</v>
      </c>
      <c r="W103" s="29">
        <f t="shared" ca="1" si="114"/>
        <v>0</v>
      </c>
      <c r="X103" s="29">
        <f t="shared" ca="1" si="114"/>
        <v>0</v>
      </c>
      <c r="Y103" s="66"/>
      <c r="Z103" s="29">
        <f t="shared" ca="1" si="117"/>
        <v>0</v>
      </c>
      <c r="AA103" s="29">
        <f t="shared" ca="1" si="118"/>
        <v>0</v>
      </c>
      <c r="AB103" s="29">
        <f t="shared" ca="1" si="119"/>
        <v>0</v>
      </c>
      <c r="AC103" s="29">
        <f t="shared" ca="1" si="120"/>
        <v>0</v>
      </c>
      <c r="AD103" s="29">
        <f t="shared" ca="1" si="121"/>
        <v>0</v>
      </c>
      <c r="AE103" s="29">
        <f t="shared" ca="1" si="122"/>
        <v>0</v>
      </c>
      <c r="AF103" s="29">
        <f t="shared" ca="1" si="123"/>
        <v>0</v>
      </c>
      <c r="AG103" s="29">
        <f t="shared" ca="1" si="124"/>
        <v>0</v>
      </c>
      <c r="AH103" s="29">
        <f t="shared" ca="1" si="125"/>
        <v>0</v>
      </c>
      <c r="AI103" s="29">
        <f t="shared" ca="1" si="126"/>
        <v>0</v>
      </c>
      <c r="AJ103" s="29">
        <f t="shared" ca="1" si="127"/>
        <v>0</v>
      </c>
      <c r="AK103" s="29">
        <f t="shared" ca="1" si="128"/>
        <v>0</v>
      </c>
      <c r="AL103" s="29">
        <f t="shared" ca="1" si="129"/>
        <v>0</v>
      </c>
      <c r="AM103" s="29">
        <f t="shared" ca="1" si="130"/>
        <v>0</v>
      </c>
      <c r="AN103" s="29">
        <f t="shared" ca="1" si="131"/>
        <v>0</v>
      </c>
      <c r="AO103" s="29">
        <f t="shared" ca="1" si="132"/>
        <v>0</v>
      </c>
      <c r="AP103" s="29">
        <f t="shared" ca="1" si="133"/>
        <v>0</v>
      </c>
      <c r="AQ103" s="29">
        <f t="shared" ca="1" si="134"/>
        <v>0</v>
      </c>
      <c r="AR103" s="29">
        <f t="shared" ca="1" si="135"/>
        <v>0</v>
      </c>
      <c r="AS103" s="29">
        <f t="shared" ca="1" si="136"/>
        <v>0</v>
      </c>
      <c r="AT103" s="7"/>
      <c r="AU103" s="29">
        <f t="shared" ca="1" si="137"/>
        <v>0</v>
      </c>
      <c r="AV103" s="29">
        <f t="shared" ca="1" si="138"/>
        <v>0</v>
      </c>
      <c r="AW103" s="29">
        <f t="shared" ca="1" si="139"/>
        <v>0</v>
      </c>
      <c r="AX103" s="29">
        <f t="shared" ca="1" si="148"/>
        <v>0</v>
      </c>
      <c r="AY103" s="29">
        <f t="shared" ca="1" si="149"/>
        <v>0</v>
      </c>
      <c r="AZ103" s="29">
        <f t="shared" ca="1" si="150"/>
        <v>0</v>
      </c>
      <c r="BA103" s="29">
        <f t="shared" ca="1" si="151"/>
        <v>0</v>
      </c>
      <c r="BB103" s="29">
        <f t="shared" ca="1" si="152"/>
        <v>0</v>
      </c>
      <c r="BC103" s="29">
        <f t="shared" ca="1" si="153"/>
        <v>0</v>
      </c>
      <c r="BD103" s="29">
        <f t="shared" ca="1" si="154"/>
        <v>0</v>
      </c>
      <c r="BE103" s="29">
        <f t="shared" ca="1" si="155"/>
        <v>0</v>
      </c>
      <c r="BF103" s="29">
        <f t="shared" ca="1" si="156"/>
        <v>0</v>
      </c>
      <c r="BG103" s="29">
        <f t="shared" ca="1" si="157"/>
        <v>0</v>
      </c>
      <c r="BH103" s="29">
        <f t="shared" ca="1" si="158"/>
        <v>0</v>
      </c>
      <c r="BI103" s="29">
        <f t="shared" ca="1" si="159"/>
        <v>0</v>
      </c>
      <c r="BJ103" s="29">
        <f t="shared" ca="1" si="160"/>
        <v>0</v>
      </c>
      <c r="BK103" s="29">
        <f t="shared" ca="1" si="161"/>
        <v>0</v>
      </c>
      <c r="BL103" s="29">
        <f t="shared" ca="1" si="162"/>
        <v>0</v>
      </c>
      <c r="BM103" s="29">
        <f t="shared" ca="1" si="163"/>
        <v>0</v>
      </c>
      <c r="BN103" s="29">
        <f t="shared" ca="1" si="164"/>
        <v>0</v>
      </c>
      <c r="BO103" s="33">
        <f t="shared" ca="1" si="140"/>
        <v>0</v>
      </c>
      <c r="BP103" s="16"/>
      <c r="BQ103" s="29">
        <f t="shared" ca="1" si="141"/>
        <v>0</v>
      </c>
      <c r="BR103" s="29">
        <f t="shared" ca="1" si="142"/>
        <v>0</v>
      </c>
      <c r="BS103" s="29">
        <f t="shared" ca="1" si="143"/>
        <v>0</v>
      </c>
      <c r="BT103" s="29">
        <f t="shared" ca="1" si="144"/>
        <v>0</v>
      </c>
      <c r="BU103" s="29">
        <f t="shared" ca="1" si="145"/>
        <v>0</v>
      </c>
      <c r="BV103" s="29">
        <f t="shared" ca="1" si="165"/>
        <v>0</v>
      </c>
      <c r="BW103" s="29">
        <f t="shared" ca="1" si="166"/>
        <v>0</v>
      </c>
      <c r="BX103" s="29">
        <f t="shared" ca="1" si="167"/>
        <v>0</v>
      </c>
      <c r="BY103" s="29">
        <f t="shared" ca="1" si="168"/>
        <v>0</v>
      </c>
      <c r="BZ103" s="29">
        <f t="shared" ca="1" si="169"/>
        <v>0</v>
      </c>
      <c r="CA103" s="29">
        <f t="shared" ca="1" si="170"/>
        <v>0</v>
      </c>
      <c r="CB103" s="29">
        <f t="shared" ca="1" si="171"/>
        <v>0</v>
      </c>
      <c r="CC103" s="29">
        <f t="shared" ca="1" si="172"/>
        <v>0</v>
      </c>
      <c r="CD103" s="29">
        <f t="shared" ca="1" si="173"/>
        <v>0</v>
      </c>
      <c r="CE103" s="29">
        <f t="shared" ca="1" si="174"/>
        <v>0</v>
      </c>
      <c r="CF103" s="29">
        <f t="shared" ca="1" si="175"/>
        <v>0</v>
      </c>
      <c r="CG103" s="29">
        <f t="shared" ca="1" si="176"/>
        <v>0</v>
      </c>
      <c r="CH103" s="29">
        <f t="shared" ca="1" si="177"/>
        <v>0</v>
      </c>
      <c r="CI103" s="29">
        <f t="shared" ca="1" si="178"/>
        <v>0</v>
      </c>
      <c r="CJ103" s="29">
        <f t="shared" ca="1" si="179"/>
        <v>0</v>
      </c>
      <c r="CK103" s="33">
        <f t="shared" ca="1" si="146"/>
        <v>0</v>
      </c>
      <c r="CL103" s="33"/>
      <c r="CM103" s="78">
        <f t="shared" ca="1" si="115"/>
        <v>0</v>
      </c>
      <c r="CN103" s="29">
        <f ca="1">IF(NOT(snowball),0,IF(AA102&lt;=0,0,IF($C103&lt;=SUM($CM103:CM103),0,IF(BR103+$C103-SUM($CM103:CM103)&gt;AA102+AV103,AA102+AV103-BR103,$C103-SUM($CM103:CM103)))))</f>
        <v>0</v>
      </c>
      <c r="CO103" s="29">
        <f ca="1">IF(NOT(snowball),0,IF(AB102&lt;=0,0,IF($C103&lt;=SUM($CM103:CN103),0,IF(BS103+$C103-SUM($CM103:CN103)&gt;AB102+AW103,AB102+AW103-BS103,$C103-SUM($CM103:CN103)))))</f>
        <v>0</v>
      </c>
      <c r="CP103" s="29">
        <f ca="1">IF(NOT(snowball),0,IF(AC102&lt;=0,0,IF($C103&lt;=SUM($CM103:CO103),0,IF(BT103+$C103-SUM($CM103:CO103)&gt;AC102+AX103,AC102+AX103-BT103,$C103-SUM($CM103:CO103)))))</f>
        <v>0</v>
      </c>
      <c r="CQ103" s="29">
        <f ca="1">IF(NOT(snowball),0,IF(AD102&lt;=0,0,IF($C103&lt;=SUM($CM103:CP103),0,IF(BU103+$C103-SUM($CM103:CP103)&gt;AD102+AY103,AD102+AY103-BU103,$C103-SUM($CM103:CP103)))))</f>
        <v>0</v>
      </c>
      <c r="CR103" s="29">
        <f ca="1">IF(NOT(snowball),0,IF(AE102&lt;=0,0,IF($C103&lt;=SUM($CM103:CQ103),0,IF(BV103+$C103-SUM($CM103:CQ103)&gt;AE102+AZ103,AE102+AZ103-BV103,$C103-SUM($CM103:CQ103)))))</f>
        <v>0</v>
      </c>
      <c r="CS103" s="29">
        <f ca="1">IF(NOT(snowball),0,IF(AF102&lt;=0,0,IF($C103&lt;=SUM($CM103:CR103),0,IF(BW103+$C103-SUM($CM103:CR103)&gt;AF102+BA103,AF102+BA103-BW103,$C103-SUM($CM103:CR103)))))</f>
        <v>0</v>
      </c>
      <c r="CT103" s="29">
        <f ca="1">IF(NOT(snowball),0,IF(AG102&lt;=0,0,IF($C103&lt;=SUM($CM103:CS103),0,IF(BX103+$C103-SUM($CM103:CS103)&gt;AG102+BB103,AG102+BB103-BX103,$C103-SUM($CM103:CS103)))))</f>
        <v>0</v>
      </c>
      <c r="CU103" s="29">
        <f ca="1">IF(NOT(snowball),0,IF(AH102&lt;=0,0,IF($C103&lt;=SUM($CM103:CT103),0,IF(BY103+$C103-SUM($CM103:CT103)&gt;AH102+BC103,AH102+BC103-BY103,$C103-SUM($CM103:CT103)))))</f>
        <v>0</v>
      </c>
      <c r="CV103" s="29">
        <f ca="1">IF(NOT(snowball),0,IF(AI102&lt;=0,0,IF($C103&lt;=SUM($CM103:CU103),0,IF(BZ103+$C103-SUM($CM103:CU103)&gt;AI102+BD103,AI102+BD103-BZ103,$C103-SUM($CM103:CU103)))))</f>
        <v>0</v>
      </c>
      <c r="CW103" s="29">
        <f ca="1">IF(NOT(snowball),0,IF(AJ102&lt;=0,0,IF($C103&lt;=SUM($CM103:CV103),0,IF(CA103+$C103-SUM($CM103:CV103)&gt;AJ102+BE103,AJ102+BE103-CA103,$C103-SUM($CM103:CV103)))))</f>
        <v>0</v>
      </c>
      <c r="CX103" s="29">
        <f ca="1">IF(NOT(snowball),0,IF(AK102&lt;=0,0,IF($C103&lt;=SUM($CM103:CW103),0,IF(CB103+$C103-SUM($CM103:CW103)&gt;AK102+BF103,AK102+BF103-CB103,$C103-SUM($CM103:CW103)))))</f>
        <v>0</v>
      </c>
      <c r="CY103" s="29">
        <f ca="1">IF(NOT(snowball),0,IF(AL102&lt;=0,0,IF($C103&lt;=SUM($CM103:CX103),0,IF(CC103+$C103-SUM($CM103:CX103)&gt;AL102+BG103,AL102+BG103-CC103,$C103-SUM($CM103:CX103)))))</f>
        <v>0</v>
      </c>
      <c r="CZ103" s="29">
        <f ca="1">IF(NOT(snowball),0,IF(AM102&lt;=0,0,IF($C103&lt;=SUM($CM103:CY103),0,IF(CD103+$C103-SUM($CM103:CY103)&gt;AM102+BH103,AM102+BH103-CD103,$C103-SUM($CM103:CY103)))))</f>
        <v>0</v>
      </c>
      <c r="DA103" s="29">
        <f ca="1">IF(NOT(snowball),0,IF(AN102&lt;=0,0,IF($C103&lt;=SUM($CM103:CZ103),0,IF(CE103+$C103-SUM($CM103:CZ103)&gt;AN102+BI103,AN102+BI103-CE103,$C103-SUM($CM103:CZ103)))))</f>
        <v>0</v>
      </c>
      <c r="DB103" s="29">
        <f ca="1">IF(NOT(snowball),0,IF(AO102&lt;=0,0,IF($C103&lt;=SUM($CM103:DA103),0,IF(CF103+$C103-SUM($CM103:DA103)&gt;AO102+BJ103,AO102+BJ103-CF103,$C103-SUM($CM103:DA103)))))</f>
        <v>0</v>
      </c>
      <c r="DC103" s="29">
        <f ca="1">IF(NOT(snowball),0,IF(AP102&lt;=0,0,IF($C103&lt;=SUM($CM103:DB103),0,IF(CG103+$C103-SUM($CM103:DB103)&gt;AP102+BK103,AP102+BK103-CG103,$C103-SUM($CM103:DB103)))))</f>
        <v>0</v>
      </c>
      <c r="DD103" s="29">
        <f ca="1">IF(NOT(snowball),0,IF(AQ102&lt;=0,0,IF($C103&lt;=SUM($CM103:DC103),0,IF(CH103+$C103-SUM($CM103:DC103)&gt;AQ102+BL103,AQ102+BL103-CH103,$C103-SUM($CM103:DC103)))))</f>
        <v>0</v>
      </c>
      <c r="DE103" s="29">
        <f ca="1">IF(NOT(snowball),0,IF(AR102&lt;=0,0,IF($C103&lt;=SUM($CM103:DD103),0,IF(CI103+$C103-SUM($CM103:DD103)&gt;AR102+BM103,AR102+BM103-CI103,$C103-SUM($CM103:DD103)))))</f>
        <v>0</v>
      </c>
      <c r="DF103" s="29">
        <f ca="1">IF(NOT(snowball),0,IF(AS102&lt;=0,0,IF($C103&lt;=SUM($CM103:DE103),0,IF(CJ103+$C103-SUM($CM103:DE103)&gt;AS102+BN103,AS102+BN103-CJ103,$C103-SUM($CM103:DE103)))))</f>
        <v>0</v>
      </c>
    </row>
    <row r="104" spans="1:110" ht="11" customHeight="1">
      <c r="A104" s="30" t="str">
        <f t="shared" ca="1" si="147"/>
        <v/>
      </c>
      <c r="B104" s="13" t="e">
        <f t="shared" ca="1" si="116"/>
        <v>#N/A</v>
      </c>
      <c r="C104" s="113" t="str">
        <f t="shared" ca="1" si="95"/>
        <v/>
      </c>
      <c r="D104" s="81"/>
      <c r="E104" s="29">
        <f t="shared" ca="1" si="96"/>
        <v>0</v>
      </c>
      <c r="F104" s="29">
        <f t="shared" ca="1" si="97"/>
        <v>0</v>
      </c>
      <c r="G104" s="29">
        <f t="shared" ca="1" si="98"/>
        <v>0</v>
      </c>
      <c r="H104" s="29">
        <f t="shared" ca="1" si="99"/>
        <v>0</v>
      </c>
      <c r="I104" s="29">
        <f t="shared" ca="1" si="100"/>
        <v>0</v>
      </c>
      <c r="J104" s="29">
        <f t="shared" ca="1" si="101"/>
        <v>0</v>
      </c>
      <c r="K104" s="29">
        <f t="shared" ca="1" si="102"/>
        <v>0</v>
      </c>
      <c r="L104" s="29">
        <f t="shared" ca="1" si="103"/>
        <v>0</v>
      </c>
      <c r="M104" s="29">
        <f t="shared" ca="1" si="104"/>
        <v>0</v>
      </c>
      <c r="N104" s="29">
        <f t="shared" ca="1" si="105"/>
        <v>0</v>
      </c>
      <c r="O104" s="29">
        <f t="shared" ca="1" si="106"/>
        <v>0</v>
      </c>
      <c r="P104" s="29">
        <f t="shared" ca="1" si="107"/>
        <v>0</v>
      </c>
      <c r="Q104" s="29">
        <f t="shared" ca="1" si="108"/>
        <v>0</v>
      </c>
      <c r="R104" s="29">
        <f t="shared" ca="1" si="109"/>
        <v>0</v>
      </c>
      <c r="S104" s="29">
        <f t="shared" ca="1" si="110"/>
        <v>0</v>
      </c>
      <c r="T104" s="29">
        <f t="shared" ca="1" si="111"/>
        <v>0</v>
      </c>
      <c r="U104" s="29">
        <f t="shared" ca="1" si="112"/>
        <v>0</v>
      </c>
      <c r="V104" s="29">
        <f t="shared" ca="1" si="113"/>
        <v>0</v>
      </c>
      <c r="W104" s="29">
        <f t="shared" ca="1" si="114"/>
        <v>0</v>
      </c>
      <c r="X104" s="29">
        <f t="shared" ca="1" si="114"/>
        <v>0</v>
      </c>
      <c r="Y104" s="66"/>
      <c r="Z104" s="29">
        <f t="shared" ca="1" si="117"/>
        <v>0</v>
      </c>
      <c r="AA104" s="29">
        <f t="shared" ca="1" si="118"/>
        <v>0</v>
      </c>
      <c r="AB104" s="29">
        <f t="shared" ca="1" si="119"/>
        <v>0</v>
      </c>
      <c r="AC104" s="29">
        <f t="shared" ca="1" si="120"/>
        <v>0</v>
      </c>
      <c r="AD104" s="29">
        <f t="shared" ca="1" si="121"/>
        <v>0</v>
      </c>
      <c r="AE104" s="29">
        <f t="shared" ca="1" si="122"/>
        <v>0</v>
      </c>
      <c r="AF104" s="29">
        <f t="shared" ca="1" si="123"/>
        <v>0</v>
      </c>
      <c r="AG104" s="29">
        <f t="shared" ca="1" si="124"/>
        <v>0</v>
      </c>
      <c r="AH104" s="29">
        <f t="shared" ca="1" si="125"/>
        <v>0</v>
      </c>
      <c r="AI104" s="29">
        <f t="shared" ca="1" si="126"/>
        <v>0</v>
      </c>
      <c r="AJ104" s="29">
        <f t="shared" ca="1" si="127"/>
        <v>0</v>
      </c>
      <c r="AK104" s="29">
        <f t="shared" ca="1" si="128"/>
        <v>0</v>
      </c>
      <c r="AL104" s="29">
        <f t="shared" ca="1" si="129"/>
        <v>0</v>
      </c>
      <c r="AM104" s="29">
        <f t="shared" ca="1" si="130"/>
        <v>0</v>
      </c>
      <c r="AN104" s="29">
        <f t="shared" ca="1" si="131"/>
        <v>0</v>
      </c>
      <c r="AO104" s="29">
        <f t="shared" ca="1" si="132"/>
        <v>0</v>
      </c>
      <c r="AP104" s="29">
        <f t="shared" ca="1" si="133"/>
        <v>0</v>
      </c>
      <c r="AQ104" s="29">
        <f t="shared" ca="1" si="134"/>
        <v>0</v>
      </c>
      <c r="AR104" s="29">
        <f t="shared" ca="1" si="135"/>
        <v>0</v>
      </c>
      <c r="AS104" s="29">
        <f t="shared" ca="1" si="136"/>
        <v>0</v>
      </c>
      <c r="AT104" s="7"/>
      <c r="AU104" s="29">
        <f t="shared" ca="1" si="137"/>
        <v>0</v>
      </c>
      <c r="AV104" s="29">
        <f t="shared" ca="1" si="138"/>
        <v>0</v>
      </c>
      <c r="AW104" s="29">
        <f t="shared" ca="1" si="139"/>
        <v>0</v>
      </c>
      <c r="AX104" s="29">
        <f t="shared" ca="1" si="148"/>
        <v>0</v>
      </c>
      <c r="AY104" s="29">
        <f t="shared" ca="1" si="149"/>
        <v>0</v>
      </c>
      <c r="AZ104" s="29">
        <f t="shared" ca="1" si="150"/>
        <v>0</v>
      </c>
      <c r="BA104" s="29">
        <f t="shared" ca="1" si="151"/>
        <v>0</v>
      </c>
      <c r="BB104" s="29">
        <f t="shared" ca="1" si="152"/>
        <v>0</v>
      </c>
      <c r="BC104" s="29">
        <f t="shared" ca="1" si="153"/>
        <v>0</v>
      </c>
      <c r="BD104" s="29">
        <f t="shared" ca="1" si="154"/>
        <v>0</v>
      </c>
      <c r="BE104" s="29">
        <f t="shared" ca="1" si="155"/>
        <v>0</v>
      </c>
      <c r="BF104" s="29">
        <f t="shared" ca="1" si="156"/>
        <v>0</v>
      </c>
      <c r="BG104" s="29">
        <f t="shared" ca="1" si="157"/>
        <v>0</v>
      </c>
      <c r="BH104" s="29">
        <f t="shared" ca="1" si="158"/>
        <v>0</v>
      </c>
      <c r="BI104" s="29">
        <f t="shared" ca="1" si="159"/>
        <v>0</v>
      </c>
      <c r="BJ104" s="29">
        <f t="shared" ca="1" si="160"/>
        <v>0</v>
      </c>
      <c r="BK104" s="29">
        <f t="shared" ca="1" si="161"/>
        <v>0</v>
      </c>
      <c r="BL104" s="29">
        <f t="shared" ca="1" si="162"/>
        <v>0</v>
      </c>
      <c r="BM104" s="29">
        <f t="shared" ca="1" si="163"/>
        <v>0</v>
      </c>
      <c r="BN104" s="29">
        <f t="shared" ca="1" si="164"/>
        <v>0</v>
      </c>
      <c r="BO104" s="33">
        <f t="shared" ca="1" si="140"/>
        <v>0</v>
      </c>
      <c r="BP104" s="16"/>
      <c r="BQ104" s="29">
        <f t="shared" ca="1" si="141"/>
        <v>0</v>
      </c>
      <c r="BR104" s="29">
        <f t="shared" ca="1" si="142"/>
        <v>0</v>
      </c>
      <c r="BS104" s="29">
        <f t="shared" ca="1" si="143"/>
        <v>0</v>
      </c>
      <c r="BT104" s="29">
        <f t="shared" ca="1" si="144"/>
        <v>0</v>
      </c>
      <c r="BU104" s="29">
        <f t="shared" ca="1" si="145"/>
        <v>0</v>
      </c>
      <c r="BV104" s="29">
        <f t="shared" ca="1" si="165"/>
        <v>0</v>
      </c>
      <c r="BW104" s="29">
        <f t="shared" ca="1" si="166"/>
        <v>0</v>
      </c>
      <c r="BX104" s="29">
        <f t="shared" ca="1" si="167"/>
        <v>0</v>
      </c>
      <c r="BY104" s="29">
        <f t="shared" ca="1" si="168"/>
        <v>0</v>
      </c>
      <c r="BZ104" s="29">
        <f t="shared" ca="1" si="169"/>
        <v>0</v>
      </c>
      <c r="CA104" s="29">
        <f t="shared" ca="1" si="170"/>
        <v>0</v>
      </c>
      <c r="CB104" s="29">
        <f t="shared" ca="1" si="171"/>
        <v>0</v>
      </c>
      <c r="CC104" s="29">
        <f t="shared" ca="1" si="172"/>
        <v>0</v>
      </c>
      <c r="CD104" s="29">
        <f t="shared" ca="1" si="173"/>
        <v>0</v>
      </c>
      <c r="CE104" s="29">
        <f t="shared" ca="1" si="174"/>
        <v>0</v>
      </c>
      <c r="CF104" s="29">
        <f t="shared" ca="1" si="175"/>
        <v>0</v>
      </c>
      <c r="CG104" s="29">
        <f t="shared" ca="1" si="176"/>
        <v>0</v>
      </c>
      <c r="CH104" s="29">
        <f t="shared" ca="1" si="177"/>
        <v>0</v>
      </c>
      <c r="CI104" s="29">
        <f t="shared" ca="1" si="178"/>
        <v>0</v>
      </c>
      <c r="CJ104" s="29">
        <f t="shared" ca="1" si="179"/>
        <v>0</v>
      </c>
      <c r="CK104" s="33">
        <f t="shared" ca="1" si="146"/>
        <v>0</v>
      </c>
      <c r="CL104" s="33"/>
      <c r="CM104" s="78">
        <f t="shared" ca="1" si="115"/>
        <v>0</v>
      </c>
      <c r="CN104" s="29">
        <f ca="1">IF(NOT(snowball),0,IF(AA103&lt;=0,0,IF($C104&lt;=SUM($CM104:CM104),0,IF(BR104+$C104-SUM($CM104:CM104)&gt;AA103+AV104,AA103+AV104-BR104,$C104-SUM($CM104:CM104)))))</f>
        <v>0</v>
      </c>
      <c r="CO104" s="29">
        <f ca="1">IF(NOT(snowball),0,IF(AB103&lt;=0,0,IF($C104&lt;=SUM($CM104:CN104),0,IF(BS104+$C104-SUM($CM104:CN104)&gt;AB103+AW104,AB103+AW104-BS104,$C104-SUM($CM104:CN104)))))</f>
        <v>0</v>
      </c>
      <c r="CP104" s="29">
        <f ca="1">IF(NOT(snowball),0,IF(AC103&lt;=0,0,IF($C104&lt;=SUM($CM104:CO104),0,IF(BT104+$C104-SUM($CM104:CO104)&gt;AC103+AX104,AC103+AX104-BT104,$C104-SUM($CM104:CO104)))))</f>
        <v>0</v>
      </c>
      <c r="CQ104" s="29">
        <f ca="1">IF(NOT(snowball),0,IF(AD103&lt;=0,0,IF($C104&lt;=SUM($CM104:CP104),0,IF(BU104+$C104-SUM($CM104:CP104)&gt;AD103+AY104,AD103+AY104-BU104,$C104-SUM($CM104:CP104)))))</f>
        <v>0</v>
      </c>
      <c r="CR104" s="29">
        <f ca="1">IF(NOT(snowball),0,IF(AE103&lt;=0,0,IF($C104&lt;=SUM($CM104:CQ104),0,IF(BV104+$C104-SUM($CM104:CQ104)&gt;AE103+AZ104,AE103+AZ104-BV104,$C104-SUM($CM104:CQ104)))))</f>
        <v>0</v>
      </c>
      <c r="CS104" s="29">
        <f ca="1">IF(NOT(snowball),0,IF(AF103&lt;=0,0,IF($C104&lt;=SUM($CM104:CR104),0,IF(BW104+$C104-SUM($CM104:CR104)&gt;AF103+BA104,AF103+BA104-BW104,$C104-SUM($CM104:CR104)))))</f>
        <v>0</v>
      </c>
      <c r="CT104" s="29">
        <f ca="1">IF(NOT(snowball),0,IF(AG103&lt;=0,0,IF($C104&lt;=SUM($CM104:CS104),0,IF(BX104+$C104-SUM($CM104:CS104)&gt;AG103+BB104,AG103+BB104-BX104,$C104-SUM($CM104:CS104)))))</f>
        <v>0</v>
      </c>
      <c r="CU104" s="29">
        <f ca="1">IF(NOT(snowball),0,IF(AH103&lt;=0,0,IF($C104&lt;=SUM($CM104:CT104),0,IF(BY104+$C104-SUM($CM104:CT104)&gt;AH103+BC104,AH103+BC104-BY104,$C104-SUM($CM104:CT104)))))</f>
        <v>0</v>
      </c>
      <c r="CV104" s="29">
        <f ca="1">IF(NOT(snowball),0,IF(AI103&lt;=0,0,IF($C104&lt;=SUM($CM104:CU104),0,IF(BZ104+$C104-SUM($CM104:CU104)&gt;AI103+BD104,AI103+BD104-BZ104,$C104-SUM($CM104:CU104)))))</f>
        <v>0</v>
      </c>
      <c r="CW104" s="29">
        <f ca="1">IF(NOT(snowball),0,IF(AJ103&lt;=0,0,IF($C104&lt;=SUM($CM104:CV104),0,IF(CA104+$C104-SUM($CM104:CV104)&gt;AJ103+BE104,AJ103+BE104-CA104,$C104-SUM($CM104:CV104)))))</f>
        <v>0</v>
      </c>
      <c r="CX104" s="29">
        <f ca="1">IF(NOT(snowball),0,IF(AK103&lt;=0,0,IF($C104&lt;=SUM($CM104:CW104),0,IF(CB104+$C104-SUM($CM104:CW104)&gt;AK103+BF104,AK103+BF104-CB104,$C104-SUM($CM104:CW104)))))</f>
        <v>0</v>
      </c>
      <c r="CY104" s="29">
        <f ca="1">IF(NOT(snowball),0,IF(AL103&lt;=0,0,IF($C104&lt;=SUM($CM104:CX104),0,IF(CC104+$C104-SUM($CM104:CX104)&gt;AL103+BG104,AL103+BG104-CC104,$C104-SUM($CM104:CX104)))))</f>
        <v>0</v>
      </c>
      <c r="CZ104" s="29">
        <f ca="1">IF(NOT(snowball),0,IF(AM103&lt;=0,0,IF($C104&lt;=SUM($CM104:CY104),0,IF(CD104+$C104-SUM($CM104:CY104)&gt;AM103+BH104,AM103+BH104-CD104,$C104-SUM($CM104:CY104)))))</f>
        <v>0</v>
      </c>
      <c r="DA104" s="29">
        <f ca="1">IF(NOT(snowball),0,IF(AN103&lt;=0,0,IF($C104&lt;=SUM($CM104:CZ104),0,IF(CE104+$C104-SUM($CM104:CZ104)&gt;AN103+BI104,AN103+BI104-CE104,$C104-SUM($CM104:CZ104)))))</f>
        <v>0</v>
      </c>
      <c r="DB104" s="29">
        <f ca="1">IF(NOT(snowball),0,IF(AO103&lt;=0,0,IF($C104&lt;=SUM($CM104:DA104),0,IF(CF104+$C104-SUM($CM104:DA104)&gt;AO103+BJ104,AO103+BJ104-CF104,$C104-SUM($CM104:DA104)))))</f>
        <v>0</v>
      </c>
      <c r="DC104" s="29">
        <f ca="1">IF(NOT(snowball),0,IF(AP103&lt;=0,0,IF($C104&lt;=SUM($CM104:DB104),0,IF(CG104+$C104-SUM($CM104:DB104)&gt;AP103+BK104,AP103+BK104-CG104,$C104-SUM($CM104:DB104)))))</f>
        <v>0</v>
      </c>
      <c r="DD104" s="29">
        <f ca="1">IF(NOT(snowball),0,IF(AQ103&lt;=0,0,IF($C104&lt;=SUM($CM104:DC104),0,IF(CH104+$C104-SUM($CM104:DC104)&gt;AQ103+BL104,AQ103+BL104-CH104,$C104-SUM($CM104:DC104)))))</f>
        <v>0</v>
      </c>
      <c r="DE104" s="29">
        <f ca="1">IF(NOT(snowball),0,IF(AR103&lt;=0,0,IF($C104&lt;=SUM($CM104:DD104),0,IF(CI104+$C104-SUM($CM104:DD104)&gt;AR103+BM104,AR103+BM104-CI104,$C104-SUM($CM104:DD104)))))</f>
        <v>0</v>
      </c>
      <c r="DF104" s="29">
        <f ca="1">IF(NOT(snowball),0,IF(AS103&lt;=0,0,IF($C104&lt;=SUM($CM104:DE104),0,IF(CJ104+$C104-SUM($CM104:DE104)&gt;AS103+BN104,AS103+BN104-CJ104,$C104-SUM($CM104:DE104)))))</f>
        <v>0</v>
      </c>
    </row>
    <row r="105" spans="1:110" ht="11" customHeight="1">
      <c r="A105" s="30" t="str">
        <f t="shared" ca="1" si="147"/>
        <v/>
      </c>
      <c r="B105" s="13" t="e">
        <f t="shared" ca="1" si="116"/>
        <v>#N/A</v>
      </c>
      <c r="C105" s="113" t="str">
        <f t="shared" ca="1" si="95"/>
        <v/>
      </c>
      <c r="D105" s="81"/>
      <c r="E105" s="29">
        <f t="shared" ca="1" si="96"/>
        <v>0</v>
      </c>
      <c r="F105" s="29">
        <f t="shared" ca="1" si="97"/>
        <v>0</v>
      </c>
      <c r="G105" s="29">
        <f t="shared" ca="1" si="98"/>
        <v>0</v>
      </c>
      <c r="H105" s="29">
        <f t="shared" ca="1" si="99"/>
        <v>0</v>
      </c>
      <c r="I105" s="29">
        <f t="shared" ca="1" si="100"/>
        <v>0</v>
      </c>
      <c r="J105" s="29">
        <f t="shared" ca="1" si="101"/>
        <v>0</v>
      </c>
      <c r="K105" s="29">
        <f t="shared" ca="1" si="102"/>
        <v>0</v>
      </c>
      <c r="L105" s="29">
        <f t="shared" ca="1" si="103"/>
        <v>0</v>
      </c>
      <c r="M105" s="29">
        <f t="shared" ca="1" si="104"/>
        <v>0</v>
      </c>
      <c r="N105" s="29">
        <f t="shared" ca="1" si="105"/>
        <v>0</v>
      </c>
      <c r="O105" s="29">
        <f t="shared" ca="1" si="106"/>
        <v>0</v>
      </c>
      <c r="P105" s="29">
        <f t="shared" ca="1" si="107"/>
        <v>0</v>
      </c>
      <c r="Q105" s="29">
        <f t="shared" ca="1" si="108"/>
        <v>0</v>
      </c>
      <c r="R105" s="29">
        <f t="shared" ca="1" si="109"/>
        <v>0</v>
      </c>
      <c r="S105" s="29">
        <f t="shared" ca="1" si="110"/>
        <v>0</v>
      </c>
      <c r="T105" s="29">
        <f t="shared" ca="1" si="111"/>
        <v>0</v>
      </c>
      <c r="U105" s="29">
        <f t="shared" ca="1" si="112"/>
        <v>0</v>
      </c>
      <c r="V105" s="29">
        <f t="shared" ca="1" si="113"/>
        <v>0</v>
      </c>
      <c r="W105" s="29">
        <f t="shared" ca="1" si="114"/>
        <v>0</v>
      </c>
      <c r="X105" s="29">
        <f t="shared" ca="1" si="114"/>
        <v>0</v>
      </c>
      <c r="Y105" s="66"/>
      <c r="Z105" s="29">
        <f t="shared" ca="1" si="117"/>
        <v>0</v>
      </c>
      <c r="AA105" s="29">
        <f t="shared" ca="1" si="118"/>
        <v>0</v>
      </c>
      <c r="AB105" s="29">
        <f t="shared" ca="1" si="119"/>
        <v>0</v>
      </c>
      <c r="AC105" s="29">
        <f t="shared" ca="1" si="120"/>
        <v>0</v>
      </c>
      <c r="AD105" s="29">
        <f t="shared" ca="1" si="121"/>
        <v>0</v>
      </c>
      <c r="AE105" s="29">
        <f t="shared" ca="1" si="122"/>
        <v>0</v>
      </c>
      <c r="AF105" s="29">
        <f t="shared" ca="1" si="123"/>
        <v>0</v>
      </c>
      <c r="AG105" s="29">
        <f t="shared" ca="1" si="124"/>
        <v>0</v>
      </c>
      <c r="AH105" s="29">
        <f t="shared" ca="1" si="125"/>
        <v>0</v>
      </c>
      <c r="AI105" s="29">
        <f t="shared" ca="1" si="126"/>
        <v>0</v>
      </c>
      <c r="AJ105" s="29">
        <f t="shared" ca="1" si="127"/>
        <v>0</v>
      </c>
      <c r="AK105" s="29">
        <f t="shared" ca="1" si="128"/>
        <v>0</v>
      </c>
      <c r="AL105" s="29">
        <f t="shared" ca="1" si="129"/>
        <v>0</v>
      </c>
      <c r="AM105" s="29">
        <f t="shared" ca="1" si="130"/>
        <v>0</v>
      </c>
      <c r="AN105" s="29">
        <f t="shared" ca="1" si="131"/>
        <v>0</v>
      </c>
      <c r="AO105" s="29">
        <f t="shared" ca="1" si="132"/>
        <v>0</v>
      </c>
      <c r="AP105" s="29">
        <f t="shared" ca="1" si="133"/>
        <v>0</v>
      </c>
      <c r="AQ105" s="29">
        <f t="shared" ca="1" si="134"/>
        <v>0</v>
      </c>
      <c r="AR105" s="29">
        <f t="shared" ca="1" si="135"/>
        <v>0</v>
      </c>
      <c r="AS105" s="29">
        <f t="shared" ca="1" si="136"/>
        <v>0</v>
      </c>
      <c r="AT105" s="7"/>
      <c r="AU105" s="29">
        <f t="shared" ca="1" si="137"/>
        <v>0</v>
      </c>
      <c r="AV105" s="29">
        <f t="shared" ca="1" si="138"/>
        <v>0</v>
      </c>
      <c r="AW105" s="29">
        <f t="shared" ca="1" si="139"/>
        <v>0</v>
      </c>
      <c r="AX105" s="29">
        <f t="shared" ca="1" si="148"/>
        <v>0</v>
      </c>
      <c r="AY105" s="29">
        <f t="shared" ca="1" si="149"/>
        <v>0</v>
      </c>
      <c r="AZ105" s="29">
        <f t="shared" ca="1" si="150"/>
        <v>0</v>
      </c>
      <c r="BA105" s="29">
        <f t="shared" ca="1" si="151"/>
        <v>0</v>
      </c>
      <c r="BB105" s="29">
        <f t="shared" ca="1" si="152"/>
        <v>0</v>
      </c>
      <c r="BC105" s="29">
        <f t="shared" ca="1" si="153"/>
        <v>0</v>
      </c>
      <c r="BD105" s="29">
        <f t="shared" ca="1" si="154"/>
        <v>0</v>
      </c>
      <c r="BE105" s="29">
        <f t="shared" ca="1" si="155"/>
        <v>0</v>
      </c>
      <c r="BF105" s="29">
        <f t="shared" ca="1" si="156"/>
        <v>0</v>
      </c>
      <c r="BG105" s="29">
        <f t="shared" ca="1" si="157"/>
        <v>0</v>
      </c>
      <c r="BH105" s="29">
        <f t="shared" ca="1" si="158"/>
        <v>0</v>
      </c>
      <c r="BI105" s="29">
        <f t="shared" ca="1" si="159"/>
        <v>0</v>
      </c>
      <c r="BJ105" s="29">
        <f t="shared" ca="1" si="160"/>
        <v>0</v>
      </c>
      <c r="BK105" s="29">
        <f t="shared" ca="1" si="161"/>
        <v>0</v>
      </c>
      <c r="BL105" s="29">
        <f t="shared" ca="1" si="162"/>
        <v>0</v>
      </c>
      <c r="BM105" s="29">
        <f t="shared" ca="1" si="163"/>
        <v>0</v>
      </c>
      <c r="BN105" s="29">
        <f t="shared" ca="1" si="164"/>
        <v>0</v>
      </c>
      <c r="BO105" s="33">
        <f t="shared" ca="1" si="140"/>
        <v>0</v>
      </c>
      <c r="BP105" s="16"/>
      <c r="BQ105" s="29">
        <f t="shared" ca="1" si="141"/>
        <v>0</v>
      </c>
      <c r="BR105" s="29">
        <f t="shared" ca="1" si="142"/>
        <v>0</v>
      </c>
      <c r="BS105" s="29">
        <f t="shared" ca="1" si="143"/>
        <v>0</v>
      </c>
      <c r="BT105" s="29">
        <f t="shared" ca="1" si="144"/>
        <v>0</v>
      </c>
      <c r="BU105" s="29">
        <f t="shared" ca="1" si="145"/>
        <v>0</v>
      </c>
      <c r="BV105" s="29">
        <f t="shared" ca="1" si="165"/>
        <v>0</v>
      </c>
      <c r="BW105" s="29">
        <f t="shared" ca="1" si="166"/>
        <v>0</v>
      </c>
      <c r="BX105" s="29">
        <f t="shared" ca="1" si="167"/>
        <v>0</v>
      </c>
      <c r="BY105" s="29">
        <f t="shared" ca="1" si="168"/>
        <v>0</v>
      </c>
      <c r="BZ105" s="29">
        <f t="shared" ca="1" si="169"/>
        <v>0</v>
      </c>
      <c r="CA105" s="29">
        <f t="shared" ca="1" si="170"/>
        <v>0</v>
      </c>
      <c r="CB105" s="29">
        <f t="shared" ca="1" si="171"/>
        <v>0</v>
      </c>
      <c r="CC105" s="29">
        <f t="shared" ca="1" si="172"/>
        <v>0</v>
      </c>
      <c r="CD105" s="29">
        <f t="shared" ca="1" si="173"/>
        <v>0</v>
      </c>
      <c r="CE105" s="29">
        <f t="shared" ca="1" si="174"/>
        <v>0</v>
      </c>
      <c r="CF105" s="29">
        <f t="shared" ca="1" si="175"/>
        <v>0</v>
      </c>
      <c r="CG105" s="29">
        <f t="shared" ca="1" si="176"/>
        <v>0</v>
      </c>
      <c r="CH105" s="29">
        <f t="shared" ca="1" si="177"/>
        <v>0</v>
      </c>
      <c r="CI105" s="29">
        <f t="shared" ca="1" si="178"/>
        <v>0</v>
      </c>
      <c r="CJ105" s="29">
        <f t="shared" ca="1" si="179"/>
        <v>0</v>
      </c>
      <c r="CK105" s="33">
        <f t="shared" ca="1" si="146"/>
        <v>0</v>
      </c>
      <c r="CL105" s="33"/>
      <c r="CM105" s="78">
        <f t="shared" ca="1" si="115"/>
        <v>0</v>
      </c>
      <c r="CN105" s="29">
        <f ca="1">IF(NOT(snowball),0,IF(AA104&lt;=0,0,IF($C105&lt;=SUM($CM105:CM105),0,IF(BR105+$C105-SUM($CM105:CM105)&gt;AA104+AV105,AA104+AV105-BR105,$C105-SUM($CM105:CM105)))))</f>
        <v>0</v>
      </c>
      <c r="CO105" s="29">
        <f ca="1">IF(NOT(snowball),0,IF(AB104&lt;=0,0,IF($C105&lt;=SUM($CM105:CN105),0,IF(BS105+$C105-SUM($CM105:CN105)&gt;AB104+AW105,AB104+AW105-BS105,$C105-SUM($CM105:CN105)))))</f>
        <v>0</v>
      </c>
      <c r="CP105" s="29">
        <f ca="1">IF(NOT(snowball),0,IF(AC104&lt;=0,0,IF($C105&lt;=SUM($CM105:CO105),0,IF(BT105+$C105-SUM($CM105:CO105)&gt;AC104+AX105,AC104+AX105-BT105,$C105-SUM($CM105:CO105)))))</f>
        <v>0</v>
      </c>
      <c r="CQ105" s="29">
        <f ca="1">IF(NOT(snowball),0,IF(AD104&lt;=0,0,IF($C105&lt;=SUM($CM105:CP105),0,IF(BU105+$C105-SUM($CM105:CP105)&gt;AD104+AY105,AD104+AY105-BU105,$C105-SUM($CM105:CP105)))))</f>
        <v>0</v>
      </c>
      <c r="CR105" s="29">
        <f ca="1">IF(NOT(snowball),0,IF(AE104&lt;=0,0,IF($C105&lt;=SUM($CM105:CQ105),0,IF(BV105+$C105-SUM($CM105:CQ105)&gt;AE104+AZ105,AE104+AZ105-BV105,$C105-SUM($CM105:CQ105)))))</f>
        <v>0</v>
      </c>
      <c r="CS105" s="29">
        <f ca="1">IF(NOT(snowball),0,IF(AF104&lt;=0,0,IF($C105&lt;=SUM($CM105:CR105),0,IF(BW105+$C105-SUM($CM105:CR105)&gt;AF104+BA105,AF104+BA105-BW105,$C105-SUM($CM105:CR105)))))</f>
        <v>0</v>
      </c>
      <c r="CT105" s="29">
        <f ca="1">IF(NOT(snowball),0,IF(AG104&lt;=0,0,IF($C105&lt;=SUM($CM105:CS105),0,IF(BX105+$C105-SUM($CM105:CS105)&gt;AG104+BB105,AG104+BB105-BX105,$C105-SUM($CM105:CS105)))))</f>
        <v>0</v>
      </c>
      <c r="CU105" s="29">
        <f ca="1">IF(NOT(snowball),0,IF(AH104&lt;=0,0,IF($C105&lt;=SUM($CM105:CT105),0,IF(BY105+$C105-SUM($CM105:CT105)&gt;AH104+BC105,AH104+BC105-BY105,$C105-SUM($CM105:CT105)))))</f>
        <v>0</v>
      </c>
      <c r="CV105" s="29">
        <f ca="1">IF(NOT(snowball),0,IF(AI104&lt;=0,0,IF($C105&lt;=SUM($CM105:CU105),0,IF(BZ105+$C105-SUM($CM105:CU105)&gt;AI104+BD105,AI104+BD105-BZ105,$C105-SUM($CM105:CU105)))))</f>
        <v>0</v>
      </c>
      <c r="CW105" s="29">
        <f ca="1">IF(NOT(snowball),0,IF(AJ104&lt;=0,0,IF($C105&lt;=SUM($CM105:CV105),0,IF(CA105+$C105-SUM($CM105:CV105)&gt;AJ104+BE105,AJ104+BE105-CA105,$C105-SUM($CM105:CV105)))))</f>
        <v>0</v>
      </c>
      <c r="CX105" s="29">
        <f ca="1">IF(NOT(snowball),0,IF(AK104&lt;=0,0,IF($C105&lt;=SUM($CM105:CW105),0,IF(CB105+$C105-SUM($CM105:CW105)&gt;AK104+BF105,AK104+BF105-CB105,$C105-SUM($CM105:CW105)))))</f>
        <v>0</v>
      </c>
      <c r="CY105" s="29">
        <f ca="1">IF(NOT(snowball),0,IF(AL104&lt;=0,0,IF($C105&lt;=SUM($CM105:CX105),0,IF(CC105+$C105-SUM($CM105:CX105)&gt;AL104+BG105,AL104+BG105-CC105,$C105-SUM($CM105:CX105)))))</f>
        <v>0</v>
      </c>
      <c r="CZ105" s="29">
        <f ca="1">IF(NOT(snowball),0,IF(AM104&lt;=0,0,IF($C105&lt;=SUM($CM105:CY105),0,IF(CD105+$C105-SUM($CM105:CY105)&gt;AM104+BH105,AM104+BH105-CD105,$C105-SUM($CM105:CY105)))))</f>
        <v>0</v>
      </c>
      <c r="DA105" s="29">
        <f ca="1">IF(NOT(snowball),0,IF(AN104&lt;=0,0,IF($C105&lt;=SUM($CM105:CZ105),0,IF(CE105+$C105-SUM($CM105:CZ105)&gt;AN104+BI105,AN104+BI105-CE105,$C105-SUM($CM105:CZ105)))))</f>
        <v>0</v>
      </c>
      <c r="DB105" s="29">
        <f ca="1">IF(NOT(snowball),0,IF(AO104&lt;=0,0,IF($C105&lt;=SUM($CM105:DA105),0,IF(CF105+$C105-SUM($CM105:DA105)&gt;AO104+BJ105,AO104+BJ105-CF105,$C105-SUM($CM105:DA105)))))</f>
        <v>0</v>
      </c>
      <c r="DC105" s="29">
        <f ca="1">IF(NOT(snowball),0,IF(AP104&lt;=0,0,IF($C105&lt;=SUM($CM105:DB105),0,IF(CG105+$C105-SUM($CM105:DB105)&gt;AP104+BK105,AP104+BK105-CG105,$C105-SUM($CM105:DB105)))))</f>
        <v>0</v>
      </c>
      <c r="DD105" s="29">
        <f ca="1">IF(NOT(snowball),0,IF(AQ104&lt;=0,0,IF($C105&lt;=SUM($CM105:DC105),0,IF(CH105+$C105-SUM($CM105:DC105)&gt;AQ104+BL105,AQ104+BL105-CH105,$C105-SUM($CM105:DC105)))))</f>
        <v>0</v>
      </c>
      <c r="DE105" s="29">
        <f ca="1">IF(NOT(snowball),0,IF(AR104&lt;=0,0,IF($C105&lt;=SUM($CM105:DD105),0,IF(CI105+$C105-SUM($CM105:DD105)&gt;AR104+BM105,AR104+BM105-CI105,$C105-SUM($CM105:DD105)))))</f>
        <v>0</v>
      </c>
      <c r="DF105" s="29">
        <f ca="1">IF(NOT(snowball),0,IF(AS104&lt;=0,0,IF($C105&lt;=SUM($CM105:DE105),0,IF(CJ105+$C105-SUM($CM105:DE105)&gt;AS104+BN105,AS104+BN105-CJ105,$C105-SUM($CM105:DE105)))))</f>
        <v>0</v>
      </c>
    </row>
    <row r="106" spans="1:110" ht="11" customHeight="1">
      <c r="A106" s="30" t="str">
        <f t="shared" ca="1" si="147"/>
        <v/>
      </c>
      <c r="B106" s="13" t="e">
        <f t="shared" ca="1" si="116"/>
        <v>#N/A</v>
      </c>
      <c r="C106" s="113" t="str">
        <f t="shared" ca="1" si="95"/>
        <v/>
      </c>
      <c r="D106" s="81"/>
      <c r="E106" s="29">
        <f t="shared" ca="1" si="96"/>
        <v>0</v>
      </c>
      <c r="F106" s="29">
        <f t="shared" ca="1" si="97"/>
        <v>0</v>
      </c>
      <c r="G106" s="29">
        <f t="shared" ca="1" si="98"/>
        <v>0</v>
      </c>
      <c r="H106" s="29">
        <f t="shared" ca="1" si="99"/>
        <v>0</v>
      </c>
      <c r="I106" s="29">
        <f t="shared" ca="1" si="100"/>
        <v>0</v>
      </c>
      <c r="J106" s="29">
        <f t="shared" ca="1" si="101"/>
        <v>0</v>
      </c>
      <c r="K106" s="29">
        <f t="shared" ca="1" si="102"/>
        <v>0</v>
      </c>
      <c r="L106" s="29">
        <f t="shared" ca="1" si="103"/>
        <v>0</v>
      </c>
      <c r="M106" s="29">
        <f t="shared" ca="1" si="104"/>
        <v>0</v>
      </c>
      <c r="N106" s="29">
        <f t="shared" ca="1" si="105"/>
        <v>0</v>
      </c>
      <c r="O106" s="29">
        <f t="shared" ca="1" si="106"/>
        <v>0</v>
      </c>
      <c r="P106" s="29">
        <f t="shared" ca="1" si="107"/>
        <v>0</v>
      </c>
      <c r="Q106" s="29">
        <f t="shared" ca="1" si="108"/>
        <v>0</v>
      </c>
      <c r="R106" s="29">
        <f t="shared" ca="1" si="109"/>
        <v>0</v>
      </c>
      <c r="S106" s="29">
        <f t="shared" ca="1" si="110"/>
        <v>0</v>
      </c>
      <c r="T106" s="29">
        <f t="shared" ca="1" si="111"/>
        <v>0</v>
      </c>
      <c r="U106" s="29">
        <f t="shared" ca="1" si="112"/>
        <v>0</v>
      </c>
      <c r="V106" s="29">
        <f t="shared" ca="1" si="113"/>
        <v>0</v>
      </c>
      <c r="W106" s="29">
        <f t="shared" ca="1" si="114"/>
        <v>0</v>
      </c>
      <c r="X106" s="29">
        <f t="shared" ca="1" si="114"/>
        <v>0</v>
      </c>
      <c r="Y106" s="66"/>
      <c r="Z106" s="29">
        <f t="shared" ca="1" si="117"/>
        <v>0</v>
      </c>
      <c r="AA106" s="29">
        <f t="shared" ca="1" si="118"/>
        <v>0</v>
      </c>
      <c r="AB106" s="29">
        <f t="shared" ca="1" si="119"/>
        <v>0</v>
      </c>
      <c r="AC106" s="29">
        <f t="shared" ca="1" si="120"/>
        <v>0</v>
      </c>
      <c r="AD106" s="29">
        <f t="shared" ca="1" si="121"/>
        <v>0</v>
      </c>
      <c r="AE106" s="29">
        <f t="shared" ca="1" si="122"/>
        <v>0</v>
      </c>
      <c r="AF106" s="29">
        <f t="shared" ca="1" si="123"/>
        <v>0</v>
      </c>
      <c r="AG106" s="29">
        <f t="shared" ca="1" si="124"/>
        <v>0</v>
      </c>
      <c r="AH106" s="29">
        <f t="shared" ca="1" si="125"/>
        <v>0</v>
      </c>
      <c r="AI106" s="29">
        <f t="shared" ca="1" si="126"/>
        <v>0</v>
      </c>
      <c r="AJ106" s="29">
        <f t="shared" ca="1" si="127"/>
        <v>0</v>
      </c>
      <c r="AK106" s="29">
        <f t="shared" ca="1" si="128"/>
        <v>0</v>
      </c>
      <c r="AL106" s="29">
        <f t="shared" ca="1" si="129"/>
        <v>0</v>
      </c>
      <c r="AM106" s="29">
        <f t="shared" ca="1" si="130"/>
        <v>0</v>
      </c>
      <c r="AN106" s="29">
        <f t="shared" ca="1" si="131"/>
        <v>0</v>
      </c>
      <c r="AO106" s="29">
        <f t="shared" ca="1" si="132"/>
        <v>0</v>
      </c>
      <c r="AP106" s="29">
        <f t="shared" ca="1" si="133"/>
        <v>0</v>
      </c>
      <c r="AQ106" s="29">
        <f t="shared" ca="1" si="134"/>
        <v>0</v>
      </c>
      <c r="AR106" s="29">
        <f t="shared" ca="1" si="135"/>
        <v>0</v>
      </c>
      <c r="AS106" s="29">
        <f t="shared" ca="1" si="136"/>
        <v>0</v>
      </c>
      <c r="AT106" s="7"/>
      <c r="AU106" s="29">
        <f t="shared" ca="1" si="137"/>
        <v>0</v>
      </c>
      <c r="AV106" s="29">
        <f t="shared" ca="1" si="138"/>
        <v>0</v>
      </c>
      <c r="AW106" s="29">
        <f t="shared" ca="1" si="139"/>
        <v>0</v>
      </c>
      <c r="AX106" s="29">
        <f t="shared" ca="1" si="148"/>
        <v>0</v>
      </c>
      <c r="AY106" s="29">
        <f t="shared" ca="1" si="149"/>
        <v>0</v>
      </c>
      <c r="AZ106" s="29">
        <f t="shared" ca="1" si="150"/>
        <v>0</v>
      </c>
      <c r="BA106" s="29">
        <f t="shared" ca="1" si="151"/>
        <v>0</v>
      </c>
      <c r="BB106" s="29">
        <f t="shared" ca="1" si="152"/>
        <v>0</v>
      </c>
      <c r="BC106" s="29">
        <f t="shared" ca="1" si="153"/>
        <v>0</v>
      </c>
      <c r="BD106" s="29">
        <f t="shared" ca="1" si="154"/>
        <v>0</v>
      </c>
      <c r="BE106" s="29">
        <f t="shared" ca="1" si="155"/>
        <v>0</v>
      </c>
      <c r="BF106" s="29">
        <f t="shared" ca="1" si="156"/>
        <v>0</v>
      </c>
      <c r="BG106" s="29">
        <f t="shared" ca="1" si="157"/>
        <v>0</v>
      </c>
      <c r="BH106" s="29">
        <f t="shared" ca="1" si="158"/>
        <v>0</v>
      </c>
      <c r="BI106" s="29">
        <f t="shared" ca="1" si="159"/>
        <v>0</v>
      </c>
      <c r="BJ106" s="29">
        <f t="shared" ca="1" si="160"/>
        <v>0</v>
      </c>
      <c r="BK106" s="29">
        <f t="shared" ca="1" si="161"/>
        <v>0</v>
      </c>
      <c r="BL106" s="29">
        <f t="shared" ca="1" si="162"/>
        <v>0</v>
      </c>
      <c r="BM106" s="29">
        <f t="shared" ca="1" si="163"/>
        <v>0</v>
      </c>
      <c r="BN106" s="29">
        <f t="shared" ca="1" si="164"/>
        <v>0</v>
      </c>
      <c r="BO106" s="33">
        <f t="shared" ca="1" si="140"/>
        <v>0</v>
      </c>
      <c r="BP106" s="16"/>
      <c r="BQ106" s="29">
        <f t="shared" ca="1" si="141"/>
        <v>0</v>
      </c>
      <c r="BR106" s="29">
        <f t="shared" ca="1" si="142"/>
        <v>0</v>
      </c>
      <c r="BS106" s="29">
        <f t="shared" ca="1" si="143"/>
        <v>0</v>
      </c>
      <c r="BT106" s="29">
        <f t="shared" ca="1" si="144"/>
        <v>0</v>
      </c>
      <c r="BU106" s="29">
        <f t="shared" ca="1" si="145"/>
        <v>0</v>
      </c>
      <c r="BV106" s="29">
        <f t="shared" ca="1" si="165"/>
        <v>0</v>
      </c>
      <c r="BW106" s="29">
        <f t="shared" ca="1" si="166"/>
        <v>0</v>
      </c>
      <c r="BX106" s="29">
        <f t="shared" ca="1" si="167"/>
        <v>0</v>
      </c>
      <c r="BY106" s="29">
        <f t="shared" ca="1" si="168"/>
        <v>0</v>
      </c>
      <c r="BZ106" s="29">
        <f t="shared" ca="1" si="169"/>
        <v>0</v>
      </c>
      <c r="CA106" s="29">
        <f t="shared" ca="1" si="170"/>
        <v>0</v>
      </c>
      <c r="CB106" s="29">
        <f t="shared" ca="1" si="171"/>
        <v>0</v>
      </c>
      <c r="CC106" s="29">
        <f t="shared" ca="1" si="172"/>
        <v>0</v>
      </c>
      <c r="CD106" s="29">
        <f t="shared" ca="1" si="173"/>
        <v>0</v>
      </c>
      <c r="CE106" s="29">
        <f t="shared" ca="1" si="174"/>
        <v>0</v>
      </c>
      <c r="CF106" s="29">
        <f t="shared" ca="1" si="175"/>
        <v>0</v>
      </c>
      <c r="CG106" s="29">
        <f t="shared" ca="1" si="176"/>
        <v>0</v>
      </c>
      <c r="CH106" s="29">
        <f t="shared" ca="1" si="177"/>
        <v>0</v>
      </c>
      <c r="CI106" s="29">
        <f t="shared" ca="1" si="178"/>
        <v>0</v>
      </c>
      <c r="CJ106" s="29">
        <f t="shared" ca="1" si="179"/>
        <v>0</v>
      </c>
      <c r="CK106" s="33">
        <f t="shared" ca="1" si="146"/>
        <v>0</v>
      </c>
      <c r="CL106" s="33"/>
      <c r="CM106" s="78">
        <f t="shared" ca="1" si="115"/>
        <v>0</v>
      </c>
      <c r="CN106" s="29">
        <f ca="1">IF(NOT(snowball),0,IF(AA105&lt;=0,0,IF($C106&lt;=SUM($CM106:CM106),0,IF(BR106+$C106-SUM($CM106:CM106)&gt;AA105+AV106,AA105+AV106-BR106,$C106-SUM($CM106:CM106)))))</f>
        <v>0</v>
      </c>
      <c r="CO106" s="29">
        <f ca="1">IF(NOT(snowball),0,IF(AB105&lt;=0,0,IF($C106&lt;=SUM($CM106:CN106),0,IF(BS106+$C106-SUM($CM106:CN106)&gt;AB105+AW106,AB105+AW106-BS106,$C106-SUM($CM106:CN106)))))</f>
        <v>0</v>
      </c>
      <c r="CP106" s="29">
        <f ca="1">IF(NOT(snowball),0,IF(AC105&lt;=0,0,IF($C106&lt;=SUM($CM106:CO106),0,IF(BT106+$C106-SUM($CM106:CO106)&gt;AC105+AX106,AC105+AX106-BT106,$C106-SUM($CM106:CO106)))))</f>
        <v>0</v>
      </c>
      <c r="CQ106" s="29">
        <f ca="1">IF(NOT(snowball),0,IF(AD105&lt;=0,0,IF($C106&lt;=SUM($CM106:CP106),0,IF(BU106+$C106-SUM($CM106:CP106)&gt;AD105+AY106,AD105+AY106-BU106,$C106-SUM($CM106:CP106)))))</f>
        <v>0</v>
      </c>
      <c r="CR106" s="29">
        <f ca="1">IF(NOT(snowball),0,IF(AE105&lt;=0,0,IF($C106&lt;=SUM($CM106:CQ106),0,IF(BV106+$C106-SUM($CM106:CQ106)&gt;AE105+AZ106,AE105+AZ106-BV106,$C106-SUM($CM106:CQ106)))))</f>
        <v>0</v>
      </c>
      <c r="CS106" s="29">
        <f ca="1">IF(NOT(snowball),0,IF(AF105&lt;=0,0,IF($C106&lt;=SUM($CM106:CR106),0,IF(BW106+$C106-SUM($CM106:CR106)&gt;AF105+BA106,AF105+BA106-BW106,$C106-SUM($CM106:CR106)))))</f>
        <v>0</v>
      </c>
      <c r="CT106" s="29">
        <f ca="1">IF(NOT(snowball),0,IF(AG105&lt;=0,0,IF($C106&lt;=SUM($CM106:CS106),0,IF(BX106+$C106-SUM($CM106:CS106)&gt;AG105+BB106,AG105+BB106-BX106,$C106-SUM($CM106:CS106)))))</f>
        <v>0</v>
      </c>
      <c r="CU106" s="29">
        <f ca="1">IF(NOT(snowball),0,IF(AH105&lt;=0,0,IF($C106&lt;=SUM($CM106:CT106),0,IF(BY106+$C106-SUM($CM106:CT106)&gt;AH105+BC106,AH105+BC106-BY106,$C106-SUM($CM106:CT106)))))</f>
        <v>0</v>
      </c>
      <c r="CV106" s="29">
        <f ca="1">IF(NOT(snowball),0,IF(AI105&lt;=0,0,IF($C106&lt;=SUM($CM106:CU106),0,IF(BZ106+$C106-SUM($CM106:CU106)&gt;AI105+BD106,AI105+BD106-BZ106,$C106-SUM($CM106:CU106)))))</f>
        <v>0</v>
      </c>
      <c r="CW106" s="29">
        <f ca="1">IF(NOT(snowball),0,IF(AJ105&lt;=0,0,IF($C106&lt;=SUM($CM106:CV106),0,IF(CA106+$C106-SUM($CM106:CV106)&gt;AJ105+BE106,AJ105+BE106-CA106,$C106-SUM($CM106:CV106)))))</f>
        <v>0</v>
      </c>
      <c r="CX106" s="29">
        <f ca="1">IF(NOT(snowball),0,IF(AK105&lt;=0,0,IF($C106&lt;=SUM($CM106:CW106),0,IF(CB106+$C106-SUM($CM106:CW106)&gt;AK105+BF106,AK105+BF106-CB106,$C106-SUM($CM106:CW106)))))</f>
        <v>0</v>
      </c>
      <c r="CY106" s="29">
        <f ca="1">IF(NOT(snowball),0,IF(AL105&lt;=0,0,IF($C106&lt;=SUM($CM106:CX106),0,IF(CC106+$C106-SUM($CM106:CX106)&gt;AL105+BG106,AL105+BG106-CC106,$C106-SUM($CM106:CX106)))))</f>
        <v>0</v>
      </c>
      <c r="CZ106" s="29">
        <f ca="1">IF(NOT(snowball),0,IF(AM105&lt;=0,0,IF($C106&lt;=SUM($CM106:CY106),0,IF(CD106+$C106-SUM($CM106:CY106)&gt;AM105+BH106,AM105+BH106-CD106,$C106-SUM($CM106:CY106)))))</f>
        <v>0</v>
      </c>
      <c r="DA106" s="29">
        <f ca="1">IF(NOT(snowball),0,IF(AN105&lt;=0,0,IF($C106&lt;=SUM($CM106:CZ106),0,IF(CE106+$C106-SUM($CM106:CZ106)&gt;AN105+BI106,AN105+BI106-CE106,$C106-SUM($CM106:CZ106)))))</f>
        <v>0</v>
      </c>
      <c r="DB106" s="29">
        <f ca="1">IF(NOT(snowball),0,IF(AO105&lt;=0,0,IF($C106&lt;=SUM($CM106:DA106),0,IF(CF106+$C106-SUM($CM106:DA106)&gt;AO105+BJ106,AO105+BJ106-CF106,$C106-SUM($CM106:DA106)))))</f>
        <v>0</v>
      </c>
      <c r="DC106" s="29">
        <f ca="1">IF(NOT(snowball),0,IF(AP105&lt;=0,0,IF($C106&lt;=SUM($CM106:DB106),0,IF(CG106+$C106-SUM($CM106:DB106)&gt;AP105+BK106,AP105+BK106-CG106,$C106-SUM($CM106:DB106)))))</f>
        <v>0</v>
      </c>
      <c r="DD106" s="29">
        <f ca="1">IF(NOT(snowball),0,IF(AQ105&lt;=0,0,IF($C106&lt;=SUM($CM106:DC106),0,IF(CH106+$C106-SUM($CM106:DC106)&gt;AQ105+BL106,AQ105+BL106-CH106,$C106-SUM($CM106:DC106)))))</f>
        <v>0</v>
      </c>
      <c r="DE106" s="29">
        <f ca="1">IF(NOT(snowball),0,IF(AR105&lt;=0,0,IF($C106&lt;=SUM($CM106:DD106),0,IF(CI106+$C106-SUM($CM106:DD106)&gt;AR105+BM106,AR105+BM106-CI106,$C106-SUM($CM106:DD106)))))</f>
        <v>0</v>
      </c>
      <c r="DF106" s="29">
        <f ca="1">IF(NOT(snowball),0,IF(AS105&lt;=0,0,IF($C106&lt;=SUM($CM106:DE106),0,IF(CJ106+$C106-SUM($CM106:DE106)&gt;AS105+BN106,AS105+BN106-CJ106,$C106-SUM($CM106:DE106)))))</f>
        <v>0</v>
      </c>
    </row>
    <row r="107" spans="1:110" ht="11" customHeight="1">
      <c r="A107" s="30" t="str">
        <f t="shared" ca="1" si="147"/>
        <v/>
      </c>
      <c r="B107" s="13" t="e">
        <f t="shared" ca="1" si="116"/>
        <v>#N/A</v>
      </c>
      <c r="C107" s="113" t="str">
        <f t="shared" ca="1" si="95"/>
        <v/>
      </c>
      <c r="D107" s="81"/>
      <c r="E107" s="29">
        <f t="shared" ca="1" si="96"/>
        <v>0</v>
      </c>
      <c r="F107" s="29">
        <f t="shared" ca="1" si="97"/>
        <v>0</v>
      </c>
      <c r="G107" s="29">
        <f t="shared" ca="1" si="98"/>
        <v>0</v>
      </c>
      <c r="H107" s="29">
        <f t="shared" ca="1" si="99"/>
        <v>0</v>
      </c>
      <c r="I107" s="29">
        <f t="shared" ca="1" si="100"/>
        <v>0</v>
      </c>
      <c r="J107" s="29">
        <f t="shared" ca="1" si="101"/>
        <v>0</v>
      </c>
      <c r="K107" s="29">
        <f t="shared" ca="1" si="102"/>
        <v>0</v>
      </c>
      <c r="L107" s="29">
        <f t="shared" ca="1" si="103"/>
        <v>0</v>
      </c>
      <c r="M107" s="29">
        <f t="shared" ca="1" si="104"/>
        <v>0</v>
      </c>
      <c r="N107" s="29">
        <f t="shared" ca="1" si="105"/>
        <v>0</v>
      </c>
      <c r="O107" s="29">
        <f t="shared" ca="1" si="106"/>
        <v>0</v>
      </c>
      <c r="P107" s="29">
        <f t="shared" ca="1" si="107"/>
        <v>0</v>
      </c>
      <c r="Q107" s="29">
        <f t="shared" ca="1" si="108"/>
        <v>0</v>
      </c>
      <c r="R107" s="29">
        <f t="shared" ca="1" si="109"/>
        <v>0</v>
      </c>
      <c r="S107" s="29">
        <f t="shared" ca="1" si="110"/>
        <v>0</v>
      </c>
      <c r="T107" s="29">
        <f t="shared" ca="1" si="111"/>
        <v>0</v>
      </c>
      <c r="U107" s="29">
        <f t="shared" ca="1" si="112"/>
        <v>0</v>
      </c>
      <c r="V107" s="29">
        <f t="shared" ca="1" si="113"/>
        <v>0</v>
      </c>
      <c r="W107" s="29">
        <f t="shared" ca="1" si="114"/>
        <v>0</v>
      </c>
      <c r="X107" s="29">
        <f t="shared" ca="1" si="114"/>
        <v>0</v>
      </c>
      <c r="Y107" s="66"/>
      <c r="Z107" s="29">
        <f t="shared" ca="1" si="117"/>
        <v>0</v>
      </c>
      <c r="AA107" s="29">
        <f t="shared" ca="1" si="118"/>
        <v>0</v>
      </c>
      <c r="AB107" s="29">
        <f t="shared" ca="1" si="119"/>
        <v>0</v>
      </c>
      <c r="AC107" s="29">
        <f t="shared" ca="1" si="120"/>
        <v>0</v>
      </c>
      <c r="AD107" s="29">
        <f t="shared" ca="1" si="121"/>
        <v>0</v>
      </c>
      <c r="AE107" s="29">
        <f t="shared" ca="1" si="122"/>
        <v>0</v>
      </c>
      <c r="AF107" s="29">
        <f t="shared" ca="1" si="123"/>
        <v>0</v>
      </c>
      <c r="AG107" s="29">
        <f t="shared" ca="1" si="124"/>
        <v>0</v>
      </c>
      <c r="AH107" s="29">
        <f t="shared" ca="1" si="125"/>
        <v>0</v>
      </c>
      <c r="AI107" s="29">
        <f t="shared" ca="1" si="126"/>
        <v>0</v>
      </c>
      <c r="AJ107" s="29">
        <f t="shared" ca="1" si="127"/>
        <v>0</v>
      </c>
      <c r="AK107" s="29">
        <f t="shared" ca="1" si="128"/>
        <v>0</v>
      </c>
      <c r="AL107" s="29">
        <f t="shared" ca="1" si="129"/>
        <v>0</v>
      </c>
      <c r="AM107" s="29">
        <f t="shared" ca="1" si="130"/>
        <v>0</v>
      </c>
      <c r="AN107" s="29">
        <f t="shared" ca="1" si="131"/>
        <v>0</v>
      </c>
      <c r="AO107" s="29">
        <f t="shared" ca="1" si="132"/>
        <v>0</v>
      </c>
      <c r="AP107" s="29">
        <f t="shared" ca="1" si="133"/>
        <v>0</v>
      </c>
      <c r="AQ107" s="29">
        <f t="shared" ca="1" si="134"/>
        <v>0</v>
      </c>
      <c r="AR107" s="29">
        <f t="shared" ca="1" si="135"/>
        <v>0</v>
      </c>
      <c r="AS107" s="29">
        <f t="shared" ca="1" si="136"/>
        <v>0</v>
      </c>
      <c r="AT107" s="7"/>
      <c r="AU107" s="29">
        <f t="shared" ca="1" si="137"/>
        <v>0</v>
      </c>
      <c r="AV107" s="29">
        <f t="shared" ca="1" si="138"/>
        <v>0</v>
      </c>
      <c r="AW107" s="29">
        <f t="shared" ca="1" si="139"/>
        <v>0</v>
      </c>
      <c r="AX107" s="29">
        <f t="shared" ca="1" si="148"/>
        <v>0</v>
      </c>
      <c r="AY107" s="29">
        <f t="shared" ca="1" si="149"/>
        <v>0</v>
      </c>
      <c r="AZ107" s="29">
        <f t="shared" ca="1" si="150"/>
        <v>0</v>
      </c>
      <c r="BA107" s="29">
        <f t="shared" ca="1" si="151"/>
        <v>0</v>
      </c>
      <c r="BB107" s="29">
        <f t="shared" ca="1" si="152"/>
        <v>0</v>
      </c>
      <c r="BC107" s="29">
        <f t="shared" ca="1" si="153"/>
        <v>0</v>
      </c>
      <c r="BD107" s="29">
        <f t="shared" ca="1" si="154"/>
        <v>0</v>
      </c>
      <c r="BE107" s="29">
        <f t="shared" ca="1" si="155"/>
        <v>0</v>
      </c>
      <c r="BF107" s="29">
        <f t="shared" ca="1" si="156"/>
        <v>0</v>
      </c>
      <c r="BG107" s="29">
        <f t="shared" ca="1" si="157"/>
        <v>0</v>
      </c>
      <c r="BH107" s="29">
        <f t="shared" ca="1" si="158"/>
        <v>0</v>
      </c>
      <c r="BI107" s="29">
        <f t="shared" ca="1" si="159"/>
        <v>0</v>
      </c>
      <c r="BJ107" s="29">
        <f t="shared" ca="1" si="160"/>
        <v>0</v>
      </c>
      <c r="BK107" s="29">
        <f t="shared" ca="1" si="161"/>
        <v>0</v>
      </c>
      <c r="BL107" s="29">
        <f t="shared" ca="1" si="162"/>
        <v>0</v>
      </c>
      <c r="BM107" s="29">
        <f t="shared" ca="1" si="163"/>
        <v>0</v>
      </c>
      <c r="BN107" s="29">
        <f t="shared" ca="1" si="164"/>
        <v>0</v>
      </c>
      <c r="BO107" s="33">
        <f t="shared" ca="1" si="140"/>
        <v>0</v>
      </c>
      <c r="BP107" s="16"/>
      <c r="BQ107" s="29">
        <f t="shared" ca="1" si="141"/>
        <v>0</v>
      </c>
      <c r="BR107" s="29">
        <f t="shared" ca="1" si="142"/>
        <v>0</v>
      </c>
      <c r="BS107" s="29">
        <f t="shared" ca="1" si="143"/>
        <v>0</v>
      </c>
      <c r="BT107" s="29">
        <f t="shared" ca="1" si="144"/>
        <v>0</v>
      </c>
      <c r="BU107" s="29">
        <f t="shared" ca="1" si="145"/>
        <v>0</v>
      </c>
      <c r="BV107" s="29">
        <f t="shared" ca="1" si="165"/>
        <v>0</v>
      </c>
      <c r="BW107" s="29">
        <f t="shared" ca="1" si="166"/>
        <v>0</v>
      </c>
      <c r="BX107" s="29">
        <f t="shared" ca="1" si="167"/>
        <v>0</v>
      </c>
      <c r="BY107" s="29">
        <f t="shared" ca="1" si="168"/>
        <v>0</v>
      </c>
      <c r="BZ107" s="29">
        <f t="shared" ca="1" si="169"/>
        <v>0</v>
      </c>
      <c r="CA107" s="29">
        <f t="shared" ca="1" si="170"/>
        <v>0</v>
      </c>
      <c r="CB107" s="29">
        <f t="shared" ca="1" si="171"/>
        <v>0</v>
      </c>
      <c r="CC107" s="29">
        <f t="shared" ca="1" si="172"/>
        <v>0</v>
      </c>
      <c r="CD107" s="29">
        <f t="shared" ca="1" si="173"/>
        <v>0</v>
      </c>
      <c r="CE107" s="29">
        <f t="shared" ca="1" si="174"/>
        <v>0</v>
      </c>
      <c r="CF107" s="29">
        <f t="shared" ca="1" si="175"/>
        <v>0</v>
      </c>
      <c r="CG107" s="29">
        <f t="shared" ca="1" si="176"/>
        <v>0</v>
      </c>
      <c r="CH107" s="29">
        <f t="shared" ca="1" si="177"/>
        <v>0</v>
      </c>
      <c r="CI107" s="29">
        <f t="shared" ca="1" si="178"/>
        <v>0</v>
      </c>
      <c r="CJ107" s="29">
        <f t="shared" ca="1" si="179"/>
        <v>0</v>
      </c>
      <c r="CK107" s="33">
        <f t="shared" ca="1" si="146"/>
        <v>0</v>
      </c>
      <c r="CL107" s="33"/>
      <c r="CM107" s="78">
        <f t="shared" ca="1" si="115"/>
        <v>0</v>
      </c>
      <c r="CN107" s="29">
        <f ca="1">IF(NOT(snowball),0,IF(AA106&lt;=0,0,IF($C107&lt;=SUM($CM107:CM107),0,IF(BR107+$C107-SUM($CM107:CM107)&gt;AA106+AV107,AA106+AV107-BR107,$C107-SUM($CM107:CM107)))))</f>
        <v>0</v>
      </c>
      <c r="CO107" s="29">
        <f ca="1">IF(NOT(snowball),0,IF(AB106&lt;=0,0,IF($C107&lt;=SUM($CM107:CN107),0,IF(BS107+$C107-SUM($CM107:CN107)&gt;AB106+AW107,AB106+AW107-BS107,$C107-SUM($CM107:CN107)))))</f>
        <v>0</v>
      </c>
      <c r="CP107" s="29">
        <f ca="1">IF(NOT(snowball),0,IF(AC106&lt;=0,0,IF($C107&lt;=SUM($CM107:CO107),0,IF(BT107+$C107-SUM($CM107:CO107)&gt;AC106+AX107,AC106+AX107-BT107,$C107-SUM($CM107:CO107)))))</f>
        <v>0</v>
      </c>
      <c r="CQ107" s="29">
        <f ca="1">IF(NOT(snowball),0,IF(AD106&lt;=0,0,IF($C107&lt;=SUM($CM107:CP107),0,IF(BU107+$C107-SUM($CM107:CP107)&gt;AD106+AY107,AD106+AY107-BU107,$C107-SUM($CM107:CP107)))))</f>
        <v>0</v>
      </c>
      <c r="CR107" s="29">
        <f ca="1">IF(NOT(snowball),0,IF(AE106&lt;=0,0,IF($C107&lt;=SUM($CM107:CQ107),0,IF(BV107+$C107-SUM($CM107:CQ107)&gt;AE106+AZ107,AE106+AZ107-BV107,$C107-SUM($CM107:CQ107)))))</f>
        <v>0</v>
      </c>
      <c r="CS107" s="29">
        <f ca="1">IF(NOT(snowball),0,IF(AF106&lt;=0,0,IF($C107&lt;=SUM($CM107:CR107),0,IF(BW107+$C107-SUM($CM107:CR107)&gt;AF106+BA107,AF106+BA107-BW107,$C107-SUM($CM107:CR107)))))</f>
        <v>0</v>
      </c>
      <c r="CT107" s="29">
        <f ca="1">IF(NOT(snowball),0,IF(AG106&lt;=0,0,IF($C107&lt;=SUM($CM107:CS107),0,IF(BX107+$C107-SUM($CM107:CS107)&gt;AG106+BB107,AG106+BB107-BX107,$C107-SUM($CM107:CS107)))))</f>
        <v>0</v>
      </c>
      <c r="CU107" s="29">
        <f ca="1">IF(NOT(snowball),0,IF(AH106&lt;=0,0,IF($C107&lt;=SUM($CM107:CT107),0,IF(BY107+$C107-SUM($CM107:CT107)&gt;AH106+BC107,AH106+BC107-BY107,$C107-SUM($CM107:CT107)))))</f>
        <v>0</v>
      </c>
      <c r="CV107" s="29">
        <f ca="1">IF(NOT(snowball),0,IF(AI106&lt;=0,0,IF($C107&lt;=SUM($CM107:CU107),0,IF(BZ107+$C107-SUM($CM107:CU107)&gt;AI106+BD107,AI106+BD107-BZ107,$C107-SUM($CM107:CU107)))))</f>
        <v>0</v>
      </c>
      <c r="CW107" s="29">
        <f ca="1">IF(NOT(snowball),0,IF(AJ106&lt;=0,0,IF($C107&lt;=SUM($CM107:CV107),0,IF(CA107+$C107-SUM($CM107:CV107)&gt;AJ106+BE107,AJ106+BE107-CA107,$C107-SUM($CM107:CV107)))))</f>
        <v>0</v>
      </c>
      <c r="CX107" s="29">
        <f ca="1">IF(NOT(snowball),0,IF(AK106&lt;=0,0,IF($C107&lt;=SUM($CM107:CW107),0,IF(CB107+$C107-SUM($CM107:CW107)&gt;AK106+BF107,AK106+BF107-CB107,$C107-SUM($CM107:CW107)))))</f>
        <v>0</v>
      </c>
      <c r="CY107" s="29">
        <f ca="1">IF(NOT(snowball),0,IF(AL106&lt;=0,0,IF($C107&lt;=SUM($CM107:CX107),0,IF(CC107+$C107-SUM($CM107:CX107)&gt;AL106+BG107,AL106+BG107-CC107,$C107-SUM($CM107:CX107)))))</f>
        <v>0</v>
      </c>
      <c r="CZ107" s="29">
        <f ca="1">IF(NOT(snowball),0,IF(AM106&lt;=0,0,IF($C107&lt;=SUM($CM107:CY107),0,IF(CD107+$C107-SUM($CM107:CY107)&gt;AM106+BH107,AM106+BH107-CD107,$C107-SUM($CM107:CY107)))))</f>
        <v>0</v>
      </c>
      <c r="DA107" s="29">
        <f ca="1">IF(NOT(snowball),0,IF(AN106&lt;=0,0,IF($C107&lt;=SUM($CM107:CZ107),0,IF(CE107+$C107-SUM($CM107:CZ107)&gt;AN106+BI107,AN106+BI107-CE107,$C107-SUM($CM107:CZ107)))))</f>
        <v>0</v>
      </c>
      <c r="DB107" s="29">
        <f ca="1">IF(NOT(snowball),0,IF(AO106&lt;=0,0,IF($C107&lt;=SUM($CM107:DA107),0,IF(CF107+$C107-SUM($CM107:DA107)&gt;AO106+BJ107,AO106+BJ107-CF107,$C107-SUM($CM107:DA107)))))</f>
        <v>0</v>
      </c>
      <c r="DC107" s="29">
        <f ca="1">IF(NOT(snowball),0,IF(AP106&lt;=0,0,IF($C107&lt;=SUM($CM107:DB107),0,IF(CG107+$C107-SUM($CM107:DB107)&gt;AP106+BK107,AP106+BK107-CG107,$C107-SUM($CM107:DB107)))))</f>
        <v>0</v>
      </c>
      <c r="DD107" s="29">
        <f ca="1">IF(NOT(snowball),0,IF(AQ106&lt;=0,0,IF($C107&lt;=SUM($CM107:DC107),0,IF(CH107+$C107-SUM($CM107:DC107)&gt;AQ106+BL107,AQ106+BL107-CH107,$C107-SUM($CM107:DC107)))))</f>
        <v>0</v>
      </c>
      <c r="DE107" s="29">
        <f ca="1">IF(NOT(snowball),0,IF(AR106&lt;=0,0,IF($C107&lt;=SUM($CM107:DD107),0,IF(CI107+$C107-SUM($CM107:DD107)&gt;AR106+BM107,AR106+BM107-CI107,$C107-SUM($CM107:DD107)))))</f>
        <v>0</v>
      </c>
      <c r="DF107" s="29">
        <f ca="1">IF(NOT(snowball),0,IF(AS106&lt;=0,0,IF($C107&lt;=SUM($CM107:DE107),0,IF(CJ107+$C107-SUM($CM107:DE107)&gt;AS106+BN107,AS106+BN107-CJ107,$C107-SUM($CM107:DE107)))))</f>
        <v>0</v>
      </c>
    </row>
    <row r="108" spans="1:110" ht="11" customHeight="1">
      <c r="A108" s="30" t="str">
        <f t="shared" ca="1" si="147"/>
        <v/>
      </c>
      <c r="B108" s="13" t="e">
        <f t="shared" ca="1" si="116"/>
        <v>#N/A</v>
      </c>
      <c r="C108" s="113" t="str">
        <f t="shared" ca="1" si="95"/>
        <v/>
      </c>
      <c r="D108" s="81"/>
      <c r="E108" s="29">
        <f t="shared" ca="1" si="96"/>
        <v>0</v>
      </c>
      <c r="F108" s="29">
        <f t="shared" ca="1" si="97"/>
        <v>0</v>
      </c>
      <c r="G108" s="29">
        <f t="shared" ca="1" si="98"/>
        <v>0</v>
      </c>
      <c r="H108" s="29">
        <f t="shared" ca="1" si="99"/>
        <v>0</v>
      </c>
      <c r="I108" s="29">
        <f t="shared" ca="1" si="100"/>
        <v>0</v>
      </c>
      <c r="J108" s="29">
        <f t="shared" ca="1" si="101"/>
        <v>0</v>
      </c>
      <c r="K108" s="29">
        <f t="shared" ca="1" si="102"/>
        <v>0</v>
      </c>
      <c r="L108" s="29">
        <f t="shared" ca="1" si="103"/>
        <v>0</v>
      </c>
      <c r="M108" s="29">
        <f t="shared" ca="1" si="104"/>
        <v>0</v>
      </c>
      <c r="N108" s="29">
        <f t="shared" ca="1" si="105"/>
        <v>0</v>
      </c>
      <c r="O108" s="29">
        <f t="shared" ca="1" si="106"/>
        <v>0</v>
      </c>
      <c r="P108" s="29">
        <f t="shared" ca="1" si="107"/>
        <v>0</v>
      </c>
      <c r="Q108" s="29">
        <f t="shared" ca="1" si="108"/>
        <v>0</v>
      </c>
      <c r="R108" s="29">
        <f t="shared" ca="1" si="109"/>
        <v>0</v>
      </c>
      <c r="S108" s="29">
        <f t="shared" ca="1" si="110"/>
        <v>0</v>
      </c>
      <c r="T108" s="29">
        <f t="shared" ca="1" si="111"/>
        <v>0</v>
      </c>
      <c r="U108" s="29">
        <f t="shared" ca="1" si="112"/>
        <v>0</v>
      </c>
      <c r="V108" s="29">
        <f t="shared" ca="1" si="113"/>
        <v>0</v>
      </c>
      <c r="W108" s="29">
        <f t="shared" ca="1" si="114"/>
        <v>0</v>
      </c>
      <c r="X108" s="29">
        <f t="shared" ca="1" si="114"/>
        <v>0</v>
      </c>
      <c r="Y108" s="66"/>
      <c r="Z108" s="29">
        <f t="shared" ca="1" si="117"/>
        <v>0</v>
      </c>
      <c r="AA108" s="29">
        <f t="shared" ca="1" si="118"/>
        <v>0</v>
      </c>
      <c r="AB108" s="29">
        <f t="shared" ca="1" si="119"/>
        <v>0</v>
      </c>
      <c r="AC108" s="29">
        <f t="shared" ca="1" si="120"/>
        <v>0</v>
      </c>
      <c r="AD108" s="29">
        <f t="shared" ca="1" si="121"/>
        <v>0</v>
      </c>
      <c r="AE108" s="29">
        <f t="shared" ca="1" si="122"/>
        <v>0</v>
      </c>
      <c r="AF108" s="29">
        <f t="shared" ca="1" si="123"/>
        <v>0</v>
      </c>
      <c r="AG108" s="29">
        <f t="shared" ca="1" si="124"/>
        <v>0</v>
      </c>
      <c r="AH108" s="29">
        <f t="shared" ca="1" si="125"/>
        <v>0</v>
      </c>
      <c r="AI108" s="29">
        <f t="shared" ca="1" si="126"/>
        <v>0</v>
      </c>
      <c r="AJ108" s="29">
        <f t="shared" ca="1" si="127"/>
        <v>0</v>
      </c>
      <c r="AK108" s="29">
        <f t="shared" ca="1" si="128"/>
        <v>0</v>
      </c>
      <c r="AL108" s="29">
        <f t="shared" ca="1" si="129"/>
        <v>0</v>
      </c>
      <c r="AM108" s="29">
        <f t="shared" ca="1" si="130"/>
        <v>0</v>
      </c>
      <c r="AN108" s="29">
        <f t="shared" ca="1" si="131"/>
        <v>0</v>
      </c>
      <c r="AO108" s="29">
        <f t="shared" ca="1" si="132"/>
        <v>0</v>
      </c>
      <c r="AP108" s="29">
        <f t="shared" ca="1" si="133"/>
        <v>0</v>
      </c>
      <c r="AQ108" s="29">
        <f t="shared" ca="1" si="134"/>
        <v>0</v>
      </c>
      <c r="AR108" s="29">
        <f t="shared" ca="1" si="135"/>
        <v>0</v>
      </c>
      <c r="AS108" s="29">
        <f t="shared" ca="1" si="136"/>
        <v>0</v>
      </c>
      <c r="AT108" s="7"/>
      <c r="AU108" s="29">
        <f t="shared" ca="1" si="137"/>
        <v>0</v>
      </c>
      <c r="AV108" s="29">
        <f t="shared" ca="1" si="138"/>
        <v>0</v>
      </c>
      <c r="AW108" s="29">
        <f t="shared" ca="1" si="139"/>
        <v>0</v>
      </c>
      <c r="AX108" s="29">
        <f t="shared" ca="1" si="148"/>
        <v>0</v>
      </c>
      <c r="AY108" s="29">
        <f t="shared" ca="1" si="149"/>
        <v>0</v>
      </c>
      <c r="AZ108" s="29">
        <f t="shared" ca="1" si="150"/>
        <v>0</v>
      </c>
      <c r="BA108" s="29">
        <f t="shared" ca="1" si="151"/>
        <v>0</v>
      </c>
      <c r="BB108" s="29">
        <f t="shared" ca="1" si="152"/>
        <v>0</v>
      </c>
      <c r="BC108" s="29">
        <f t="shared" ca="1" si="153"/>
        <v>0</v>
      </c>
      <c r="BD108" s="29">
        <f t="shared" ca="1" si="154"/>
        <v>0</v>
      </c>
      <c r="BE108" s="29">
        <f t="shared" ca="1" si="155"/>
        <v>0</v>
      </c>
      <c r="BF108" s="29">
        <f t="shared" ca="1" si="156"/>
        <v>0</v>
      </c>
      <c r="BG108" s="29">
        <f t="shared" ca="1" si="157"/>
        <v>0</v>
      </c>
      <c r="BH108" s="29">
        <f t="shared" ca="1" si="158"/>
        <v>0</v>
      </c>
      <c r="BI108" s="29">
        <f t="shared" ca="1" si="159"/>
        <v>0</v>
      </c>
      <c r="BJ108" s="29">
        <f t="shared" ca="1" si="160"/>
        <v>0</v>
      </c>
      <c r="BK108" s="29">
        <f t="shared" ca="1" si="161"/>
        <v>0</v>
      </c>
      <c r="BL108" s="29">
        <f t="shared" ca="1" si="162"/>
        <v>0</v>
      </c>
      <c r="BM108" s="29">
        <f t="shared" ca="1" si="163"/>
        <v>0</v>
      </c>
      <c r="BN108" s="29">
        <f t="shared" ca="1" si="164"/>
        <v>0</v>
      </c>
      <c r="BO108" s="33">
        <f t="shared" ca="1" si="140"/>
        <v>0</v>
      </c>
      <c r="BP108" s="16"/>
      <c r="BQ108" s="29">
        <f t="shared" ca="1" si="141"/>
        <v>0</v>
      </c>
      <c r="BR108" s="29">
        <f t="shared" ca="1" si="142"/>
        <v>0</v>
      </c>
      <c r="BS108" s="29">
        <f t="shared" ca="1" si="143"/>
        <v>0</v>
      </c>
      <c r="BT108" s="29">
        <f t="shared" ca="1" si="144"/>
        <v>0</v>
      </c>
      <c r="BU108" s="29">
        <f t="shared" ca="1" si="145"/>
        <v>0</v>
      </c>
      <c r="BV108" s="29">
        <f t="shared" ca="1" si="165"/>
        <v>0</v>
      </c>
      <c r="BW108" s="29">
        <f t="shared" ca="1" si="166"/>
        <v>0</v>
      </c>
      <c r="BX108" s="29">
        <f t="shared" ca="1" si="167"/>
        <v>0</v>
      </c>
      <c r="BY108" s="29">
        <f t="shared" ca="1" si="168"/>
        <v>0</v>
      </c>
      <c r="BZ108" s="29">
        <f t="shared" ca="1" si="169"/>
        <v>0</v>
      </c>
      <c r="CA108" s="29">
        <f t="shared" ca="1" si="170"/>
        <v>0</v>
      </c>
      <c r="CB108" s="29">
        <f t="shared" ca="1" si="171"/>
        <v>0</v>
      </c>
      <c r="CC108" s="29">
        <f t="shared" ca="1" si="172"/>
        <v>0</v>
      </c>
      <c r="CD108" s="29">
        <f t="shared" ca="1" si="173"/>
        <v>0</v>
      </c>
      <c r="CE108" s="29">
        <f t="shared" ca="1" si="174"/>
        <v>0</v>
      </c>
      <c r="CF108" s="29">
        <f t="shared" ca="1" si="175"/>
        <v>0</v>
      </c>
      <c r="CG108" s="29">
        <f t="shared" ca="1" si="176"/>
        <v>0</v>
      </c>
      <c r="CH108" s="29">
        <f t="shared" ca="1" si="177"/>
        <v>0</v>
      </c>
      <c r="CI108" s="29">
        <f t="shared" ca="1" si="178"/>
        <v>0</v>
      </c>
      <c r="CJ108" s="29">
        <f t="shared" ca="1" si="179"/>
        <v>0</v>
      </c>
      <c r="CK108" s="33">
        <f t="shared" ca="1" si="146"/>
        <v>0</v>
      </c>
      <c r="CL108" s="33"/>
      <c r="CM108" s="78">
        <f t="shared" ca="1" si="115"/>
        <v>0</v>
      </c>
      <c r="CN108" s="29">
        <f ca="1">IF(NOT(snowball),0,IF(AA107&lt;=0,0,IF($C108&lt;=SUM($CM108:CM108),0,IF(BR108+$C108-SUM($CM108:CM108)&gt;AA107+AV108,AA107+AV108-BR108,$C108-SUM($CM108:CM108)))))</f>
        <v>0</v>
      </c>
      <c r="CO108" s="29">
        <f ca="1">IF(NOT(snowball),0,IF(AB107&lt;=0,0,IF($C108&lt;=SUM($CM108:CN108),0,IF(BS108+$C108-SUM($CM108:CN108)&gt;AB107+AW108,AB107+AW108-BS108,$C108-SUM($CM108:CN108)))))</f>
        <v>0</v>
      </c>
      <c r="CP108" s="29">
        <f ca="1">IF(NOT(snowball),0,IF(AC107&lt;=0,0,IF($C108&lt;=SUM($CM108:CO108),0,IF(BT108+$C108-SUM($CM108:CO108)&gt;AC107+AX108,AC107+AX108-BT108,$C108-SUM($CM108:CO108)))))</f>
        <v>0</v>
      </c>
      <c r="CQ108" s="29">
        <f ca="1">IF(NOT(snowball),0,IF(AD107&lt;=0,0,IF($C108&lt;=SUM($CM108:CP108),0,IF(BU108+$C108-SUM($CM108:CP108)&gt;AD107+AY108,AD107+AY108-BU108,$C108-SUM($CM108:CP108)))))</f>
        <v>0</v>
      </c>
      <c r="CR108" s="29">
        <f ca="1">IF(NOT(snowball),0,IF(AE107&lt;=0,0,IF($C108&lt;=SUM($CM108:CQ108),0,IF(BV108+$C108-SUM($CM108:CQ108)&gt;AE107+AZ108,AE107+AZ108-BV108,$C108-SUM($CM108:CQ108)))))</f>
        <v>0</v>
      </c>
      <c r="CS108" s="29">
        <f ca="1">IF(NOT(snowball),0,IF(AF107&lt;=0,0,IF($C108&lt;=SUM($CM108:CR108),0,IF(BW108+$C108-SUM($CM108:CR108)&gt;AF107+BA108,AF107+BA108-BW108,$C108-SUM($CM108:CR108)))))</f>
        <v>0</v>
      </c>
      <c r="CT108" s="29">
        <f ca="1">IF(NOT(snowball),0,IF(AG107&lt;=0,0,IF($C108&lt;=SUM($CM108:CS108),0,IF(BX108+$C108-SUM($CM108:CS108)&gt;AG107+BB108,AG107+BB108-BX108,$C108-SUM($CM108:CS108)))))</f>
        <v>0</v>
      </c>
      <c r="CU108" s="29">
        <f ca="1">IF(NOT(snowball),0,IF(AH107&lt;=0,0,IF($C108&lt;=SUM($CM108:CT108),0,IF(BY108+$C108-SUM($CM108:CT108)&gt;AH107+BC108,AH107+BC108-BY108,$C108-SUM($CM108:CT108)))))</f>
        <v>0</v>
      </c>
      <c r="CV108" s="29">
        <f ca="1">IF(NOT(snowball),0,IF(AI107&lt;=0,0,IF($C108&lt;=SUM($CM108:CU108),0,IF(BZ108+$C108-SUM($CM108:CU108)&gt;AI107+BD108,AI107+BD108-BZ108,$C108-SUM($CM108:CU108)))))</f>
        <v>0</v>
      </c>
      <c r="CW108" s="29">
        <f ca="1">IF(NOT(snowball),0,IF(AJ107&lt;=0,0,IF($C108&lt;=SUM($CM108:CV108),0,IF(CA108+$C108-SUM($CM108:CV108)&gt;AJ107+BE108,AJ107+BE108-CA108,$C108-SUM($CM108:CV108)))))</f>
        <v>0</v>
      </c>
      <c r="CX108" s="29">
        <f ca="1">IF(NOT(snowball),0,IF(AK107&lt;=0,0,IF($C108&lt;=SUM($CM108:CW108),0,IF(CB108+$C108-SUM($CM108:CW108)&gt;AK107+BF108,AK107+BF108-CB108,$C108-SUM($CM108:CW108)))))</f>
        <v>0</v>
      </c>
      <c r="CY108" s="29">
        <f ca="1">IF(NOT(snowball),0,IF(AL107&lt;=0,0,IF($C108&lt;=SUM($CM108:CX108),0,IF(CC108+$C108-SUM($CM108:CX108)&gt;AL107+BG108,AL107+BG108-CC108,$C108-SUM($CM108:CX108)))))</f>
        <v>0</v>
      </c>
      <c r="CZ108" s="29">
        <f ca="1">IF(NOT(snowball),0,IF(AM107&lt;=0,0,IF($C108&lt;=SUM($CM108:CY108),0,IF(CD108+$C108-SUM($CM108:CY108)&gt;AM107+BH108,AM107+BH108-CD108,$C108-SUM($CM108:CY108)))))</f>
        <v>0</v>
      </c>
      <c r="DA108" s="29">
        <f ca="1">IF(NOT(snowball),0,IF(AN107&lt;=0,0,IF($C108&lt;=SUM($CM108:CZ108),0,IF(CE108+$C108-SUM($CM108:CZ108)&gt;AN107+BI108,AN107+BI108-CE108,$C108-SUM($CM108:CZ108)))))</f>
        <v>0</v>
      </c>
      <c r="DB108" s="29">
        <f ca="1">IF(NOT(snowball),0,IF(AO107&lt;=0,0,IF($C108&lt;=SUM($CM108:DA108),0,IF(CF108+$C108-SUM($CM108:DA108)&gt;AO107+BJ108,AO107+BJ108-CF108,$C108-SUM($CM108:DA108)))))</f>
        <v>0</v>
      </c>
      <c r="DC108" s="29">
        <f ca="1">IF(NOT(snowball),0,IF(AP107&lt;=0,0,IF($C108&lt;=SUM($CM108:DB108),0,IF(CG108+$C108-SUM($CM108:DB108)&gt;AP107+BK108,AP107+BK108-CG108,$C108-SUM($CM108:DB108)))))</f>
        <v>0</v>
      </c>
      <c r="DD108" s="29">
        <f ca="1">IF(NOT(snowball),0,IF(AQ107&lt;=0,0,IF($C108&lt;=SUM($CM108:DC108),0,IF(CH108+$C108-SUM($CM108:DC108)&gt;AQ107+BL108,AQ107+BL108-CH108,$C108-SUM($CM108:DC108)))))</f>
        <v>0</v>
      </c>
      <c r="DE108" s="29">
        <f ca="1">IF(NOT(snowball),0,IF(AR107&lt;=0,0,IF($C108&lt;=SUM($CM108:DD108),0,IF(CI108+$C108-SUM($CM108:DD108)&gt;AR107+BM108,AR107+BM108-CI108,$C108-SUM($CM108:DD108)))))</f>
        <v>0</v>
      </c>
      <c r="DF108" s="29">
        <f ca="1">IF(NOT(snowball),0,IF(AS107&lt;=0,0,IF($C108&lt;=SUM($CM108:DE108),0,IF(CJ108+$C108-SUM($CM108:DE108)&gt;AS107+BN108,AS107+BN108-CJ108,$C108-SUM($CM108:DE108)))))</f>
        <v>0</v>
      </c>
    </row>
    <row r="109" spans="1:110" ht="11" customHeight="1">
      <c r="A109" s="30" t="str">
        <f t="shared" ca="1" si="147"/>
        <v/>
      </c>
      <c r="B109" s="13" t="e">
        <f t="shared" ca="1" si="116"/>
        <v>#N/A</v>
      </c>
      <c r="C109" s="113" t="str">
        <f t="shared" ca="1" si="95"/>
        <v/>
      </c>
      <c r="D109" s="81"/>
      <c r="E109" s="29">
        <f t="shared" ca="1" si="96"/>
        <v>0</v>
      </c>
      <c r="F109" s="29">
        <f t="shared" ca="1" si="97"/>
        <v>0</v>
      </c>
      <c r="G109" s="29">
        <f t="shared" ca="1" si="98"/>
        <v>0</v>
      </c>
      <c r="H109" s="29">
        <f t="shared" ca="1" si="99"/>
        <v>0</v>
      </c>
      <c r="I109" s="29">
        <f t="shared" ca="1" si="100"/>
        <v>0</v>
      </c>
      <c r="J109" s="29">
        <f t="shared" ca="1" si="101"/>
        <v>0</v>
      </c>
      <c r="K109" s="29">
        <f t="shared" ca="1" si="102"/>
        <v>0</v>
      </c>
      <c r="L109" s="29">
        <f t="shared" ca="1" si="103"/>
        <v>0</v>
      </c>
      <c r="M109" s="29">
        <f t="shared" ca="1" si="104"/>
        <v>0</v>
      </c>
      <c r="N109" s="29">
        <f t="shared" ca="1" si="105"/>
        <v>0</v>
      </c>
      <c r="O109" s="29">
        <f t="shared" ca="1" si="106"/>
        <v>0</v>
      </c>
      <c r="P109" s="29">
        <f t="shared" ca="1" si="107"/>
        <v>0</v>
      </c>
      <c r="Q109" s="29">
        <f t="shared" ca="1" si="108"/>
        <v>0</v>
      </c>
      <c r="R109" s="29">
        <f t="shared" ca="1" si="109"/>
        <v>0</v>
      </c>
      <c r="S109" s="29">
        <f t="shared" ca="1" si="110"/>
        <v>0</v>
      </c>
      <c r="T109" s="29">
        <f t="shared" ca="1" si="111"/>
        <v>0</v>
      </c>
      <c r="U109" s="29">
        <f t="shared" ca="1" si="112"/>
        <v>0</v>
      </c>
      <c r="V109" s="29">
        <f t="shared" ca="1" si="113"/>
        <v>0</v>
      </c>
      <c r="W109" s="29">
        <f t="shared" ca="1" si="114"/>
        <v>0</v>
      </c>
      <c r="X109" s="29">
        <f t="shared" ca="1" si="114"/>
        <v>0</v>
      </c>
      <c r="Y109" s="66"/>
      <c r="Z109" s="29">
        <f t="shared" ca="1" si="117"/>
        <v>0</v>
      </c>
      <c r="AA109" s="29">
        <f t="shared" ca="1" si="118"/>
        <v>0</v>
      </c>
      <c r="AB109" s="29">
        <f t="shared" ca="1" si="119"/>
        <v>0</v>
      </c>
      <c r="AC109" s="29">
        <f t="shared" ca="1" si="120"/>
        <v>0</v>
      </c>
      <c r="AD109" s="29">
        <f t="shared" ca="1" si="121"/>
        <v>0</v>
      </c>
      <c r="AE109" s="29">
        <f t="shared" ca="1" si="122"/>
        <v>0</v>
      </c>
      <c r="AF109" s="29">
        <f t="shared" ca="1" si="123"/>
        <v>0</v>
      </c>
      <c r="AG109" s="29">
        <f t="shared" ca="1" si="124"/>
        <v>0</v>
      </c>
      <c r="AH109" s="29">
        <f t="shared" ca="1" si="125"/>
        <v>0</v>
      </c>
      <c r="AI109" s="29">
        <f t="shared" ca="1" si="126"/>
        <v>0</v>
      </c>
      <c r="AJ109" s="29">
        <f t="shared" ca="1" si="127"/>
        <v>0</v>
      </c>
      <c r="AK109" s="29">
        <f t="shared" ca="1" si="128"/>
        <v>0</v>
      </c>
      <c r="AL109" s="29">
        <f t="shared" ca="1" si="129"/>
        <v>0</v>
      </c>
      <c r="AM109" s="29">
        <f t="shared" ca="1" si="130"/>
        <v>0</v>
      </c>
      <c r="AN109" s="29">
        <f t="shared" ca="1" si="131"/>
        <v>0</v>
      </c>
      <c r="AO109" s="29">
        <f t="shared" ca="1" si="132"/>
        <v>0</v>
      </c>
      <c r="AP109" s="29">
        <f t="shared" ca="1" si="133"/>
        <v>0</v>
      </c>
      <c r="AQ109" s="29">
        <f t="shared" ca="1" si="134"/>
        <v>0</v>
      </c>
      <c r="AR109" s="29">
        <f t="shared" ca="1" si="135"/>
        <v>0</v>
      </c>
      <c r="AS109" s="29">
        <f t="shared" ca="1" si="136"/>
        <v>0</v>
      </c>
      <c r="AT109" s="7"/>
      <c r="AU109" s="29">
        <f t="shared" ca="1" si="137"/>
        <v>0</v>
      </c>
      <c r="AV109" s="29">
        <f t="shared" ca="1" si="138"/>
        <v>0</v>
      </c>
      <c r="AW109" s="29">
        <f t="shared" ca="1" si="139"/>
        <v>0</v>
      </c>
      <c r="AX109" s="29">
        <f t="shared" ca="1" si="148"/>
        <v>0</v>
      </c>
      <c r="AY109" s="29">
        <f t="shared" ca="1" si="149"/>
        <v>0</v>
      </c>
      <c r="AZ109" s="29">
        <f t="shared" ca="1" si="150"/>
        <v>0</v>
      </c>
      <c r="BA109" s="29">
        <f t="shared" ca="1" si="151"/>
        <v>0</v>
      </c>
      <c r="BB109" s="29">
        <f t="shared" ca="1" si="152"/>
        <v>0</v>
      </c>
      <c r="BC109" s="29">
        <f t="shared" ca="1" si="153"/>
        <v>0</v>
      </c>
      <c r="BD109" s="29">
        <f t="shared" ca="1" si="154"/>
        <v>0</v>
      </c>
      <c r="BE109" s="29">
        <f t="shared" ca="1" si="155"/>
        <v>0</v>
      </c>
      <c r="BF109" s="29">
        <f t="shared" ca="1" si="156"/>
        <v>0</v>
      </c>
      <c r="BG109" s="29">
        <f t="shared" ca="1" si="157"/>
        <v>0</v>
      </c>
      <c r="BH109" s="29">
        <f t="shared" ca="1" si="158"/>
        <v>0</v>
      </c>
      <c r="BI109" s="29">
        <f t="shared" ca="1" si="159"/>
        <v>0</v>
      </c>
      <c r="BJ109" s="29">
        <f t="shared" ca="1" si="160"/>
        <v>0</v>
      </c>
      <c r="BK109" s="29">
        <f t="shared" ca="1" si="161"/>
        <v>0</v>
      </c>
      <c r="BL109" s="29">
        <f t="shared" ca="1" si="162"/>
        <v>0</v>
      </c>
      <c r="BM109" s="29">
        <f t="shared" ca="1" si="163"/>
        <v>0</v>
      </c>
      <c r="BN109" s="29">
        <f t="shared" ca="1" si="164"/>
        <v>0</v>
      </c>
      <c r="BO109" s="33">
        <f t="shared" ca="1" si="140"/>
        <v>0</v>
      </c>
      <c r="BP109" s="16"/>
      <c r="BQ109" s="29">
        <f t="shared" ca="1" si="141"/>
        <v>0</v>
      </c>
      <c r="BR109" s="29">
        <f t="shared" ca="1" si="142"/>
        <v>0</v>
      </c>
      <c r="BS109" s="29">
        <f t="shared" ca="1" si="143"/>
        <v>0</v>
      </c>
      <c r="BT109" s="29">
        <f t="shared" ca="1" si="144"/>
        <v>0</v>
      </c>
      <c r="BU109" s="29">
        <f t="shared" ca="1" si="145"/>
        <v>0</v>
      </c>
      <c r="BV109" s="29">
        <f t="shared" ca="1" si="165"/>
        <v>0</v>
      </c>
      <c r="BW109" s="29">
        <f t="shared" ca="1" si="166"/>
        <v>0</v>
      </c>
      <c r="BX109" s="29">
        <f t="shared" ca="1" si="167"/>
        <v>0</v>
      </c>
      <c r="BY109" s="29">
        <f t="shared" ca="1" si="168"/>
        <v>0</v>
      </c>
      <c r="BZ109" s="29">
        <f t="shared" ca="1" si="169"/>
        <v>0</v>
      </c>
      <c r="CA109" s="29">
        <f t="shared" ca="1" si="170"/>
        <v>0</v>
      </c>
      <c r="CB109" s="29">
        <f t="shared" ca="1" si="171"/>
        <v>0</v>
      </c>
      <c r="CC109" s="29">
        <f t="shared" ca="1" si="172"/>
        <v>0</v>
      </c>
      <c r="CD109" s="29">
        <f t="shared" ca="1" si="173"/>
        <v>0</v>
      </c>
      <c r="CE109" s="29">
        <f t="shared" ca="1" si="174"/>
        <v>0</v>
      </c>
      <c r="CF109" s="29">
        <f t="shared" ca="1" si="175"/>
        <v>0</v>
      </c>
      <c r="CG109" s="29">
        <f t="shared" ca="1" si="176"/>
        <v>0</v>
      </c>
      <c r="CH109" s="29">
        <f t="shared" ca="1" si="177"/>
        <v>0</v>
      </c>
      <c r="CI109" s="29">
        <f t="shared" ca="1" si="178"/>
        <v>0</v>
      </c>
      <c r="CJ109" s="29">
        <f t="shared" ca="1" si="179"/>
        <v>0</v>
      </c>
      <c r="CK109" s="33">
        <f t="shared" ca="1" si="146"/>
        <v>0</v>
      </c>
      <c r="CL109" s="33"/>
      <c r="CM109" s="78">
        <f t="shared" ca="1" si="115"/>
        <v>0</v>
      </c>
      <c r="CN109" s="29">
        <f ca="1">IF(NOT(snowball),0,IF(AA108&lt;=0,0,IF($C109&lt;=SUM($CM109:CM109),0,IF(BR109+$C109-SUM($CM109:CM109)&gt;AA108+AV109,AA108+AV109-BR109,$C109-SUM($CM109:CM109)))))</f>
        <v>0</v>
      </c>
      <c r="CO109" s="29">
        <f ca="1">IF(NOT(snowball),0,IF(AB108&lt;=0,0,IF($C109&lt;=SUM($CM109:CN109),0,IF(BS109+$C109-SUM($CM109:CN109)&gt;AB108+AW109,AB108+AW109-BS109,$C109-SUM($CM109:CN109)))))</f>
        <v>0</v>
      </c>
      <c r="CP109" s="29">
        <f ca="1">IF(NOT(snowball),0,IF(AC108&lt;=0,0,IF($C109&lt;=SUM($CM109:CO109),0,IF(BT109+$C109-SUM($CM109:CO109)&gt;AC108+AX109,AC108+AX109-BT109,$C109-SUM($CM109:CO109)))))</f>
        <v>0</v>
      </c>
      <c r="CQ109" s="29">
        <f ca="1">IF(NOT(snowball),0,IF(AD108&lt;=0,0,IF($C109&lt;=SUM($CM109:CP109),0,IF(BU109+$C109-SUM($CM109:CP109)&gt;AD108+AY109,AD108+AY109-BU109,$C109-SUM($CM109:CP109)))))</f>
        <v>0</v>
      </c>
      <c r="CR109" s="29">
        <f ca="1">IF(NOT(snowball),0,IF(AE108&lt;=0,0,IF($C109&lt;=SUM($CM109:CQ109),0,IF(BV109+$C109-SUM($CM109:CQ109)&gt;AE108+AZ109,AE108+AZ109-BV109,$C109-SUM($CM109:CQ109)))))</f>
        <v>0</v>
      </c>
      <c r="CS109" s="29">
        <f ca="1">IF(NOT(snowball),0,IF(AF108&lt;=0,0,IF($C109&lt;=SUM($CM109:CR109),0,IF(BW109+$C109-SUM($CM109:CR109)&gt;AF108+BA109,AF108+BA109-BW109,$C109-SUM($CM109:CR109)))))</f>
        <v>0</v>
      </c>
      <c r="CT109" s="29">
        <f ca="1">IF(NOT(snowball),0,IF(AG108&lt;=0,0,IF($C109&lt;=SUM($CM109:CS109),0,IF(BX109+$C109-SUM($CM109:CS109)&gt;AG108+BB109,AG108+BB109-BX109,$C109-SUM($CM109:CS109)))))</f>
        <v>0</v>
      </c>
      <c r="CU109" s="29">
        <f ca="1">IF(NOT(snowball),0,IF(AH108&lt;=0,0,IF($C109&lt;=SUM($CM109:CT109),0,IF(BY109+$C109-SUM($CM109:CT109)&gt;AH108+BC109,AH108+BC109-BY109,$C109-SUM($CM109:CT109)))))</f>
        <v>0</v>
      </c>
      <c r="CV109" s="29">
        <f ca="1">IF(NOT(snowball),0,IF(AI108&lt;=0,0,IF($C109&lt;=SUM($CM109:CU109),0,IF(BZ109+$C109-SUM($CM109:CU109)&gt;AI108+BD109,AI108+BD109-BZ109,$C109-SUM($CM109:CU109)))))</f>
        <v>0</v>
      </c>
      <c r="CW109" s="29">
        <f ca="1">IF(NOT(snowball),0,IF(AJ108&lt;=0,0,IF($C109&lt;=SUM($CM109:CV109),0,IF(CA109+$C109-SUM($CM109:CV109)&gt;AJ108+BE109,AJ108+BE109-CA109,$C109-SUM($CM109:CV109)))))</f>
        <v>0</v>
      </c>
      <c r="CX109" s="29">
        <f ca="1">IF(NOT(snowball),0,IF(AK108&lt;=0,0,IF($C109&lt;=SUM($CM109:CW109),0,IF(CB109+$C109-SUM($CM109:CW109)&gt;AK108+BF109,AK108+BF109-CB109,$C109-SUM($CM109:CW109)))))</f>
        <v>0</v>
      </c>
      <c r="CY109" s="29">
        <f ca="1">IF(NOT(snowball),0,IF(AL108&lt;=0,0,IF($C109&lt;=SUM($CM109:CX109),0,IF(CC109+$C109-SUM($CM109:CX109)&gt;AL108+BG109,AL108+BG109-CC109,$C109-SUM($CM109:CX109)))))</f>
        <v>0</v>
      </c>
      <c r="CZ109" s="29">
        <f ca="1">IF(NOT(snowball),0,IF(AM108&lt;=0,0,IF($C109&lt;=SUM($CM109:CY109),0,IF(CD109+$C109-SUM($CM109:CY109)&gt;AM108+BH109,AM108+BH109-CD109,$C109-SUM($CM109:CY109)))))</f>
        <v>0</v>
      </c>
      <c r="DA109" s="29">
        <f ca="1">IF(NOT(snowball),0,IF(AN108&lt;=0,0,IF($C109&lt;=SUM($CM109:CZ109),0,IF(CE109+$C109-SUM($CM109:CZ109)&gt;AN108+BI109,AN108+BI109-CE109,$C109-SUM($CM109:CZ109)))))</f>
        <v>0</v>
      </c>
      <c r="DB109" s="29">
        <f ca="1">IF(NOT(snowball),0,IF(AO108&lt;=0,0,IF($C109&lt;=SUM($CM109:DA109),0,IF(CF109+$C109-SUM($CM109:DA109)&gt;AO108+BJ109,AO108+BJ109-CF109,$C109-SUM($CM109:DA109)))))</f>
        <v>0</v>
      </c>
      <c r="DC109" s="29">
        <f ca="1">IF(NOT(snowball),0,IF(AP108&lt;=0,0,IF($C109&lt;=SUM($CM109:DB109),0,IF(CG109+$C109-SUM($CM109:DB109)&gt;AP108+BK109,AP108+BK109-CG109,$C109-SUM($CM109:DB109)))))</f>
        <v>0</v>
      </c>
      <c r="DD109" s="29">
        <f ca="1">IF(NOT(snowball),0,IF(AQ108&lt;=0,0,IF($C109&lt;=SUM($CM109:DC109),0,IF(CH109+$C109-SUM($CM109:DC109)&gt;AQ108+BL109,AQ108+BL109-CH109,$C109-SUM($CM109:DC109)))))</f>
        <v>0</v>
      </c>
      <c r="DE109" s="29">
        <f ca="1">IF(NOT(snowball),0,IF(AR108&lt;=0,0,IF($C109&lt;=SUM($CM109:DD109),0,IF(CI109+$C109-SUM($CM109:DD109)&gt;AR108+BM109,AR108+BM109-CI109,$C109-SUM($CM109:DD109)))))</f>
        <v>0</v>
      </c>
      <c r="DF109" s="29">
        <f ca="1">IF(NOT(snowball),0,IF(AS108&lt;=0,0,IF($C109&lt;=SUM($CM109:DE109),0,IF(CJ109+$C109-SUM($CM109:DE109)&gt;AS108+BN109,AS108+BN109-CJ109,$C109-SUM($CM109:DE109)))))</f>
        <v>0</v>
      </c>
    </row>
    <row r="110" spans="1:110" ht="11" customHeight="1">
      <c r="A110" s="30" t="str">
        <f t="shared" ca="1" si="147"/>
        <v/>
      </c>
      <c r="B110" s="13" t="e">
        <f t="shared" ca="1" si="116"/>
        <v>#N/A</v>
      </c>
      <c r="C110" s="113" t="str">
        <f t="shared" ca="1" si="95"/>
        <v/>
      </c>
      <c r="D110" s="81"/>
      <c r="E110" s="29">
        <f t="shared" ca="1" si="96"/>
        <v>0</v>
      </c>
      <c r="F110" s="29">
        <f t="shared" ca="1" si="97"/>
        <v>0</v>
      </c>
      <c r="G110" s="29">
        <f t="shared" ca="1" si="98"/>
        <v>0</v>
      </c>
      <c r="H110" s="29">
        <f t="shared" ca="1" si="99"/>
        <v>0</v>
      </c>
      <c r="I110" s="29">
        <f t="shared" ca="1" si="100"/>
        <v>0</v>
      </c>
      <c r="J110" s="29">
        <f t="shared" ca="1" si="101"/>
        <v>0</v>
      </c>
      <c r="K110" s="29">
        <f t="shared" ca="1" si="102"/>
        <v>0</v>
      </c>
      <c r="L110" s="29">
        <f t="shared" ca="1" si="103"/>
        <v>0</v>
      </c>
      <c r="M110" s="29">
        <f t="shared" ca="1" si="104"/>
        <v>0</v>
      </c>
      <c r="N110" s="29">
        <f t="shared" ca="1" si="105"/>
        <v>0</v>
      </c>
      <c r="O110" s="29">
        <f t="shared" ca="1" si="106"/>
        <v>0</v>
      </c>
      <c r="P110" s="29">
        <f t="shared" ca="1" si="107"/>
        <v>0</v>
      </c>
      <c r="Q110" s="29">
        <f t="shared" ca="1" si="108"/>
        <v>0</v>
      </c>
      <c r="R110" s="29">
        <f t="shared" ca="1" si="109"/>
        <v>0</v>
      </c>
      <c r="S110" s="29">
        <f t="shared" ca="1" si="110"/>
        <v>0</v>
      </c>
      <c r="T110" s="29">
        <f t="shared" ca="1" si="111"/>
        <v>0</v>
      </c>
      <c r="U110" s="29">
        <f t="shared" ca="1" si="112"/>
        <v>0</v>
      </c>
      <c r="V110" s="29">
        <f t="shared" ca="1" si="113"/>
        <v>0</v>
      </c>
      <c r="W110" s="29">
        <f t="shared" ca="1" si="114"/>
        <v>0</v>
      </c>
      <c r="X110" s="29">
        <f t="shared" ca="1" si="114"/>
        <v>0</v>
      </c>
      <c r="Y110" s="66"/>
      <c r="Z110" s="29">
        <f t="shared" ca="1" si="117"/>
        <v>0</v>
      </c>
      <c r="AA110" s="29">
        <f t="shared" ca="1" si="118"/>
        <v>0</v>
      </c>
      <c r="AB110" s="29">
        <f t="shared" ca="1" si="119"/>
        <v>0</v>
      </c>
      <c r="AC110" s="29">
        <f t="shared" ca="1" si="120"/>
        <v>0</v>
      </c>
      <c r="AD110" s="29">
        <f t="shared" ca="1" si="121"/>
        <v>0</v>
      </c>
      <c r="AE110" s="29">
        <f t="shared" ca="1" si="122"/>
        <v>0</v>
      </c>
      <c r="AF110" s="29">
        <f t="shared" ca="1" si="123"/>
        <v>0</v>
      </c>
      <c r="AG110" s="29">
        <f t="shared" ca="1" si="124"/>
        <v>0</v>
      </c>
      <c r="AH110" s="29">
        <f t="shared" ca="1" si="125"/>
        <v>0</v>
      </c>
      <c r="AI110" s="29">
        <f t="shared" ca="1" si="126"/>
        <v>0</v>
      </c>
      <c r="AJ110" s="29">
        <f t="shared" ca="1" si="127"/>
        <v>0</v>
      </c>
      <c r="AK110" s="29">
        <f t="shared" ca="1" si="128"/>
        <v>0</v>
      </c>
      <c r="AL110" s="29">
        <f t="shared" ca="1" si="129"/>
        <v>0</v>
      </c>
      <c r="AM110" s="29">
        <f t="shared" ca="1" si="130"/>
        <v>0</v>
      </c>
      <c r="AN110" s="29">
        <f t="shared" ca="1" si="131"/>
        <v>0</v>
      </c>
      <c r="AO110" s="29">
        <f t="shared" ca="1" si="132"/>
        <v>0</v>
      </c>
      <c r="AP110" s="29">
        <f t="shared" ca="1" si="133"/>
        <v>0</v>
      </c>
      <c r="AQ110" s="29">
        <f t="shared" ca="1" si="134"/>
        <v>0</v>
      </c>
      <c r="AR110" s="29">
        <f t="shared" ca="1" si="135"/>
        <v>0</v>
      </c>
      <c r="AS110" s="29">
        <f t="shared" ca="1" si="136"/>
        <v>0</v>
      </c>
      <c r="AT110" s="7"/>
      <c r="AU110" s="29">
        <f t="shared" ca="1" si="137"/>
        <v>0</v>
      </c>
      <c r="AV110" s="29">
        <f t="shared" ca="1" si="138"/>
        <v>0</v>
      </c>
      <c r="AW110" s="29">
        <f t="shared" ca="1" si="139"/>
        <v>0</v>
      </c>
      <c r="AX110" s="29">
        <f t="shared" ca="1" si="148"/>
        <v>0</v>
      </c>
      <c r="AY110" s="29">
        <f t="shared" ca="1" si="149"/>
        <v>0</v>
      </c>
      <c r="AZ110" s="29">
        <f t="shared" ca="1" si="150"/>
        <v>0</v>
      </c>
      <c r="BA110" s="29">
        <f t="shared" ca="1" si="151"/>
        <v>0</v>
      </c>
      <c r="BB110" s="29">
        <f t="shared" ca="1" si="152"/>
        <v>0</v>
      </c>
      <c r="BC110" s="29">
        <f t="shared" ca="1" si="153"/>
        <v>0</v>
      </c>
      <c r="BD110" s="29">
        <f t="shared" ca="1" si="154"/>
        <v>0</v>
      </c>
      <c r="BE110" s="29">
        <f t="shared" ca="1" si="155"/>
        <v>0</v>
      </c>
      <c r="BF110" s="29">
        <f t="shared" ca="1" si="156"/>
        <v>0</v>
      </c>
      <c r="BG110" s="29">
        <f t="shared" ca="1" si="157"/>
        <v>0</v>
      </c>
      <c r="BH110" s="29">
        <f t="shared" ca="1" si="158"/>
        <v>0</v>
      </c>
      <c r="BI110" s="29">
        <f t="shared" ca="1" si="159"/>
        <v>0</v>
      </c>
      <c r="BJ110" s="29">
        <f t="shared" ca="1" si="160"/>
        <v>0</v>
      </c>
      <c r="BK110" s="29">
        <f t="shared" ca="1" si="161"/>
        <v>0</v>
      </c>
      <c r="BL110" s="29">
        <f t="shared" ca="1" si="162"/>
        <v>0</v>
      </c>
      <c r="BM110" s="29">
        <f t="shared" ca="1" si="163"/>
        <v>0</v>
      </c>
      <c r="BN110" s="29">
        <f t="shared" ca="1" si="164"/>
        <v>0</v>
      </c>
      <c r="BO110" s="33">
        <f t="shared" ca="1" si="140"/>
        <v>0</v>
      </c>
      <c r="BP110" s="16"/>
      <c r="BQ110" s="29">
        <f t="shared" ca="1" si="141"/>
        <v>0</v>
      </c>
      <c r="BR110" s="29">
        <f t="shared" ca="1" si="142"/>
        <v>0</v>
      </c>
      <c r="BS110" s="29">
        <f t="shared" ca="1" si="143"/>
        <v>0</v>
      </c>
      <c r="BT110" s="29">
        <f t="shared" ca="1" si="144"/>
        <v>0</v>
      </c>
      <c r="BU110" s="29">
        <f t="shared" ca="1" si="145"/>
        <v>0</v>
      </c>
      <c r="BV110" s="29">
        <f t="shared" ca="1" si="165"/>
        <v>0</v>
      </c>
      <c r="BW110" s="29">
        <f t="shared" ca="1" si="166"/>
        <v>0</v>
      </c>
      <c r="BX110" s="29">
        <f t="shared" ca="1" si="167"/>
        <v>0</v>
      </c>
      <c r="BY110" s="29">
        <f t="shared" ca="1" si="168"/>
        <v>0</v>
      </c>
      <c r="BZ110" s="29">
        <f t="shared" ca="1" si="169"/>
        <v>0</v>
      </c>
      <c r="CA110" s="29">
        <f t="shared" ca="1" si="170"/>
        <v>0</v>
      </c>
      <c r="CB110" s="29">
        <f t="shared" ca="1" si="171"/>
        <v>0</v>
      </c>
      <c r="CC110" s="29">
        <f t="shared" ca="1" si="172"/>
        <v>0</v>
      </c>
      <c r="CD110" s="29">
        <f t="shared" ca="1" si="173"/>
        <v>0</v>
      </c>
      <c r="CE110" s="29">
        <f t="shared" ca="1" si="174"/>
        <v>0</v>
      </c>
      <c r="CF110" s="29">
        <f t="shared" ca="1" si="175"/>
        <v>0</v>
      </c>
      <c r="CG110" s="29">
        <f t="shared" ca="1" si="176"/>
        <v>0</v>
      </c>
      <c r="CH110" s="29">
        <f t="shared" ca="1" si="177"/>
        <v>0</v>
      </c>
      <c r="CI110" s="29">
        <f t="shared" ca="1" si="178"/>
        <v>0</v>
      </c>
      <c r="CJ110" s="29">
        <f t="shared" ca="1" si="179"/>
        <v>0</v>
      </c>
      <c r="CK110" s="33">
        <f t="shared" ca="1" si="146"/>
        <v>0</v>
      </c>
      <c r="CL110" s="33"/>
      <c r="CM110" s="78">
        <f t="shared" ca="1" si="115"/>
        <v>0</v>
      </c>
      <c r="CN110" s="29">
        <f ca="1">IF(NOT(snowball),0,IF(AA109&lt;=0,0,IF($C110&lt;=SUM($CM110:CM110),0,IF(BR110+$C110-SUM($CM110:CM110)&gt;AA109+AV110,AA109+AV110-BR110,$C110-SUM($CM110:CM110)))))</f>
        <v>0</v>
      </c>
      <c r="CO110" s="29">
        <f ca="1">IF(NOT(snowball),0,IF(AB109&lt;=0,0,IF($C110&lt;=SUM($CM110:CN110),0,IF(BS110+$C110-SUM($CM110:CN110)&gt;AB109+AW110,AB109+AW110-BS110,$C110-SUM($CM110:CN110)))))</f>
        <v>0</v>
      </c>
      <c r="CP110" s="29">
        <f ca="1">IF(NOT(snowball),0,IF(AC109&lt;=0,0,IF($C110&lt;=SUM($CM110:CO110),0,IF(BT110+$C110-SUM($CM110:CO110)&gt;AC109+AX110,AC109+AX110-BT110,$C110-SUM($CM110:CO110)))))</f>
        <v>0</v>
      </c>
      <c r="CQ110" s="29">
        <f ca="1">IF(NOT(snowball),0,IF(AD109&lt;=0,0,IF($C110&lt;=SUM($CM110:CP110),0,IF(BU110+$C110-SUM($CM110:CP110)&gt;AD109+AY110,AD109+AY110-BU110,$C110-SUM($CM110:CP110)))))</f>
        <v>0</v>
      </c>
      <c r="CR110" s="29">
        <f ca="1">IF(NOT(snowball),0,IF(AE109&lt;=0,0,IF($C110&lt;=SUM($CM110:CQ110),0,IF(BV110+$C110-SUM($CM110:CQ110)&gt;AE109+AZ110,AE109+AZ110-BV110,$C110-SUM($CM110:CQ110)))))</f>
        <v>0</v>
      </c>
      <c r="CS110" s="29">
        <f ca="1">IF(NOT(snowball),0,IF(AF109&lt;=0,0,IF($C110&lt;=SUM($CM110:CR110),0,IF(BW110+$C110-SUM($CM110:CR110)&gt;AF109+BA110,AF109+BA110-BW110,$C110-SUM($CM110:CR110)))))</f>
        <v>0</v>
      </c>
      <c r="CT110" s="29">
        <f ca="1">IF(NOT(snowball),0,IF(AG109&lt;=0,0,IF($C110&lt;=SUM($CM110:CS110),0,IF(BX110+$C110-SUM($CM110:CS110)&gt;AG109+BB110,AG109+BB110-BX110,$C110-SUM($CM110:CS110)))))</f>
        <v>0</v>
      </c>
      <c r="CU110" s="29">
        <f ca="1">IF(NOT(snowball),0,IF(AH109&lt;=0,0,IF($C110&lt;=SUM($CM110:CT110),0,IF(BY110+$C110-SUM($CM110:CT110)&gt;AH109+BC110,AH109+BC110-BY110,$C110-SUM($CM110:CT110)))))</f>
        <v>0</v>
      </c>
      <c r="CV110" s="29">
        <f ca="1">IF(NOT(snowball),0,IF(AI109&lt;=0,0,IF($C110&lt;=SUM($CM110:CU110),0,IF(BZ110+$C110-SUM($CM110:CU110)&gt;AI109+BD110,AI109+BD110-BZ110,$C110-SUM($CM110:CU110)))))</f>
        <v>0</v>
      </c>
      <c r="CW110" s="29">
        <f ca="1">IF(NOT(snowball),0,IF(AJ109&lt;=0,0,IF($C110&lt;=SUM($CM110:CV110),0,IF(CA110+$C110-SUM($CM110:CV110)&gt;AJ109+BE110,AJ109+BE110-CA110,$C110-SUM($CM110:CV110)))))</f>
        <v>0</v>
      </c>
      <c r="CX110" s="29">
        <f ca="1">IF(NOT(snowball),0,IF(AK109&lt;=0,0,IF($C110&lt;=SUM($CM110:CW110),0,IF(CB110+$C110-SUM($CM110:CW110)&gt;AK109+BF110,AK109+BF110-CB110,$C110-SUM($CM110:CW110)))))</f>
        <v>0</v>
      </c>
      <c r="CY110" s="29">
        <f ca="1">IF(NOT(snowball),0,IF(AL109&lt;=0,0,IF($C110&lt;=SUM($CM110:CX110),0,IF(CC110+$C110-SUM($CM110:CX110)&gt;AL109+BG110,AL109+BG110-CC110,$C110-SUM($CM110:CX110)))))</f>
        <v>0</v>
      </c>
      <c r="CZ110" s="29">
        <f ca="1">IF(NOT(snowball),0,IF(AM109&lt;=0,0,IF($C110&lt;=SUM($CM110:CY110),0,IF(CD110+$C110-SUM($CM110:CY110)&gt;AM109+BH110,AM109+BH110-CD110,$C110-SUM($CM110:CY110)))))</f>
        <v>0</v>
      </c>
      <c r="DA110" s="29">
        <f ca="1">IF(NOT(snowball),0,IF(AN109&lt;=0,0,IF($C110&lt;=SUM($CM110:CZ110),0,IF(CE110+$C110-SUM($CM110:CZ110)&gt;AN109+BI110,AN109+BI110-CE110,$C110-SUM($CM110:CZ110)))))</f>
        <v>0</v>
      </c>
      <c r="DB110" s="29">
        <f ca="1">IF(NOT(snowball),0,IF(AO109&lt;=0,0,IF($C110&lt;=SUM($CM110:DA110),0,IF(CF110+$C110-SUM($CM110:DA110)&gt;AO109+BJ110,AO109+BJ110-CF110,$C110-SUM($CM110:DA110)))))</f>
        <v>0</v>
      </c>
      <c r="DC110" s="29">
        <f ca="1">IF(NOT(snowball),0,IF(AP109&lt;=0,0,IF($C110&lt;=SUM($CM110:DB110),0,IF(CG110+$C110-SUM($CM110:DB110)&gt;AP109+BK110,AP109+BK110-CG110,$C110-SUM($CM110:DB110)))))</f>
        <v>0</v>
      </c>
      <c r="DD110" s="29">
        <f ca="1">IF(NOT(snowball),0,IF(AQ109&lt;=0,0,IF($C110&lt;=SUM($CM110:DC110),0,IF(CH110+$C110-SUM($CM110:DC110)&gt;AQ109+BL110,AQ109+BL110-CH110,$C110-SUM($CM110:DC110)))))</f>
        <v>0</v>
      </c>
      <c r="DE110" s="29">
        <f ca="1">IF(NOT(snowball),0,IF(AR109&lt;=0,0,IF($C110&lt;=SUM($CM110:DD110),0,IF(CI110+$C110-SUM($CM110:DD110)&gt;AR109+BM110,AR109+BM110-CI110,$C110-SUM($CM110:DD110)))))</f>
        <v>0</v>
      </c>
      <c r="DF110" s="29">
        <f ca="1">IF(NOT(snowball),0,IF(AS109&lt;=0,0,IF($C110&lt;=SUM($CM110:DE110),0,IF(CJ110+$C110-SUM($CM110:DE110)&gt;AS109+BN110,AS109+BN110-CJ110,$C110-SUM($CM110:DE110)))))</f>
        <v>0</v>
      </c>
    </row>
    <row r="111" spans="1:110" ht="11" customHeight="1">
      <c r="A111" s="30" t="str">
        <f t="shared" ca="1" si="147"/>
        <v/>
      </c>
      <c r="B111" s="13" t="e">
        <f t="shared" ca="1" si="116"/>
        <v>#N/A</v>
      </c>
      <c r="C111" s="113" t="str">
        <f t="shared" ca="1" si="95"/>
        <v/>
      </c>
      <c r="D111" s="81"/>
      <c r="E111" s="29">
        <f t="shared" ca="1" si="96"/>
        <v>0</v>
      </c>
      <c r="F111" s="29">
        <f t="shared" ca="1" si="97"/>
        <v>0</v>
      </c>
      <c r="G111" s="29">
        <f t="shared" ca="1" si="98"/>
        <v>0</v>
      </c>
      <c r="H111" s="29">
        <f t="shared" ca="1" si="99"/>
        <v>0</v>
      </c>
      <c r="I111" s="29">
        <f t="shared" ca="1" si="100"/>
        <v>0</v>
      </c>
      <c r="J111" s="29">
        <f t="shared" ca="1" si="101"/>
        <v>0</v>
      </c>
      <c r="K111" s="29">
        <f t="shared" ca="1" si="102"/>
        <v>0</v>
      </c>
      <c r="L111" s="29">
        <f t="shared" ca="1" si="103"/>
        <v>0</v>
      </c>
      <c r="M111" s="29">
        <f t="shared" ca="1" si="104"/>
        <v>0</v>
      </c>
      <c r="N111" s="29">
        <f t="shared" ca="1" si="105"/>
        <v>0</v>
      </c>
      <c r="O111" s="29">
        <f t="shared" ca="1" si="106"/>
        <v>0</v>
      </c>
      <c r="P111" s="29">
        <f t="shared" ca="1" si="107"/>
        <v>0</v>
      </c>
      <c r="Q111" s="29">
        <f t="shared" ca="1" si="108"/>
        <v>0</v>
      </c>
      <c r="R111" s="29">
        <f t="shared" ca="1" si="109"/>
        <v>0</v>
      </c>
      <c r="S111" s="29">
        <f t="shared" ca="1" si="110"/>
        <v>0</v>
      </c>
      <c r="T111" s="29">
        <f t="shared" ca="1" si="111"/>
        <v>0</v>
      </c>
      <c r="U111" s="29">
        <f t="shared" ca="1" si="112"/>
        <v>0</v>
      </c>
      <c r="V111" s="29">
        <f t="shared" ca="1" si="113"/>
        <v>0</v>
      </c>
      <c r="W111" s="29">
        <f t="shared" ca="1" si="114"/>
        <v>0</v>
      </c>
      <c r="X111" s="29">
        <f t="shared" ca="1" si="114"/>
        <v>0</v>
      </c>
      <c r="Y111" s="66"/>
      <c r="Z111" s="29">
        <f t="shared" ca="1" si="117"/>
        <v>0</v>
      </c>
      <c r="AA111" s="29">
        <f t="shared" ca="1" si="118"/>
        <v>0</v>
      </c>
      <c r="AB111" s="29">
        <f t="shared" ca="1" si="119"/>
        <v>0</v>
      </c>
      <c r="AC111" s="29">
        <f t="shared" ca="1" si="120"/>
        <v>0</v>
      </c>
      <c r="AD111" s="29">
        <f t="shared" ca="1" si="121"/>
        <v>0</v>
      </c>
      <c r="AE111" s="29">
        <f t="shared" ca="1" si="122"/>
        <v>0</v>
      </c>
      <c r="AF111" s="29">
        <f t="shared" ca="1" si="123"/>
        <v>0</v>
      </c>
      <c r="AG111" s="29">
        <f t="shared" ca="1" si="124"/>
        <v>0</v>
      </c>
      <c r="AH111" s="29">
        <f t="shared" ca="1" si="125"/>
        <v>0</v>
      </c>
      <c r="AI111" s="29">
        <f t="shared" ca="1" si="126"/>
        <v>0</v>
      </c>
      <c r="AJ111" s="29">
        <f t="shared" ca="1" si="127"/>
        <v>0</v>
      </c>
      <c r="AK111" s="29">
        <f t="shared" ca="1" si="128"/>
        <v>0</v>
      </c>
      <c r="AL111" s="29">
        <f t="shared" ca="1" si="129"/>
        <v>0</v>
      </c>
      <c r="AM111" s="29">
        <f t="shared" ca="1" si="130"/>
        <v>0</v>
      </c>
      <c r="AN111" s="29">
        <f t="shared" ca="1" si="131"/>
        <v>0</v>
      </c>
      <c r="AO111" s="29">
        <f t="shared" ca="1" si="132"/>
        <v>0</v>
      </c>
      <c r="AP111" s="29">
        <f t="shared" ca="1" si="133"/>
        <v>0</v>
      </c>
      <c r="AQ111" s="29">
        <f t="shared" ca="1" si="134"/>
        <v>0</v>
      </c>
      <c r="AR111" s="29">
        <f t="shared" ca="1" si="135"/>
        <v>0</v>
      </c>
      <c r="AS111" s="29">
        <f t="shared" ca="1" si="136"/>
        <v>0</v>
      </c>
      <c r="AT111" s="7"/>
      <c r="AU111" s="29">
        <f t="shared" ca="1" si="137"/>
        <v>0</v>
      </c>
      <c r="AV111" s="29">
        <f t="shared" ca="1" si="138"/>
        <v>0</v>
      </c>
      <c r="AW111" s="29">
        <f t="shared" ca="1" si="139"/>
        <v>0</v>
      </c>
      <c r="AX111" s="29">
        <f t="shared" ca="1" si="148"/>
        <v>0</v>
      </c>
      <c r="AY111" s="29">
        <f t="shared" ca="1" si="149"/>
        <v>0</v>
      </c>
      <c r="AZ111" s="29">
        <f t="shared" ca="1" si="150"/>
        <v>0</v>
      </c>
      <c r="BA111" s="29">
        <f t="shared" ca="1" si="151"/>
        <v>0</v>
      </c>
      <c r="BB111" s="29">
        <f t="shared" ca="1" si="152"/>
        <v>0</v>
      </c>
      <c r="BC111" s="29">
        <f t="shared" ca="1" si="153"/>
        <v>0</v>
      </c>
      <c r="BD111" s="29">
        <f t="shared" ca="1" si="154"/>
        <v>0</v>
      </c>
      <c r="BE111" s="29">
        <f t="shared" ca="1" si="155"/>
        <v>0</v>
      </c>
      <c r="BF111" s="29">
        <f t="shared" ca="1" si="156"/>
        <v>0</v>
      </c>
      <c r="BG111" s="29">
        <f t="shared" ca="1" si="157"/>
        <v>0</v>
      </c>
      <c r="BH111" s="29">
        <f t="shared" ca="1" si="158"/>
        <v>0</v>
      </c>
      <c r="BI111" s="29">
        <f t="shared" ca="1" si="159"/>
        <v>0</v>
      </c>
      <c r="BJ111" s="29">
        <f t="shared" ca="1" si="160"/>
        <v>0</v>
      </c>
      <c r="BK111" s="29">
        <f t="shared" ca="1" si="161"/>
        <v>0</v>
      </c>
      <c r="BL111" s="29">
        <f t="shared" ca="1" si="162"/>
        <v>0</v>
      </c>
      <c r="BM111" s="29">
        <f t="shared" ca="1" si="163"/>
        <v>0</v>
      </c>
      <c r="BN111" s="29">
        <f t="shared" ca="1" si="164"/>
        <v>0</v>
      </c>
      <c r="BO111" s="33">
        <f t="shared" ca="1" si="140"/>
        <v>0</v>
      </c>
      <c r="BP111" s="16"/>
      <c r="BQ111" s="29">
        <f t="shared" ca="1" si="141"/>
        <v>0</v>
      </c>
      <c r="BR111" s="29">
        <f t="shared" ca="1" si="142"/>
        <v>0</v>
      </c>
      <c r="BS111" s="29">
        <f t="shared" ca="1" si="143"/>
        <v>0</v>
      </c>
      <c r="BT111" s="29">
        <f t="shared" ca="1" si="144"/>
        <v>0</v>
      </c>
      <c r="BU111" s="29">
        <f t="shared" ca="1" si="145"/>
        <v>0</v>
      </c>
      <c r="BV111" s="29">
        <f t="shared" ca="1" si="165"/>
        <v>0</v>
      </c>
      <c r="BW111" s="29">
        <f t="shared" ca="1" si="166"/>
        <v>0</v>
      </c>
      <c r="BX111" s="29">
        <f t="shared" ca="1" si="167"/>
        <v>0</v>
      </c>
      <c r="BY111" s="29">
        <f t="shared" ca="1" si="168"/>
        <v>0</v>
      </c>
      <c r="BZ111" s="29">
        <f t="shared" ca="1" si="169"/>
        <v>0</v>
      </c>
      <c r="CA111" s="29">
        <f t="shared" ca="1" si="170"/>
        <v>0</v>
      </c>
      <c r="CB111" s="29">
        <f t="shared" ca="1" si="171"/>
        <v>0</v>
      </c>
      <c r="CC111" s="29">
        <f t="shared" ca="1" si="172"/>
        <v>0</v>
      </c>
      <c r="CD111" s="29">
        <f t="shared" ca="1" si="173"/>
        <v>0</v>
      </c>
      <c r="CE111" s="29">
        <f t="shared" ca="1" si="174"/>
        <v>0</v>
      </c>
      <c r="CF111" s="29">
        <f t="shared" ca="1" si="175"/>
        <v>0</v>
      </c>
      <c r="CG111" s="29">
        <f t="shared" ca="1" si="176"/>
        <v>0</v>
      </c>
      <c r="CH111" s="29">
        <f t="shared" ca="1" si="177"/>
        <v>0</v>
      </c>
      <c r="CI111" s="29">
        <f t="shared" ca="1" si="178"/>
        <v>0</v>
      </c>
      <c r="CJ111" s="29">
        <f t="shared" ca="1" si="179"/>
        <v>0</v>
      </c>
      <c r="CK111" s="33">
        <f t="shared" ca="1" si="146"/>
        <v>0</v>
      </c>
      <c r="CL111" s="33"/>
      <c r="CM111" s="78">
        <f t="shared" ca="1" si="115"/>
        <v>0</v>
      </c>
      <c r="CN111" s="29">
        <f ca="1">IF(NOT(snowball),0,IF(AA110&lt;=0,0,IF($C111&lt;=SUM($CM111:CM111),0,IF(BR111+$C111-SUM($CM111:CM111)&gt;AA110+AV111,AA110+AV111-BR111,$C111-SUM($CM111:CM111)))))</f>
        <v>0</v>
      </c>
      <c r="CO111" s="29">
        <f ca="1">IF(NOT(snowball),0,IF(AB110&lt;=0,0,IF($C111&lt;=SUM($CM111:CN111),0,IF(BS111+$C111-SUM($CM111:CN111)&gt;AB110+AW111,AB110+AW111-BS111,$C111-SUM($CM111:CN111)))))</f>
        <v>0</v>
      </c>
      <c r="CP111" s="29">
        <f ca="1">IF(NOT(snowball),0,IF(AC110&lt;=0,0,IF($C111&lt;=SUM($CM111:CO111),0,IF(BT111+$C111-SUM($CM111:CO111)&gt;AC110+AX111,AC110+AX111-BT111,$C111-SUM($CM111:CO111)))))</f>
        <v>0</v>
      </c>
      <c r="CQ111" s="29">
        <f ca="1">IF(NOT(snowball),0,IF(AD110&lt;=0,0,IF($C111&lt;=SUM($CM111:CP111),0,IF(BU111+$C111-SUM($CM111:CP111)&gt;AD110+AY111,AD110+AY111-BU111,$C111-SUM($CM111:CP111)))))</f>
        <v>0</v>
      </c>
      <c r="CR111" s="29">
        <f ca="1">IF(NOT(snowball),0,IF(AE110&lt;=0,0,IF($C111&lt;=SUM($CM111:CQ111),0,IF(BV111+$C111-SUM($CM111:CQ111)&gt;AE110+AZ111,AE110+AZ111-BV111,$C111-SUM($CM111:CQ111)))))</f>
        <v>0</v>
      </c>
      <c r="CS111" s="29">
        <f ca="1">IF(NOT(snowball),0,IF(AF110&lt;=0,0,IF($C111&lt;=SUM($CM111:CR111),0,IF(BW111+$C111-SUM($CM111:CR111)&gt;AF110+BA111,AF110+BA111-BW111,$C111-SUM($CM111:CR111)))))</f>
        <v>0</v>
      </c>
      <c r="CT111" s="29">
        <f ca="1">IF(NOT(snowball),0,IF(AG110&lt;=0,0,IF($C111&lt;=SUM($CM111:CS111),0,IF(BX111+$C111-SUM($CM111:CS111)&gt;AG110+BB111,AG110+BB111-BX111,$C111-SUM($CM111:CS111)))))</f>
        <v>0</v>
      </c>
      <c r="CU111" s="29">
        <f ca="1">IF(NOT(snowball),0,IF(AH110&lt;=0,0,IF($C111&lt;=SUM($CM111:CT111),0,IF(BY111+$C111-SUM($CM111:CT111)&gt;AH110+BC111,AH110+BC111-BY111,$C111-SUM($CM111:CT111)))))</f>
        <v>0</v>
      </c>
      <c r="CV111" s="29">
        <f ca="1">IF(NOT(snowball),0,IF(AI110&lt;=0,0,IF($C111&lt;=SUM($CM111:CU111),0,IF(BZ111+$C111-SUM($CM111:CU111)&gt;AI110+BD111,AI110+BD111-BZ111,$C111-SUM($CM111:CU111)))))</f>
        <v>0</v>
      </c>
      <c r="CW111" s="29">
        <f ca="1">IF(NOT(snowball),0,IF(AJ110&lt;=0,0,IF($C111&lt;=SUM($CM111:CV111),0,IF(CA111+$C111-SUM($CM111:CV111)&gt;AJ110+BE111,AJ110+BE111-CA111,$C111-SUM($CM111:CV111)))))</f>
        <v>0</v>
      </c>
      <c r="CX111" s="29">
        <f ca="1">IF(NOT(snowball),0,IF(AK110&lt;=0,0,IF($C111&lt;=SUM($CM111:CW111),0,IF(CB111+$C111-SUM($CM111:CW111)&gt;AK110+BF111,AK110+BF111-CB111,$C111-SUM($CM111:CW111)))))</f>
        <v>0</v>
      </c>
      <c r="CY111" s="29">
        <f ca="1">IF(NOT(snowball),0,IF(AL110&lt;=0,0,IF($C111&lt;=SUM($CM111:CX111),0,IF(CC111+$C111-SUM($CM111:CX111)&gt;AL110+BG111,AL110+BG111-CC111,$C111-SUM($CM111:CX111)))))</f>
        <v>0</v>
      </c>
      <c r="CZ111" s="29">
        <f ca="1">IF(NOT(snowball),0,IF(AM110&lt;=0,0,IF($C111&lt;=SUM($CM111:CY111),0,IF(CD111+$C111-SUM($CM111:CY111)&gt;AM110+BH111,AM110+BH111-CD111,$C111-SUM($CM111:CY111)))))</f>
        <v>0</v>
      </c>
      <c r="DA111" s="29">
        <f ca="1">IF(NOT(snowball),0,IF(AN110&lt;=0,0,IF($C111&lt;=SUM($CM111:CZ111),0,IF(CE111+$C111-SUM($CM111:CZ111)&gt;AN110+BI111,AN110+BI111-CE111,$C111-SUM($CM111:CZ111)))))</f>
        <v>0</v>
      </c>
      <c r="DB111" s="29">
        <f ca="1">IF(NOT(snowball),0,IF(AO110&lt;=0,0,IF($C111&lt;=SUM($CM111:DA111),0,IF(CF111+$C111-SUM($CM111:DA111)&gt;AO110+BJ111,AO110+BJ111-CF111,$C111-SUM($CM111:DA111)))))</f>
        <v>0</v>
      </c>
      <c r="DC111" s="29">
        <f ca="1">IF(NOT(snowball),0,IF(AP110&lt;=0,0,IF($C111&lt;=SUM($CM111:DB111),0,IF(CG111+$C111-SUM($CM111:DB111)&gt;AP110+BK111,AP110+BK111-CG111,$C111-SUM($CM111:DB111)))))</f>
        <v>0</v>
      </c>
      <c r="DD111" s="29">
        <f ca="1">IF(NOT(snowball),0,IF(AQ110&lt;=0,0,IF($C111&lt;=SUM($CM111:DC111),0,IF(CH111+$C111-SUM($CM111:DC111)&gt;AQ110+BL111,AQ110+BL111-CH111,$C111-SUM($CM111:DC111)))))</f>
        <v>0</v>
      </c>
      <c r="DE111" s="29">
        <f ca="1">IF(NOT(snowball),0,IF(AR110&lt;=0,0,IF($C111&lt;=SUM($CM111:DD111),0,IF(CI111+$C111-SUM($CM111:DD111)&gt;AR110+BM111,AR110+BM111-CI111,$C111-SUM($CM111:DD111)))))</f>
        <v>0</v>
      </c>
      <c r="DF111" s="29">
        <f ca="1">IF(NOT(snowball),0,IF(AS110&lt;=0,0,IF($C111&lt;=SUM($CM111:DE111),0,IF(CJ111+$C111-SUM($CM111:DE111)&gt;AS110+BN111,AS110+BN111-CJ111,$C111-SUM($CM111:DE111)))))</f>
        <v>0</v>
      </c>
    </row>
    <row r="112" spans="1:110" ht="11" customHeight="1">
      <c r="A112" s="30" t="str">
        <f t="shared" ca="1" si="147"/>
        <v/>
      </c>
      <c r="B112" s="13" t="e">
        <f t="shared" ca="1" si="116"/>
        <v>#N/A</v>
      </c>
      <c r="C112" s="113" t="str">
        <f t="shared" ca="1" si="95"/>
        <v/>
      </c>
      <c r="D112" s="81"/>
      <c r="E112" s="29">
        <f t="shared" ca="1" si="96"/>
        <v>0</v>
      </c>
      <c r="F112" s="29">
        <f t="shared" ca="1" si="97"/>
        <v>0</v>
      </c>
      <c r="G112" s="29">
        <f t="shared" ca="1" si="98"/>
        <v>0</v>
      </c>
      <c r="H112" s="29">
        <f t="shared" ca="1" si="99"/>
        <v>0</v>
      </c>
      <c r="I112" s="29">
        <f t="shared" ca="1" si="100"/>
        <v>0</v>
      </c>
      <c r="J112" s="29">
        <f t="shared" ca="1" si="101"/>
        <v>0</v>
      </c>
      <c r="K112" s="29">
        <f t="shared" ca="1" si="102"/>
        <v>0</v>
      </c>
      <c r="L112" s="29">
        <f t="shared" ca="1" si="103"/>
        <v>0</v>
      </c>
      <c r="M112" s="29">
        <f t="shared" ca="1" si="104"/>
        <v>0</v>
      </c>
      <c r="N112" s="29">
        <f t="shared" ca="1" si="105"/>
        <v>0</v>
      </c>
      <c r="O112" s="29">
        <f t="shared" ca="1" si="106"/>
        <v>0</v>
      </c>
      <c r="P112" s="29">
        <f t="shared" ca="1" si="107"/>
        <v>0</v>
      </c>
      <c r="Q112" s="29">
        <f t="shared" ca="1" si="108"/>
        <v>0</v>
      </c>
      <c r="R112" s="29">
        <f t="shared" ca="1" si="109"/>
        <v>0</v>
      </c>
      <c r="S112" s="29">
        <f t="shared" ca="1" si="110"/>
        <v>0</v>
      </c>
      <c r="T112" s="29">
        <f t="shared" ca="1" si="111"/>
        <v>0</v>
      </c>
      <c r="U112" s="29">
        <f t="shared" ca="1" si="112"/>
        <v>0</v>
      </c>
      <c r="V112" s="29">
        <f t="shared" ca="1" si="113"/>
        <v>0</v>
      </c>
      <c r="W112" s="29">
        <f t="shared" ca="1" si="114"/>
        <v>0</v>
      </c>
      <c r="X112" s="29">
        <f t="shared" ca="1" si="114"/>
        <v>0</v>
      </c>
      <c r="Y112" s="66"/>
      <c r="Z112" s="29">
        <f t="shared" ca="1" si="117"/>
        <v>0</v>
      </c>
      <c r="AA112" s="29">
        <f t="shared" ca="1" si="118"/>
        <v>0</v>
      </c>
      <c r="AB112" s="29">
        <f t="shared" ca="1" si="119"/>
        <v>0</v>
      </c>
      <c r="AC112" s="29">
        <f t="shared" ca="1" si="120"/>
        <v>0</v>
      </c>
      <c r="AD112" s="29">
        <f t="shared" ca="1" si="121"/>
        <v>0</v>
      </c>
      <c r="AE112" s="29">
        <f t="shared" ca="1" si="122"/>
        <v>0</v>
      </c>
      <c r="AF112" s="29">
        <f t="shared" ca="1" si="123"/>
        <v>0</v>
      </c>
      <c r="AG112" s="29">
        <f t="shared" ca="1" si="124"/>
        <v>0</v>
      </c>
      <c r="AH112" s="29">
        <f t="shared" ca="1" si="125"/>
        <v>0</v>
      </c>
      <c r="AI112" s="29">
        <f t="shared" ca="1" si="126"/>
        <v>0</v>
      </c>
      <c r="AJ112" s="29">
        <f t="shared" ca="1" si="127"/>
        <v>0</v>
      </c>
      <c r="AK112" s="29">
        <f t="shared" ca="1" si="128"/>
        <v>0</v>
      </c>
      <c r="AL112" s="29">
        <f t="shared" ca="1" si="129"/>
        <v>0</v>
      </c>
      <c r="AM112" s="29">
        <f t="shared" ca="1" si="130"/>
        <v>0</v>
      </c>
      <c r="AN112" s="29">
        <f t="shared" ca="1" si="131"/>
        <v>0</v>
      </c>
      <c r="AO112" s="29">
        <f t="shared" ca="1" si="132"/>
        <v>0</v>
      </c>
      <c r="AP112" s="29">
        <f t="shared" ca="1" si="133"/>
        <v>0</v>
      </c>
      <c r="AQ112" s="29">
        <f t="shared" ca="1" si="134"/>
        <v>0</v>
      </c>
      <c r="AR112" s="29">
        <f t="shared" ca="1" si="135"/>
        <v>0</v>
      </c>
      <c r="AS112" s="29">
        <f t="shared" ca="1" si="136"/>
        <v>0</v>
      </c>
      <c r="AT112" s="7"/>
      <c r="AU112" s="29">
        <f t="shared" ca="1" si="137"/>
        <v>0</v>
      </c>
      <c r="AV112" s="29">
        <f t="shared" ca="1" si="138"/>
        <v>0</v>
      </c>
      <c r="AW112" s="29">
        <f t="shared" ca="1" si="139"/>
        <v>0</v>
      </c>
      <c r="AX112" s="29">
        <f t="shared" ca="1" si="148"/>
        <v>0</v>
      </c>
      <c r="AY112" s="29">
        <f t="shared" ca="1" si="149"/>
        <v>0</v>
      </c>
      <c r="AZ112" s="29">
        <f t="shared" ca="1" si="150"/>
        <v>0</v>
      </c>
      <c r="BA112" s="29">
        <f t="shared" ca="1" si="151"/>
        <v>0</v>
      </c>
      <c r="BB112" s="29">
        <f t="shared" ca="1" si="152"/>
        <v>0</v>
      </c>
      <c r="BC112" s="29">
        <f t="shared" ca="1" si="153"/>
        <v>0</v>
      </c>
      <c r="BD112" s="29">
        <f t="shared" ca="1" si="154"/>
        <v>0</v>
      </c>
      <c r="BE112" s="29">
        <f t="shared" ca="1" si="155"/>
        <v>0</v>
      </c>
      <c r="BF112" s="29">
        <f t="shared" ca="1" si="156"/>
        <v>0</v>
      </c>
      <c r="BG112" s="29">
        <f t="shared" ca="1" si="157"/>
        <v>0</v>
      </c>
      <c r="BH112" s="29">
        <f t="shared" ca="1" si="158"/>
        <v>0</v>
      </c>
      <c r="BI112" s="29">
        <f t="shared" ca="1" si="159"/>
        <v>0</v>
      </c>
      <c r="BJ112" s="29">
        <f t="shared" ca="1" si="160"/>
        <v>0</v>
      </c>
      <c r="BK112" s="29">
        <f t="shared" ca="1" si="161"/>
        <v>0</v>
      </c>
      <c r="BL112" s="29">
        <f t="shared" ca="1" si="162"/>
        <v>0</v>
      </c>
      <c r="BM112" s="29">
        <f t="shared" ca="1" si="163"/>
        <v>0</v>
      </c>
      <c r="BN112" s="29">
        <f t="shared" ca="1" si="164"/>
        <v>0</v>
      </c>
      <c r="BO112" s="33">
        <f t="shared" ca="1" si="140"/>
        <v>0</v>
      </c>
      <c r="BP112" s="16"/>
      <c r="BQ112" s="29">
        <f t="shared" ca="1" si="141"/>
        <v>0</v>
      </c>
      <c r="BR112" s="29">
        <f t="shared" ca="1" si="142"/>
        <v>0</v>
      </c>
      <c r="BS112" s="29">
        <f t="shared" ca="1" si="143"/>
        <v>0</v>
      </c>
      <c r="BT112" s="29">
        <f t="shared" ca="1" si="144"/>
        <v>0</v>
      </c>
      <c r="BU112" s="29">
        <f t="shared" ca="1" si="145"/>
        <v>0</v>
      </c>
      <c r="BV112" s="29">
        <f t="shared" ca="1" si="165"/>
        <v>0</v>
      </c>
      <c r="BW112" s="29">
        <f t="shared" ca="1" si="166"/>
        <v>0</v>
      </c>
      <c r="BX112" s="29">
        <f t="shared" ca="1" si="167"/>
        <v>0</v>
      </c>
      <c r="BY112" s="29">
        <f t="shared" ca="1" si="168"/>
        <v>0</v>
      </c>
      <c r="BZ112" s="29">
        <f t="shared" ca="1" si="169"/>
        <v>0</v>
      </c>
      <c r="CA112" s="29">
        <f t="shared" ca="1" si="170"/>
        <v>0</v>
      </c>
      <c r="CB112" s="29">
        <f t="shared" ca="1" si="171"/>
        <v>0</v>
      </c>
      <c r="CC112" s="29">
        <f t="shared" ca="1" si="172"/>
        <v>0</v>
      </c>
      <c r="CD112" s="29">
        <f t="shared" ca="1" si="173"/>
        <v>0</v>
      </c>
      <c r="CE112" s="29">
        <f t="shared" ca="1" si="174"/>
        <v>0</v>
      </c>
      <c r="CF112" s="29">
        <f t="shared" ca="1" si="175"/>
        <v>0</v>
      </c>
      <c r="CG112" s="29">
        <f t="shared" ca="1" si="176"/>
        <v>0</v>
      </c>
      <c r="CH112" s="29">
        <f t="shared" ca="1" si="177"/>
        <v>0</v>
      </c>
      <c r="CI112" s="29">
        <f t="shared" ca="1" si="178"/>
        <v>0</v>
      </c>
      <c r="CJ112" s="29">
        <f t="shared" ca="1" si="179"/>
        <v>0</v>
      </c>
      <c r="CK112" s="33">
        <f t="shared" ca="1" si="146"/>
        <v>0</v>
      </c>
      <c r="CL112" s="33"/>
      <c r="CM112" s="78">
        <f t="shared" ca="1" si="115"/>
        <v>0</v>
      </c>
      <c r="CN112" s="29">
        <f ca="1">IF(NOT(snowball),0,IF(AA111&lt;=0,0,IF($C112&lt;=SUM($CM112:CM112),0,IF(BR112+$C112-SUM($CM112:CM112)&gt;AA111+AV112,AA111+AV112-BR112,$C112-SUM($CM112:CM112)))))</f>
        <v>0</v>
      </c>
      <c r="CO112" s="29">
        <f ca="1">IF(NOT(snowball),0,IF(AB111&lt;=0,0,IF($C112&lt;=SUM($CM112:CN112),0,IF(BS112+$C112-SUM($CM112:CN112)&gt;AB111+AW112,AB111+AW112-BS112,$C112-SUM($CM112:CN112)))))</f>
        <v>0</v>
      </c>
      <c r="CP112" s="29">
        <f ca="1">IF(NOT(snowball),0,IF(AC111&lt;=0,0,IF($C112&lt;=SUM($CM112:CO112),0,IF(BT112+$C112-SUM($CM112:CO112)&gt;AC111+AX112,AC111+AX112-BT112,$C112-SUM($CM112:CO112)))))</f>
        <v>0</v>
      </c>
      <c r="CQ112" s="29">
        <f ca="1">IF(NOT(snowball),0,IF(AD111&lt;=0,0,IF($C112&lt;=SUM($CM112:CP112),0,IF(BU112+$C112-SUM($CM112:CP112)&gt;AD111+AY112,AD111+AY112-BU112,$C112-SUM($CM112:CP112)))))</f>
        <v>0</v>
      </c>
      <c r="CR112" s="29">
        <f ca="1">IF(NOT(snowball),0,IF(AE111&lt;=0,0,IF($C112&lt;=SUM($CM112:CQ112),0,IF(BV112+$C112-SUM($CM112:CQ112)&gt;AE111+AZ112,AE111+AZ112-BV112,$C112-SUM($CM112:CQ112)))))</f>
        <v>0</v>
      </c>
      <c r="CS112" s="29">
        <f ca="1">IF(NOT(snowball),0,IF(AF111&lt;=0,0,IF($C112&lt;=SUM($CM112:CR112),0,IF(BW112+$C112-SUM($CM112:CR112)&gt;AF111+BA112,AF111+BA112-BW112,$C112-SUM($CM112:CR112)))))</f>
        <v>0</v>
      </c>
      <c r="CT112" s="29">
        <f ca="1">IF(NOT(snowball),0,IF(AG111&lt;=0,0,IF($C112&lt;=SUM($CM112:CS112),0,IF(BX112+$C112-SUM($CM112:CS112)&gt;AG111+BB112,AG111+BB112-BX112,$C112-SUM($CM112:CS112)))))</f>
        <v>0</v>
      </c>
      <c r="CU112" s="29">
        <f ca="1">IF(NOT(snowball),0,IF(AH111&lt;=0,0,IF($C112&lt;=SUM($CM112:CT112),0,IF(BY112+$C112-SUM($CM112:CT112)&gt;AH111+BC112,AH111+BC112-BY112,$C112-SUM($CM112:CT112)))))</f>
        <v>0</v>
      </c>
      <c r="CV112" s="29">
        <f ca="1">IF(NOT(snowball),0,IF(AI111&lt;=0,0,IF($C112&lt;=SUM($CM112:CU112),0,IF(BZ112+$C112-SUM($CM112:CU112)&gt;AI111+BD112,AI111+BD112-BZ112,$C112-SUM($CM112:CU112)))))</f>
        <v>0</v>
      </c>
      <c r="CW112" s="29">
        <f ca="1">IF(NOT(snowball),0,IF(AJ111&lt;=0,0,IF($C112&lt;=SUM($CM112:CV112),0,IF(CA112+$C112-SUM($CM112:CV112)&gt;AJ111+BE112,AJ111+BE112-CA112,$C112-SUM($CM112:CV112)))))</f>
        <v>0</v>
      </c>
      <c r="CX112" s="29">
        <f ca="1">IF(NOT(snowball),0,IF(AK111&lt;=0,0,IF($C112&lt;=SUM($CM112:CW112),0,IF(CB112+$C112-SUM($CM112:CW112)&gt;AK111+BF112,AK111+BF112-CB112,$C112-SUM($CM112:CW112)))))</f>
        <v>0</v>
      </c>
      <c r="CY112" s="29">
        <f ca="1">IF(NOT(snowball),0,IF(AL111&lt;=0,0,IF($C112&lt;=SUM($CM112:CX112),0,IF(CC112+$C112-SUM($CM112:CX112)&gt;AL111+BG112,AL111+BG112-CC112,$C112-SUM($CM112:CX112)))))</f>
        <v>0</v>
      </c>
      <c r="CZ112" s="29">
        <f ca="1">IF(NOT(snowball),0,IF(AM111&lt;=0,0,IF($C112&lt;=SUM($CM112:CY112),0,IF(CD112+$C112-SUM($CM112:CY112)&gt;AM111+BH112,AM111+BH112-CD112,$C112-SUM($CM112:CY112)))))</f>
        <v>0</v>
      </c>
      <c r="DA112" s="29">
        <f ca="1">IF(NOT(snowball),0,IF(AN111&lt;=0,0,IF($C112&lt;=SUM($CM112:CZ112),0,IF(CE112+$C112-SUM($CM112:CZ112)&gt;AN111+BI112,AN111+BI112-CE112,$C112-SUM($CM112:CZ112)))))</f>
        <v>0</v>
      </c>
      <c r="DB112" s="29">
        <f ca="1">IF(NOT(snowball),0,IF(AO111&lt;=0,0,IF($C112&lt;=SUM($CM112:DA112),0,IF(CF112+$C112-SUM($CM112:DA112)&gt;AO111+BJ112,AO111+BJ112-CF112,$C112-SUM($CM112:DA112)))))</f>
        <v>0</v>
      </c>
      <c r="DC112" s="29">
        <f ca="1">IF(NOT(snowball),0,IF(AP111&lt;=0,0,IF($C112&lt;=SUM($CM112:DB112),0,IF(CG112+$C112-SUM($CM112:DB112)&gt;AP111+BK112,AP111+BK112-CG112,$C112-SUM($CM112:DB112)))))</f>
        <v>0</v>
      </c>
      <c r="DD112" s="29">
        <f ca="1">IF(NOT(snowball),0,IF(AQ111&lt;=0,0,IF($C112&lt;=SUM($CM112:DC112),0,IF(CH112+$C112-SUM($CM112:DC112)&gt;AQ111+BL112,AQ111+BL112-CH112,$C112-SUM($CM112:DC112)))))</f>
        <v>0</v>
      </c>
      <c r="DE112" s="29">
        <f ca="1">IF(NOT(snowball),0,IF(AR111&lt;=0,0,IF($C112&lt;=SUM($CM112:DD112),0,IF(CI112+$C112-SUM($CM112:DD112)&gt;AR111+BM112,AR111+BM112-CI112,$C112-SUM($CM112:DD112)))))</f>
        <v>0</v>
      </c>
      <c r="DF112" s="29">
        <f ca="1">IF(NOT(snowball),0,IF(AS111&lt;=0,0,IF($C112&lt;=SUM($CM112:DE112),0,IF(CJ112+$C112-SUM($CM112:DE112)&gt;AS111+BN112,AS111+BN112-CJ112,$C112-SUM($CM112:DE112)))))</f>
        <v>0</v>
      </c>
    </row>
    <row r="113" spans="1:110" ht="11" customHeight="1">
      <c r="A113" s="30" t="str">
        <f t="shared" ca="1" si="147"/>
        <v/>
      </c>
      <c r="B113" s="13" t="e">
        <f t="shared" ca="1" si="116"/>
        <v>#N/A</v>
      </c>
      <c r="C113" s="113" t="str">
        <f t="shared" ca="1" si="95"/>
        <v/>
      </c>
      <c r="D113" s="81"/>
      <c r="E113" s="29">
        <f t="shared" ca="1" si="96"/>
        <v>0</v>
      </c>
      <c r="F113" s="29">
        <f t="shared" ca="1" si="97"/>
        <v>0</v>
      </c>
      <c r="G113" s="29">
        <f t="shared" ca="1" si="98"/>
        <v>0</v>
      </c>
      <c r="H113" s="29">
        <f t="shared" ca="1" si="99"/>
        <v>0</v>
      </c>
      <c r="I113" s="29">
        <f t="shared" ca="1" si="100"/>
        <v>0</v>
      </c>
      <c r="J113" s="29">
        <f t="shared" ca="1" si="101"/>
        <v>0</v>
      </c>
      <c r="K113" s="29">
        <f t="shared" ca="1" si="102"/>
        <v>0</v>
      </c>
      <c r="L113" s="29">
        <f t="shared" ca="1" si="103"/>
        <v>0</v>
      </c>
      <c r="M113" s="29">
        <f t="shared" ca="1" si="104"/>
        <v>0</v>
      </c>
      <c r="N113" s="29">
        <f t="shared" ca="1" si="105"/>
        <v>0</v>
      </c>
      <c r="O113" s="29">
        <f t="shared" ca="1" si="106"/>
        <v>0</v>
      </c>
      <c r="P113" s="29">
        <f t="shared" ca="1" si="107"/>
        <v>0</v>
      </c>
      <c r="Q113" s="29">
        <f t="shared" ca="1" si="108"/>
        <v>0</v>
      </c>
      <c r="R113" s="29">
        <f t="shared" ca="1" si="109"/>
        <v>0</v>
      </c>
      <c r="S113" s="29">
        <f t="shared" ca="1" si="110"/>
        <v>0</v>
      </c>
      <c r="T113" s="29">
        <f t="shared" ca="1" si="111"/>
        <v>0</v>
      </c>
      <c r="U113" s="29">
        <f t="shared" ca="1" si="112"/>
        <v>0</v>
      </c>
      <c r="V113" s="29">
        <f t="shared" ca="1" si="113"/>
        <v>0</v>
      </c>
      <c r="W113" s="29">
        <f t="shared" ca="1" si="114"/>
        <v>0</v>
      </c>
      <c r="X113" s="29">
        <f t="shared" ca="1" si="114"/>
        <v>0</v>
      </c>
      <c r="Y113" s="66"/>
      <c r="Z113" s="29">
        <f t="shared" ca="1" si="117"/>
        <v>0</v>
      </c>
      <c r="AA113" s="29">
        <f t="shared" ca="1" si="118"/>
        <v>0</v>
      </c>
      <c r="AB113" s="29">
        <f t="shared" ca="1" si="119"/>
        <v>0</v>
      </c>
      <c r="AC113" s="29">
        <f t="shared" ca="1" si="120"/>
        <v>0</v>
      </c>
      <c r="AD113" s="29">
        <f t="shared" ca="1" si="121"/>
        <v>0</v>
      </c>
      <c r="AE113" s="29">
        <f t="shared" ca="1" si="122"/>
        <v>0</v>
      </c>
      <c r="AF113" s="29">
        <f t="shared" ca="1" si="123"/>
        <v>0</v>
      </c>
      <c r="AG113" s="29">
        <f t="shared" ca="1" si="124"/>
        <v>0</v>
      </c>
      <c r="AH113" s="29">
        <f t="shared" ca="1" si="125"/>
        <v>0</v>
      </c>
      <c r="AI113" s="29">
        <f t="shared" ca="1" si="126"/>
        <v>0</v>
      </c>
      <c r="AJ113" s="29">
        <f t="shared" ca="1" si="127"/>
        <v>0</v>
      </c>
      <c r="AK113" s="29">
        <f t="shared" ca="1" si="128"/>
        <v>0</v>
      </c>
      <c r="AL113" s="29">
        <f t="shared" ca="1" si="129"/>
        <v>0</v>
      </c>
      <c r="AM113" s="29">
        <f t="shared" ca="1" si="130"/>
        <v>0</v>
      </c>
      <c r="AN113" s="29">
        <f t="shared" ca="1" si="131"/>
        <v>0</v>
      </c>
      <c r="AO113" s="29">
        <f t="shared" ca="1" si="132"/>
        <v>0</v>
      </c>
      <c r="AP113" s="29">
        <f t="shared" ca="1" si="133"/>
        <v>0</v>
      </c>
      <c r="AQ113" s="29">
        <f t="shared" ca="1" si="134"/>
        <v>0</v>
      </c>
      <c r="AR113" s="29">
        <f t="shared" ca="1" si="135"/>
        <v>0</v>
      </c>
      <c r="AS113" s="29">
        <f t="shared" ca="1" si="136"/>
        <v>0</v>
      </c>
      <c r="AT113" s="7"/>
      <c r="AU113" s="29">
        <f t="shared" ca="1" si="137"/>
        <v>0</v>
      </c>
      <c r="AV113" s="29">
        <f t="shared" ca="1" si="138"/>
        <v>0</v>
      </c>
      <c r="AW113" s="29">
        <f t="shared" ca="1" si="139"/>
        <v>0</v>
      </c>
      <c r="AX113" s="29">
        <f t="shared" ca="1" si="148"/>
        <v>0</v>
      </c>
      <c r="AY113" s="29">
        <f t="shared" ca="1" si="149"/>
        <v>0</v>
      </c>
      <c r="AZ113" s="29">
        <f t="shared" ca="1" si="150"/>
        <v>0</v>
      </c>
      <c r="BA113" s="29">
        <f t="shared" ca="1" si="151"/>
        <v>0</v>
      </c>
      <c r="BB113" s="29">
        <f t="shared" ca="1" si="152"/>
        <v>0</v>
      </c>
      <c r="BC113" s="29">
        <f t="shared" ca="1" si="153"/>
        <v>0</v>
      </c>
      <c r="BD113" s="29">
        <f t="shared" ca="1" si="154"/>
        <v>0</v>
      </c>
      <c r="BE113" s="29">
        <f t="shared" ca="1" si="155"/>
        <v>0</v>
      </c>
      <c r="BF113" s="29">
        <f t="shared" ca="1" si="156"/>
        <v>0</v>
      </c>
      <c r="BG113" s="29">
        <f t="shared" ca="1" si="157"/>
        <v>0</v>
      </c>
      <c r="BH113" s="29">
        <f t="shared" ca="1" si="158"/>
        <v>0</v>
      </c>
      <c r="BI113" s="29">
        <f t="shared" ca="1" si="159"/>
        <v>0</v>
      </c>
      <c r="BJ113" s="29">
        <f t="shared" ca="1" si="160"/>
        <v>0</v>
      </c>
      <c r="BK113" s="29">
        <f t="shared" ca="1" si="161"/>
        <v>0</v>
      </c>
      <c r="BL113" s="29">
        <f t="shared" ca="1" si="162"/>
        <v>0</v>
      </c>
      <c r="BM113" s="29">
        <f t="shared" ca="1" si="163"/>
        <v>0</v>
      </c>
      <c r="BN113" s="29">
        <f t="shared" ca="1" si="164"/>
        <v>0</v>
      </c>
      <c r="BO113" s="33">
        <f t="shared" ca="1" si="140"/>
        <v>0</v>
      </c>
      <c r="BP113" s="16"/>
      <c r="BQ113" s="29">
        <f t="shared" ca="1" si="141"/>
        <v>0</v>
      </c>
      <c r="BR113" s="29">
        <f t="shared" ca="1" si="142"/>
        <v>0</v>
      </c>
      <c r="BS113" s="29">
        <f t="shared" ca="1" si="143"/>
        <v>0</v>
      </c>
      <c r="BT113" s="29">
        <f t="shared" ca="1" si="144"/>
        <v>0</v>
      </c>
      <c r="BU113" s="29">
        <f t="shared" ca="1" si="145"/>
        <v>0</v>
      </c>
      <c r="BV113" s="29">
        <f t="shared" ca="1" si="165"/>
        <v>0</v>
      </c>
      <c r="BW113" s="29">
        <f t="shared" ca="1" si="166"/>
        <v>0</v>
      </c>
      <c r="BX113" s="29">
        <f t="shared" ca="1" si="167"/>
        <v>0</v>
      </c>
      <c r="BY113" s="29">
        <f t="shared" ca="1" si="168"/>
        <v>0</v>
      </c>
      <c r="BZ113" s="29">
        <f t="shared" ca="1" si="169"/>
        <v>0</v>
      </c>
      <c r="CA113" s="29">
        <f t="shared" ca="1" si="170"/>
        <v>0</v>
      </c>
      <c r="CB113" s="29">
        <f t="shared" ca="1" si="171"/>
        <v>0</v>
      </c>
      <c r="CC113" s="29">
        <f t="shared" ca="1" si="172"/>
        <v>0</v>
      </c>
      <c r="CD113" s="29">
        <f t="shared" ca="1" si="173"/>
        <v>0</v>
      </c>
      <c r="CE113" s="29">
        <f t="shared" ca="1" si="174"/>
        <v>0</v>
      </c>
      <c r="CF113" s="29">
        <f t="shared" ca="1" si="175"/>
        <v>0</v>
      </c>
      <c r="CG113" s="29">
        <f t="shared" ca="1" si="176"/>
        <v>0</v>
      </c>
      <c r="CH113" s="29">
        <f t="shared" ca="1" si="177"/>
        <v>0</v>
      </c>
      <c r="CI113" s="29">
        <f t="shared" ca="1" si="178"/>
        <v>0</v>
      </c>
      <c r="CJ113" s="29">
        <f t="shared" ca="1" si="179"/>
        <v>0</v>
      </c>
      <c r="CK113" s="33">
        <f t="shared" ca="1" si="146"/>
        <v>0</v>
      </c>
      <c r="CL113" s="33"/>
      <c r="CM113" s="78">
        <f t="shared" ca="1" si="115"/>
        <v>0</v>
      </c>
      <c r="CN113" s="29">
        <f ca="1">IF(NOT(snowball),0,IF(AA112&lt;=0,0,IF($C113&lt;=SUM($CM113:CM113),0,IF(BR113+$C113-SUM($CM113:CM113)&gt;AA112+AV113,AA112+AV113-BR113,$C113-SUM($CM113:CM113)))))</f>
        <v>0</v>
      </c>
      <c r="CO113" s="29">
        <f ca="1">IF(NOT(snowball),0,IF(AB112&lt;=0,0,IF($C113&lt;=SUM($CM113:CN113),0,IF(BS113+$C113-SUM($CM113:CN113)&gt;AB112+AW113,AB112+AW113-BS113,$C113-SUM($CM113:CN113)))))</f>
        <v>0</v>
      </c>
      <c r="CP113" s="29">
        <f ca="1">IF(NOT(snowball),0,IF(AC112&lt;=0,0,IF($C113&lt;=SUM($CM113:CO113),0,IF(BT113+$C113-SUM($CM113:CO113)&gt;AC112+AX113,AC112+AX113-BT113,$C113-SUM($CM113:CO113)))))</f>
        <v>0</v>
      </c>
      <c r="CQ113" s="29">
        <f ca="1">IF(NOT(snowball),0,IF(AD112&lt;=0,0,IF($C113&lt;=SUM($CM113:CP113),0,IF(BU113+$C113-SUM($CM113:CP113)&gt;AD112+AY113,AD112+AY113-BU113,$C113-SUM($CM113:CP113)))))</f>
        <v>0</v>
      </c>
      <c r="CR113" s="29">
        <f ca="1">IF(NOT(snowball),0,IF(AE112&lt;=0,0,IF($C113&lt;=SUM($CM113:CQ113),0,IF(BV113+$C113-SUM($CM113:CQ113)&gt;AE112+AZ113,AE112+AZ113-BV113,$C113-SUM($CM113:CQ113)))))</f>
        <v>0</v>
      </c>
      <c r="CS113" s="29">
        <f ca="1">IF(NOT(snowball),0,IF(AF112&lt;=0,0,IF($C113&lt;=SUM($CM113:CR113),0,IF(BW113+$C113-SUM($CM113:CR113)&gt;AF112+BA113,AF112+BA113-BW113,$C113-SUM($CM113:CR113)))))</f>
        <v>0</v>
      </c>
      <c r="CT113" s="29">
        <f ca="1">IF(NOT(snowball),0,IF(AG112&lt;=0,0,IF($C113&lt;=SUM($CM113:CS113),0,IF(BX113+$C113-SUM($CM113:CS113)&gt;AG112+BB113,AG112+BB113-BX113,$C113-SUM($CM113:CS113)))))</f>
        <v>0</v>
      </c>
      <c r="CU113" s="29">
        <f ca="1">IF(NOT(snowball),0,IF(AH112&lt;=0,0,IF($C113&lt;=SUM($CM113:CT113),0,IF(BY113+$C113-SUM($CM113:CT113)&gt;AH112+BC113,AH112+BC113-BY113,$C113-SUM($CM113:CT113)))))</f>
        <v>0</v>
      </c>
      <c r="CV113" s="29">
        <f ca="1">IF(NOT(snowball),0,IF(AI112&lt;=0,0,IF($C113&lt;=SUM($CM113:CU113),0,IF(BZ113+$C113-SUM($CM113:CU113)&gt;AI112+BD113,AI112+BD113-BZ113,$C113-SUM($CM113:CU113)))))</f>
        <v>0</v>
      </c>
      <c r="CW113" s="29">
        <f ca="1">IF(NOT(snowball),0,IF(AJ112&lt;=0,0,IF($C113&lt;=SUM($CM113:CV113),0,IF(CA113+$C113-SUM($CM113:CV113)&gt;AJ112+BE113,AJ112+BE113-CA113,$C113-SUM($CM113:CV113)))))</f>
        <v>0</v>
      </c>
      <c r="CX113" s="29">
        <f ca="1">IF(NOT(snowball),0,IF(AK112&lt;=0,0,IF($C113&lt;=SUM($CM113:CW113),0,IF(CB113+$C113-SUM($CM113:CW113)&gt;AK112+BF113,AK112+BF113-CB113,$C113-SUM($CM113:CW113)))))</f>
        <v>0</v>
      </c>
      <c r="CY113" s="29">
        <f ca="1">IF(NOT(snowball),0,IF(AL112&lt;=0,0,IF($C113&lt;=SUM($CM113:CX113),0,IF(CC113+$C113-SUM($CM113:CX113)&gt;AL112+BG113,AL112+BG113-CC113,$C113-SUM($CM113:CX113)))))</f>
        <v>0</v>
      </c>
      <c r="CZ113" s="29">
        <f ca="1">IF(NOT(snowball),0,IF(AM112&lt;=0,0,IF($C113&lt;=SUM($CM113:CY113),0,IF(CD113+$C113-SUM($CM113:CY113)&gt;AM112+BH113,AM112+BH113-CD113,$C113-SUM($CM113:CY113)))))</f>
        <v>0</v>
      </c>
      <c r="DA113" s="29">
        <f ca="1">IF(NOT(snowball),0,IF(AN112&lt;=0,0,IF($C113&lt;=SUM($CM113:CZ113),0,IF(CE113+$C113-SUM($CM113:CZ113)&gt;AN112+BI113,AN112+BI113-CE113,$C113-SUM($CM113:CZ113)))))</f>
        <v>0</v>
      </c>
      <c r="DB113" s="29">
        <f ca="1">IF(NOT(snowball),0,IF(AO112&lt;=0,0,IF($C113&lt;=SUM($CM113:DA113),0,IF(CF113+$C113-SUM($CM113:DA113)&gt;AO112+BJ113,AO112+BJ113-CF113,$C113-SUM($CM113:DA113)))))</f>
        <v>0</v>
      </c>
      <c r="DC113" s="29">
        <f ca="1">IF(NOT(snowball),0,IF(AP112&lt;=0,0,IF($C113&lt;=SUM($CM113:DB113),0,IF(CG113+$C113-SUM($CM113:DB113)&gt;AP112+BK113,AP112+BK113-CG113,$C113-SUM($CM113:DB113)))))</f>
        <v>0</v>
      </c>
      <c r="DD113" s="29">
        <f ca="1">IF(NOT(snowball),0,IF(AQ112&lt;=0,0,IF($C113&lt;=SUM($CM113:DC113),0,IF(CH113+$C113-SUM($CM113:DC113)&gt;AQ112+BL113,AQ112+BL113-CH113,$C113-SUM($CM113:DC113)))))</f>
        <v>0</v>
      </c>
      <c r="DE113" s="29">
        <f ca="1">IF(NOT(snowball),0,IF(AR112&lt;=0,0,IF($C113&lt;=SUM($CM113:DD113),0,IF(CI113+$C113-SUM($CM113:DD113)&gt;AR112+BM113,AR112+BM113-CI113,$C113-SUM($CM113:DD113)))))</f>
        <v>0</v>
      </c>
      <c r="DF113" s="29">
        <f ca="1">IF(NOT(snowball),0,IF(AS112&lt;=0,0,IF($C113&lt;=SUM($CM113:DE113),0,IF(CJ113+$C113-SUM($CM113:DE113)&gt;AS112+BN113,AS112+BN113-CJ113,$C113-SUM($CM113:DE113)))))</f>
        <v>0</v>
      </c>
    </row>
    <row r="114" spans="1:110" ht="11" customHeight="1">
      <c r="A114" s="30" t="str">
        <f t="shared" ca="1" si="147"/>
        <v/>
      </c>
      <c r="B114" s="13" t="e">
        <f t="shared" ca="1" si="116"/>
        <v>#N/A</v>
      </c>
      <c r="C114" s="113" t="str">
        <f t="shared" ca="1" si="95"/>
        <v/>
      </c>
      <c r="D114" s="81"/>
      <c r="E114" s="29">
        <f t="shared" ca="1" si="96"/>
        <v>0</v>
      </c>
      <c r="F114" s="29">
        <f t="shared" ca="1" si="97"/>
        <v>0</v>
      </c>
      <c r="G114" s="29">
        <f t="shared" ca="1" si="98"/>
        <v>0</v>
      </c>
      <c r="H114" s="29">
        <f t="shared" ca="1" si="99"/>
        <v>0</v>
      </c>
      <c r="I114" s="29">
        <f t="shared" ca="1" si="100"/>
        <v>0</v>
      </c>
      <c r="J114" s="29">
        <f t="shared" ca="1" si="101"/>
        <v>0</v>
      </c>
      <c r="K114" s="29">
        <f t="shared" ca="1" si="102"/>
        <v>0</v>
      </c>
      <c r="L114" s="29">
        <f t="shared" ca="1" si="103"/>
        <v>0</v>
      </c>
      <c r="M114" s="29">
        <f t="shared" ca="1" si="104"/>
        <v>0</v>
      </c>
      <c r="N114" s="29">
        <f t="shared" ca="1" si="105"/>
        <v>0</v>
      </c>
      <c r="O114" s="29">
        <f t="shared" ca="1" si="106"/>
        <v>0</v>
      </c>
      <c r="P114" s="29">
        <f t="shared" ca="1" si="107"/>
        <v>0</v>
      </c>
      <c r="Q114" s="29">
        <f t="shared" ca="1" si="108"/>
        <v>0</v>
      </c>
      <c r="R114" s="29">
        <f t="shared" ca="1" si="109"/>
        <v>0</v>
      </c>
      <c r="S114" s="29">
        <f t="shared" ca="1" si="110"/>
        <v>0</v>
      </c>
      <c r="T114" s="29">
        <f t="shared" ca="1" si="111"/>
        <v>0</v>
      </c>
      <c r="U114" s="29">
        <f t="shared" ca="1" si="112"/>
        <v>0</v>
      </c>
      <c r="V114" s="29">
        <f t="shared" ca="1" si="113"/>
        <v>0</v>
      </c>
      <c r="W114" s="29">
        <f t="shared" ca="1" si="114"/>
        <v>0</v>
      </c>
      <c r="X114" s="29">
        <f t="shared" ca="1" si="114"/>
        <v>0</v>
      </c>
      <c r="Y114" s="66"/>
      <c r="Z114" s="29">
        <f t="shared" ca="1" si="117"/>
        <v>0</v>
      </c>
      <c r="AA114" s="29">
        <f t="shared" ca="1" si="118"/>
        <v>0</v>
      </c>
      <c r="AB114" s="29">
        <f t="shared" ca="1" si="119"/>
        <v>0</v>
      </c>
      <c r="AC114" s="29">
        <f t="shared" ca="1" si="120"/>
        <v>0</v>
      </c>
      <c r="AD114" s="29">
        <f t="shared" ca="1" si="121"/>
        <v>0</v>
      </c>
      <c r="AE114" s="29">
        <f t="shared" ca="1" si="122"/>
        <v>0</v>
      </c>
      <c r="AF114" s="29">
        <f t="shared" ca="1" si="123"/>
        <v>0</v>
      </c>
      <c r="AG114" s="29">
        <f t="shared" ca="1" si="124"/>
        <v>0</v>
      </c>
      <c r="AH114" s="29">
        <f t="shared" ca="1" si="125"/>
        <v>0</v>
      </c>
      <c r="AI114" s="29">
        <f t="shared" ca="1" si="126"/>
        <v>0</v>
      </c>
      <c r="AJ114" s="29">
        <f t="shared" ca="1" si="127"/>
        <v>0</v>
      </c>
      <c r="AK114" s="29">
        <f t="shared" ca="1" si="128"/>
        <v>0</v>
      </c>
      <c r="AL114" s="29">
        <f t="shared" ca="1" si="129"/>
        <v>0</v>
      </c>
      <c r="AM114" s="29">
        <f t="shared" ca="1" si="130"/>
        <v>0</v>
      </c>
      <c r="AN114" s="29">
        <f t="shared" ca="1" si="131"/>
        <v>0</v>
      </c>
      <c r="AO114" s="29">
        <f t="shared" ca="1" si="132"/>
        <v>0</v>
      </c>
      <c r="AP114" s="29">
        <f t="shared" ca="1" si="133"/>
        <v>0</v>
      </c>
      <c r="AQ114" s="29">
        <f t="shared" ca="1" si="134"/>
        <v>0</v>
      </c>
      <c r="AR114" s="29">
        <f t="shared" ca="1" si="135"/>
        <v>0</v>
      </c>
      <c r="AS114" s="29">
        <f t="shared" ca="1" si="136"/>
        <v>0</v>
      </c>
      <c r="AT114" s="7"/>
      <c r="AU114" s="29">
        <f t="shared" ca="1" si="137"/>
        <v>0</v>
      </c>
      <c r="AV114" s="29">
        <f t="shared" ca="1" si="138"/>
        <v>0</v>
      </c>
      <c r="AW114" s="29">
        <f t="shared" ca="1" si="139"/>
        <v>0</v>
      </c>
      <c r="AX114" s="29">
        <f t="shared" ca="1" si="148"/>
        <v>0</v>
      </c>
      <c r="AY114" s="29">
        <f t="shared" ca="1" si="149"/>
        <v>0</v>
      </c>
      <c r="AZ114" s="29">
        <f t="shared" ca="1" si="150"/>
        <v>0</v>
      </c>
      <c r="BA114" s="29">
        <f t="shared" ca="1" si="151"/>
        <v>0</v>
      </c>
      <c r="BB114" s="29">
        <f t="shared" ca="1" si="152"/>
        <v>0</v>
      </c>
      <c r="BC114" s="29">
        <f t="shared" ca="1" si="153"/>
        <v>0</v>
      </c>
      <c r="BD114" s="29">
        <f t="shared" ca="1" si="154"/>
        <v>0</v>
      </c>
      <c r="BE114" s="29">
        <f t="shared" ca="1" si="155"/>
        <v>0</v>
      </c>
      <c r="BF114" s="29">
        <f t="shared" ca="1" si="156"/>
        <v>0</v>
      </c>
      <c r="BG114" s="29">
        <f t="shared" ca="1" si="157"/>
        <v>0</v>
      </c>
      <c r="BH114" s="29">
        <f t="shared" ca="1" si="158"/>
        <v>0</v>
      </c>
      <c r="BI114" s="29">
        <f t="shared" ca="1" si="159"/>
        <v>0</v>
      </c>
      <c r="BJ114" s="29">
        <f t="shared" ca="1" si="160"/>
        <v>0</v>
      </c>
      <c r="BK114" s="29">
        <f t="shared" ca="1" si="161"/>
        <v>0</v>
      </c>
      <c r="BL114" s="29">
        <f t="shared" ca="1" si="162"/>
        <v>0</v>
      </c>
      <c r="BM114" s="29">
        <f t="shared" ca="1" si="163"/>
        <v>0</v>
      </c>
      <c r="BN114" s="29">
        <f t="shared" ca="1" si="164"/>
        <v>0</v>
      </c>
      <c r="BO114" s="33">
        <f t="shared" ca="1" si="140"/>
        <v>0</v>
      </c>
      <c r="BP114" s="16"/>
      <c r="BQ114" s="29">
        <f t="shared" ca="1" si="141"/>
        <v>0</v>
      </c>
      <c r="BR114" s="29">
        <f t="shared" ca="1" si="142"/>
        <v>0</v>
      </c>
      <c r="BS114" s="29">
        <f t="shared" ca="1" si="143"/>
        <v>0</v>
      </c>
      <c r="BT114" s="29">
        <f t="shared" ca="1" si="144"/>
        <v>0</v>
      </c>
      <c r="BU114" s="29">
        <f t="shared" ca="1" si="145"/>
        <v>0</v>
      </c>
      <c r="BV114" s="29">
        <f t="shared" ca="1" si="165"/>
        <v>0</v>
      </c>
      <c r="BW114" s="29">
        <f t="shared" ca="1" si="166"/>
        <v>0</v>
      </c>
      <c r="BX114" s="29">
        <f t="shared" ca="1" si="167"/>
        <v>0</v>
      </c>
      <c r="BY114" s="29">
        <f t="shared" ca="1" si="168"/>
        <v>0</v>
      </c>
      <c r="BZ114" s="29">
        <f t="shared" ca="1" si="169"/>
        <v>0</v>
      </c>
      <c r="CA114" s="29">
        <f t="shared" ca="1" si="170"/>
        <v>0</v>
      </c>
      <c r="CB114" s="29">
        <f t="shared" ca="1" si="171"/>
        <v>0</v>
      </c>
      <c r="CC114" s="29">
        <f t="shared" ca="1" si="172"/>
        <v>0</v>
      </c>
      <c r="CD114" s="29">
        <f t="shared" ca="1" si="173"/>
        <v>0</v>
      </c>
      <c r="CE114" s="29">
        <f t="shared" ca="1" si="174"/>
        <v>0</v>
      </c>
      <c r="CF114" s="29">
        <f t="shared" ca="1" si="175"/>
        <v>0</v>
      </c>
      <c r="CG114" s="29">
        <f t="shared" ca="1" si="176"/>
        <v>0</v>
      </c>
      <c r="CH114" s="29">
        <f t="shared" ca="1" si="177"/>
        <v>0</v>
      </c>
      <c r="CI114" s="29">
        <f t="shared" ca="1" si="178"/>
        <v>0</v>
      </c>
      <c r="CJ114" s="29">
        <f t="shared" ca="1" si="179"/>
        <v>0</v>
      </c>
      <c r="CK114" s="33">
        <f t="shared" ca="1" si="146"/>
        <v>0</v>
      </c>
      <c r="CL114" s="33"/>
      <c r="CM114" s="78">
        <f t="shared" ca="1" si="115"/>
        <v>0</v>
      </c>
      <c r="CN114" s="29">
        <f ca="1">IF(NOT(snowball),0,IF(AA113&lt;=0,0,IF($C114&lt;=SUM($CM114:CM114),0,IF(BR114+$C114-SUM($CM114:CM114)&gt;AA113+AV114,AA113+AV114-BR114,$C114-SUM($CM114:CM114)))))</f>
        <v>0</v>
      </c>
      <c r="CO114" s="29">
        <f ca="1">IF(NOT(snowball),0,IF(AB113&lt;=0,0,IF($C114&lt;=SUM($CM114:CN114),0,IF(BS114+$C114-SUM($CM114:CN114)&gt;AB113+AW114,AB113+AW114-BS114,$C114-SUM($CM114:CN114)))))</f>
        <v>0</v>
      </c>
      <c r="CP114" s="29">
        <f ca="1">IF(NOT(snowball),0,IF(AC113&lt;=0,0,IF($C114&lt;=SUM($CM114:CO114),0,IF(BT114+$C114-SUM($CM114:CO114)&gt;AC113+AX114,AC113+AX114-BT114,$C114-SUM($CM114:CO114)))))</f>
        <v>0</v>
      </c>
      <c r="CQ114" s="29">
        <f ca="1">IF(NOT(snowball),0,IF(AD113&lt;=0,0,IF($C114&lt;=SUM($CM114:CP114),0,IF(BU114+$C114-SUM($CM114:CP114)&gt;AD113+AY114,AD113+AY114-BU114,$C114-SUM($CM114:CP114)))))</f>
        <v>0</v>
      </c>
      <c r="CR114" s="29">
        <f ca="1">IF(NOT(snowball),0,IF(AE113&lt;=0,0,IF($C114&lt;=SUM($CM114:CQ114),0,IF(BV114+$C114-SUM($CM114:CQ114)&gt;AE113+AZ114,AE113+AZ114-BV114,$C114-SUM($CM114:CQ114)))))</f>
        <v>0</v>
      </c>
      <c r="CS114" s="29">
        <f ca="1">IF(NOT(snowball),0,IF(AF113&lt;=0,0,IF($C114&lt;=SUM($CM114:CR114),0,IF(BW114+$C114-SUM($CM114:CR114)&gt;AF113+BA114,AF113+BA114-BW114,$C114-SUM($CM114:CR114)))))</f>
        <v>0</v>
      </c>
      <c r="CT114" s="29">
        <f ca="1">IF(NOT(snowball),0,IF(AG113&lt;=0,0,IF($C114&lt;=SUM($CM114:CS114),0,IF(BX114+$C114-SUM($CM114:CS114)&gt;AG113+BB114,AG113+BB114-BX114,$C114-SUM($CM114:CS114)))))</f>
        <v>0</v>
      </c>
      <c r="CU114" s="29">
        <f ca="1">IF(NOT(snowball),0,IF(AH113&lt;=0,0,IF($C114&lt;=SUM($CM114:CT114),0,IF(BY114+$C114-SUM($CM114:CT114)&gt;AH113+BC114,AH113+BC114-BY114,$C114-SUM($CM114:CT114)))))</f>
        <v>0</v>
      </c>
      <c r="CV114" s="29">
        <f ca="1">IF(NOT(snowball),0,IF(AI113&lt;=0,0,IF($C114&lt;=SUM($CM114:CU114),0,IF(BZ114+$C114-SUM($CM114:CU114)&gt;AI113+BD114,AI113+BD114-BZ114,$C114-SUM($CM114:CU114)))))</f>
        <v>0</v>
      </c>
      <c r="CW114" s="29">
        <f ca="1">IF(NOT(snowball),0,IF(AJ113&lt;=0,0,IF($C114&lt;=SUM($CM114:CV114),0,IF(CA114+$C114-SUM($CM114:CV114)&gt;AJ113+BE114,AJ113+BE114-CA114,$C114-SUM($CM114:CV114)))))</f>
        <v>0</v>
      </c>
      <c r="CX114" s="29">
        <f ca="1">IF(NOT(snowball),0,IF(AK113&lt;=0,0,IF($C114&lt;=SUM($CM114:CW114),0,IF(CB114+$C114-SUM($CM114:CW114)&gt;AK113+BF114,AK113+BF114-CB114,$C114-SUM($CM114:CW114)))))</f>
        <v>0</v>
      </c>
      <c r="CY114" s="29">
        <f ca="1">IF(NOT(snowball),0,IF(AL113&lt;=0,0,IF($C114&lt;=SUM($CM114:CX114),0,IF(CC114+$C114-SUM($CM114:CX114)&gt;AL113+BG114,AL113+BG114-CC114,$C114-SUM($CM114:CX114)))))</f>
        <v>0</v>
      </c>
      <c r="CZ114" s="29">
        <f ca="1">IF(NOT(snowball),0,IF(AM113&lt;=0,0,IF($C114&lt;=SUM($CM114:CY114),0,IF(CD114+$C114-SUM($CM114:CY114)&gt;AM113+BH114,AM113+BH114-CD114,$C114-SUM($CM114:CY114)))))</f>
        <v>0</v>
      </c>
      <c r="DA114" s="29">
        <f ca="1">IF(NOT(snowball),0,IF(AN113&lt;=0,0,IF($C114&lt;=SUM($CM114:CZ114),0,IF(CE114+$C114-SUM($CM114:CZ114)&gt;AN113+BI114,AN113+BI114-CE114,$C114-SUM($CM114:CZ114)))))</f>
        <v>0</v>
      </c>
      <c r="DB114" s="29">
        <f ca="1">IF(NOT(snowball),0,IF(AO113&lt;=0,0,IF($C114&lt;=SUM($CM114:DA114),0,IF(CF114+$C114-SUM($CM114:DA114)&gt;AO113+BJ114,AO113+BJ114-CF114,$C114-SUM($CM114:DA114)))))</f>
        <v>0</v>
      </c>
      <c r="DC114" s="29">
        <f ca="1">IF(NOT(snowball),0,IF(AP113&lt;=0,0,IF($C114&lt;=SUM($CM114:DB114),0,IF(CG114+$C114-SUM($CM114:DB114)&gt;AP113+BK114,AP113+BK114-CG114,$C114-SUM($CM114:DB114)))))</f>
        <v>0</v>
      </c>
      <c r="DD114" s="29">
        <f ca="1">IF(NOT(snowball),0,IF(AQ113&lt;=0,0,IF($C114&lt;=SUM($CM114:DC114),0,IF(CH114+$C114-SUM($CM114:DC114)&gt;AQ113+BL114,AQ113+BL114-CH114,$C114-SUM($CM114:DC114)))))</f>
        <v>0</v>
      </c>
      <c r="DE114" s="29">
        <f ca="1">IF(NOT(snowball),0,IF(AR113&lt;=0,0,IF($C114&lt;=SUM($CM114:DD114),0,IF(CI114+$C114-SUM($CM114:DD114)&gt;AR113+BM114,AR113+BM114-CI114,$C114-SUM($CM114:DD114)))))</f>
        <v>0</v>
      </c>
      <c r="DF114" s="29">
        <f ca="1">IF(NOT(snowball),0,IF(AS113&lt;=0,0,IF($C114&lt;=SUM($CM114:DE114),0,IF(CJ114+$C114-SUM($CM114:DE114)&gt;AS113+BN114,AS113+BN114-CJ114,$C114-SUM($CM114:DE114)))))</f>
        <v>0</v>
      </c>
    </row>
    <row r="115" spans="1:110" ht="11" customHeight="1">
      <c r="A115" s="30" t="str">
        <f t="shared" ca="1" si="147"/>
        <v/>
      </c>
      <c r="B115" s="13" t="e">
        <f t="shared" ca="1" si="116"/>
        <v>#N/A</v>
      </c>
      <c r="C115" s="113" t="str">
        <f t="shared" ca="1" si="95"/>
        <v/>
      </c>
      <c r="D115" s="81"/>
      <c r="E115" s="29">
        <f t="shared" ca="1" si="96"/>
        <v>0</v>
      </c>
      <c r="F115" s="29">
        <f t="shared" ca="1" si="97"/>
        <v>0</v>
      </c>
      <c r="G115" s="29">
        <f t="shared" ca="1" si="98"/>
        <v>0</v>
      </c>
      <c r="H115" s="29">
        <f t="shared" ca="1" si="99"/>
        <v>0</v>
      </c>
      <c r="I115" s="29">
        <f t="shared" ca="1" si="100"/>
        <v>0</v>
      </c>
      <c r="J115" s="29">
        <f t="shared" ca="1" si="101"/>
        <v>0</v>
      </c>
      <c r="K115" s="29">
        <f t="shared" ca="1" si="102"/>
        <v>0</v>
      </c>
      <c r="L115" s="29">
        <f t="shared" ca="1" si="103"/>
        <v>0</v>
      </c>
      <c r="M115" s="29">
        <f t="shared" ca="1" si="104"/>
        <v>0</v>
      </c>
      <c r="N115" s="29">
        <f t="shared" ca="1" si="105"/>
        <v>0</v>
      </c>
      <c r="O115" s="29">
        <f t="shared" ca="1" si="106"/>
        <v>0</v>
      </c>
      <c r="P115" s="29">
        <f t="shared" ca="1" si="107"/>
        <v>0</v>
      </c>
      <c r="Q115" s="29">
        <f t="shared" ca="1" si="108"/>
        <v>0</v>
      </c>
      <c r="R115" s="29">
        <f t="shared" ca="1" si="109"/>
        <v>0</v>
      </c>
      <c r="S115" s="29">
        <f t="shared" ca="1" si="110"/>
        <v>0</v>
      </c>
      <c r="T115" s="29">
        <f t="shared" ca="1" si="111"/>
        <v>0</v>
      </c>
      <c r="U115" s="29">
        <f t="shared" ca="1" si="112"/>
        <v>0</v>
      </c>
      <c r="V115" s="29">
        <f t="shared" ca="1" si="113"/>
        <v>0</v>
      </c>
      <c r="W115" s="29">
        <f t="shared" ca="1" si="114"/>
        <v>0</v>
      </c>
      <c r="X115" s="29">
        <f t="shared" ca="1" si="114"/>
        <v>0</v>
      </c>
      <c r="Y115" s="66"/>
      <c r="Z115" s="29">
        <f t="shared" ca="1" si="117"/>
        <v>0</v>
      </c>
      <c r="AA115" s="29">
        <f t="shared" ca="1" si="118"/>
        <v>0</v>
      </c>
      <c r="AB115" s="29">
        <f t="shared" ca="1" si="119"/>
        <v>0</v>
      </c>
      <c r="AC115" s="29">
        <f t="shared" ca="1" si="120"/>
        <v>0</v>
      </c>
      <c r="AD115" s="29">
        <f t="shared" ca="1" si="121"/>
        <v>0</v>
      </c>
      <c r="AE115" s="29">
        <f t="shared" ca="1" si="122"/>
        <v>0</v>
      </c>
      <c r="AF115" s="29">
        <f t="shared" ca="1" si="123"/>
        <v>0</v>
      </c>
      <c r="AG115" s="29">
        <f t="shared" ca="1" si="124"/>
        <v>0</v>
      </c>
      <c r="AH115" s="29">
        <f t="shared" ca="1" si="125"/>
        <v>0</v>
      </c>
      <c r="AI115" s="29">
        <f t="shared" ca="1" si="126"/>
        <v>0</v>
      </c>
      <c r="AJ115" s="29">
        <f t="shared" ca="1" si="127"/>
        <v>0</v>
      </c>
      <c r="AK115" s="29">
        <f t="shared" ca="1" si="128"/>
        <v>0</v>
      </c>
      <c r="AL115" s="29">
        <f t="shared" ca="1" si="129"/>
        <v>0</v>
      </c>
      <c r="AM115" s="29">
        <f t="shared" ca="1" si="130"/>
        <v>0</v>
      </c>
      <c r="AN115" s="29">
        <f t="shared" ca="1" si="131"/>
        <v>0</v>
      </c>
      <c r="AO115" s="29">
        <f t="shared" ca="1" si="132"/>
        <v>0</v>
      </c>
      <c r="AP115" s="29">
        <f t="shared" ca="1" si="133"/>
        <v>0</v>
      </c>
      <c r="AQ115" s="29">
        <f t="shared" ca="1" si="134"/>
        <v>0</v>
      </c>
      <c r="AR115" s="29">
        <f t="shared" ca="1" si="135"/>
        <v>0</v>
      </c>
      <c r="AS115" s="29">
        <f t="shared" ca="1" si="136"/>
        <v>0</v>
      </c>
      <c r="AT115" s="7"/>
      <c r="AU115" s="29">
        <f t="shared" ca="1" si="137"/>
        <v>0</v>
      </c>
      <c r="AV115" s="29">
        <f t="shared" ca="1" si="138"/>
        <v>0</v>
      </c>
      <c r="AW115" s="29">
        <f t="shared" ca="1" si="139"/>
        <v>0</v>
      </c>
      <c r="AX115" s="29">
        <f t="shared" ca="1" si="148"/>
        <v>0</v>
      </c>
      <c r="AY115" s="29">
        <f t="shared" ca="1" si="149"/>
        <v>0</v>
      </c>
      <c r="AZ115" s="29">
        <f t="shared" ca="1" si="150"/>
        <v>0</v>
      </c>
      <c r="BA115" s="29">
        <f t="shared" ca="1" si="151"/>
        <v>0</v>
      </c>
      <c r="BB115" s="29">
        <f t="shared" ca="1" si="152"/>
        <v>0</v>
      </c>
      <c r="BC115" s="29">
        <f t="shared" ca="1" si="153"/>
        <v>0</v>
      </c>
      <c r="BD115" s="29">
        <f t="shared" ca="1" si="154"/>
        <v>0</v>
      </c>
      <c r="BE115" s="29">
        <f t="shared" ca="1" si="155"/>
        <v>0</v>
      </c>
      <c r="BF115" s="29">
        <f t="shared" ca="1" si="156"/>
        <v>0</v>
      </c>
      <c r="BG115" s="29">
        <f t="shared" ca="1" si="157"/>
        <v>0</v>
      </c>
      <c r="BH115" s="29">
        <f t="shared" ca="1" si="158"/>
        <v>0</v>
      </c>
      <c r="BI115" s="29">
        <f t="shared" ca="1" si="159"/>
        <v>0</v>
      </c>
      <c r="BJ115" s="29">
        <f t="shared" ca="1" si="160"/>
        <v>0</v>
      </c>
      <c r="BK115" s="29">
        <f t="shared" ca="1" si="161"/>
        <v>0</v>
      </c>
      <c r="BL115" s="29">
        <f t="shared" ca="1" si="162"/>
        <v>0</v>
      </c>
      <c r="BM115" s="29">
        <f t="shared" ca="1" si="163"/>
        <v>0</v>
      </c>
      <c r="BN115" s="29">
        <f t="shared" ca="1" si="164"/>
        <v>0</v>
      </c>
      <c r="BO115" s="33">
        <f t="shared" ca="1" si="140"/>
        <v>0</v>
      </c>
      <c r="BP115" s="16"/>
      <c r="BQ115" s="29">
        <f t="shared" ca="1" si="141"/>
        <v>0</v>
      </c>
      <c r="BR115" s="29">
        <f t="shared" ca="1" si="142"/>
        <v>0</v>
      </c>
      <c r="BS115" s="29">
        <f t="shared" ca="1" si="143"/>
        <v>0</v>
      </c>
      <c r="BT115" s="29">
        <f t="shared" ca="1" si="144"/>
        <v>0</v>
      </c>
      <c r="BU115" s="29">
        <f t="shared" ca="1" si="145"/>
        <v>0</v>
      </c>
      <c r="BV115" s="29">
        <f t="shared" ca="1" si="165"/>
        <v>0</v>
      </c>
      <c r="BW115" s="29">
        <f t="shared" ca="1" si="166"/>
        <v>0</v>
      </c>
      <c r="BX115" s="29">
        <f t="shared" ca="1" si="167"/>
        <v>0</v>
      </c>
      <c r="BY115" s="29">
        <f t="shared" ca="1" si="168"/>
        <v>0</v>
      </c>
      <c r="BZ115" s="29">
        <f t="shared" ca="1" si="169"/>
        <v>0</v>
      </c>
      <c r="CA115" s="29">
        <f t="shared" ca="1" si="170"/>
        <v>0</v>
      </c>
      <c r="CB115" s="29">
        <f t="shared" ca="1" si="171"/>
        <v>0</v>
      </c>
      <c r="CC115" s="29">
        <f t="shared" ca="1" si="172"/>
        <v>0</v>
      </c>
      <c r="CD115" s="29">
        <f t="shared" ca="1" si="173"/>
        <v>0</v>
      </c>
      <c r="CE115" s="29">
        <f t="shared" ca="1" si="174"/>
        <v>0</v>
      </c>
      <c r="CF115" s="29">
        <f t="shared" ca="1" si="175"/>
        <v>0</v>
      </c>
      <c r="CG115" s="29">
        <f t="shared" ca="1" si="176"/>
        <v>0</v>
      </c>
      <c r="CH115" s="29">
        <f t="shared" ca="1" si="177"/>
        <v>0</v>
      </c>
      <c r="CI115" s="29">
        <f t="shared" ca="1" si="178"/>
        <v>0</v>
      </c>
      <c r="CJ115" s="29">
        <f t="shared" ca="1" si="179"/>
        <v>0</v>
      </c>
      <c r="CK115" s="33">
        <f t="shared" ca="1" si="146"/>
        <v>0</v>
      </c>
      <c r="CL115" s="33"/>
      <c r="CM115" s="78">
        <f t="shared" ca="1" si="115"/>
        <v>0</v>
      </c>
      <c r="CN115" s="29">
        <f ca="1">IF(NOT(snowball),0,IF(AA114&lt;=0,0,IF($C115&lt;=SUM($CM115:CM115),0,IF(BR115+$C115-SUM($CM115:CM115)&gt;AA114+AV115,AA114+AV115-BR115,$C115-SUM($CM115:CM115)))))</f>
        <v>0</v>
      </c>
      <c r="CO115" s="29">
        <f ca="1">IF(NOT(snowball),0,IF(AB114&lt;=0,0,IF($C115&lt;=SUM($CM115:CN115),0,IF(BS115+$C115-SUM($CM115:CN115)&gt;AB114+AW115,AB114+AW115-BS115,$C115-SUM($CM115:CN115)))))</f>
        <v>0</v>
      </c>
      <c r="CP115" s="29">
        <f ca="1">IF(NOT(snowball),0,IF(AC114&lt;=0,0,IF($C115&lt;=SUM($CM115:CO115),0,IF(BT115+$C115-SUM($CM115:CO115)&gt;AC114+AX115,AC114+AX115-BT115,$C115-SUM($CM115:CO115)))))</f>
        <v>0</v>
      </c>
      <c r="CQ115" s="29">
        <f ca="1">IF(NOT(snowball),0,IF(AD114&lt;=0,0,IF($C115&lt;=SUM($CM115:CP115),0,IF(BU115+$C115-SUM($CM115:CP115)&gt;AD114+AY115,AD114+AY115-BU115,$C115-SUM($CM115:CP115)))))</f>
        <v>0</v>
      </c>
      <c r="CR115" s="29">
        <f ca="1">IF(NOT(snowball),0,IF(AE114&lt;=0,0,IF($C115&lt;=SUM($CM115:CQ115),0,IF(BV115+$C115-SUM($CM115:CQ115)&gt;AE114+AZ115,AE114+AZ115-BV115,$C115-SUM($CM115:CQ115)))))</f>
        <v>0</v>
      </c>
      <c r="CS115" s="29">
        <f ca="1">IF(NOT(snowball),0,IF(AF114&lt;=0,0,IF($C115&lt;=SUM($CM115:CR115),0,IF(BW115+$C115-SUM($CM115:CR115)&gt;AF114+BA115,AF114+BA115-BW115,$C115-SUM($CM115:CR115)))))</f>
        <v>0</v>
      </c>
      <c r="CT115" s="29">
        <f ca="1">IF(NOT(snowball),0,IF(AG114&lt;=0,0,IF($C115&lt;=SUM($CM115:CS115),0,IF(BX115+$C115-SUM($CM115:CS115)&gt;AG114+BB115,AG114+BB115-BX115,$C115-SUM($CM115:CS115)))))</f>
        <v>0</v>
      </c>
      <c r="CU115" s="29">
        <f ca="1">IF(NOT(snowball),0,IF(AH114&lt;=0,0,IF($C115&lt;=SUM($CM115:CT115),0,IF(BY115+$C115-SUM($CM115:CT115)&gt;AH114+BC115,AH114+BC115-BY115,$C115-SUM($CM115:CT115)))))</f>
        <v>0</v>
      </c>
      <c r="CV115" s="29">
        <f ca="1">IF(NOT(snowball),0,IF(AI114&lt;=0,0,IF($C115&lt;=SUM($CM115:CU115),0,IF(BZ115+$C115-SUM($CM115:CU115)&gt;AI114+BD115,AI114+BD115-BZ115,$C115-SUM($CM115:CU115)))))</f>
        <v>0</v>
      </c>
      <c r="CW115" s="29">
        <f ca="1">IF(NOT(snowball),0,IF(AJ114&lt;=0,0,IF($C115&lt;=SUM($CM115:CV115),0,IF(CA115+$C115-SUM($CM115:CV115)&gt;AJ114+BE115,AJ114+BE115-CA115,$C115-SUM($CM115:CV115)))))</f>
        <v>0</v>
      </c>
      <c r="CX115" s="29">
        <f ca="1">IF(NOT(snowball),0,IF(AK114&lt;=0,0,IF($C115&lt;=SUM($CM115:CW115),0,IF(CB115+$C115-SUM($CM115:CW115)&gt;AK114+BF115,AK114+BF115-CB115,$C115-SUM($CM115:CW115)))))</f>
        <v>0</v>
      </c>
      <c r="CY115" s="29">
        <f ca="1">IF(NOT(snowball),0,IF(AL114&lt;=0,0,IF($C115&lt;=SUM($CM115:CX115),0,IF(CC115+$C115-SUM($CM115:CX115)&gt;AL114+BG115,AL114+BG115-CC115,$C115-SUM($CM115:CX115)))))</f>
        <v>0</v>
      </c>
      <c r="CZ115" s="29">
        <f ca="1">IF(NOT(snowball),0,IF(AM114&lt;=0,0,IF($C115&lt;=SUM($CM115:CY115),0,IF(CD115+$C115-SUM($CM115:CY115)&gt;AM114+BH115,AM114+BH115-CD115,$C115-SUM($CM115:CY115)))))</f>
        <v>0</v>
      </c>
      <c r="DA115" s="29">
        <f ca="1">IF(NOT(snowball),0,IF(AN114&lt;=0,0,IF($C115&lt;=SUM($CM115:CZ115),0,IF(CE115+$C115-SUM($CM115:CZ115)&gt;AN114+BI115,AN114+BI115-CE115,$C115-SUM($CM115:CZ115)))))</f>
        <v>0</v>
      </c>
      <c r="DB115" s="29">
        <f ca="1">IF(NOT(snowball),0,IF(AO114&lt;=0,0,IF($C115&lt;=SUM($CM115:DA115),0,IF(CF115+$C115-SUM($CM115:DA115)&gt;AO114+BJ115,AO114+BJ115-CF115,$C115-SUM($CM115:DA115)))))</f>
        <v>0</v>
      </c>
      <c r="DC115" s="29">
        <f ca="1">IF(NOT(snowball),0,IF(AP114&lt;=0,0,IF($C115&lt;=SUM($CM115:DB115),0,IF(CG115+$C115-SUM($CM115:DB115)&gt;AP114+BK115,AP114+BK115-CG115,$C115-SUM($CM115:DB115)))))</f>
        <v>0</v>
      </c>
      <c r="DD115" s="29">
        <f ca="1">IF(NOT(snowball),0,IF(AQ114&lt;=0,0,IF($C115&lt;=SUM($CM115:DC115),0,IF(CH115+$C115-SUM($CM115:DC115)&gt;AQ114+BL115,AQ114+BL115-CH115,$C115-SUM($CM115:DC115)))))</f>
        <v>0</v>
      </c>
      <c r="DE115" s="29">
        <f ca="1">IF(NOT(snowball),0,IF(AR114&lt;=0,0,IF($C115&lt;=SUM($CM115:DD115),0,IF(CI115+$C115-SUM($CM115:DD115)&gt;AR114+BM115,AR114+BM115-CI115,$C115-SUM($CM115:DD115)))))</f>
        <v>0</v>
      </c>
      <c r="DF115" s="29">
        <f ca="1">IF(NOT(snowball),0,IF(AS114&lt;=0,0,IF($C115&lt;=SUM($CM115:DE115),0,IF(CJ115+$C115-SUM($CM115:DE115)&gt;AS114+BN115,AS114+BN115-CJ115,$C115-SUM($CM115:DE115)))))</f>
        <v>0</v>
      </c>
    </row>
    <row r="116" spans="1:110" ht="11" customHeight="1">
      <c r="A116" s="30" t="str">
        <f t="shared" ca="1" si="147"/>
        <v/>
      </c>
      <c r="B116" s="13" t="e">
        <f t="shared" ca="1" si="116"/>
        <v>#N/A</v>
      </c>
      <c r="C116" s="113" t="str">
        <f t="shared" ca="1" si="95"/>
        <v/>
      </c>
      <c r="D116" s="81"/>
      <c r="E116" s="29">
        <f t="shared" ca="1" si="96"/>
        <v>0</v>
      </c>
      <c r="F116" s="29">
        <f t="shared" ca="1" si="97"/>
        <v>0</v>
      </c>
      <c r="G116" s="29">
        <f t="shared" ca="1" si="98"/>
        <v>0</v>
      </c>
      <c r="H116" s="29">
        <f t="shared" ca="1" si="99"/>
        <v>0</v>
      </c>
      <c r="I116" s="29">
        <f t="shared" ca="1" si="100"/>
        <v>0</v>
      </c>
      <c r="J116" s="29">
        <f t="shared" ca="1" si="101"/>
        <v>0</v>
      </c>
      <c r="K116" s="29">
        <f t="shared" ca="1" si="102"/>
        <v>0</v>
      </c>
      <c r="L116" s="29">
        <f t="shared" ca="1" si="103"/>
        <v>0</v>
      </c>
      <c r="M116" s="29">
        <f t="shared" ca="1" si="104"/>
        <v>0</v>
      </c>
      <c r="N116" s="29">
        <f t="shared" ca="1" si="105"/>
        <v>0</v>
      </c>
      <c r="O116" s="29">
        <f t="shared" ca="1" si="106"/>
        <v>0</v>
      </c>
      <c r="P116" s="29">
        <f t="shared" ca="1" si="107"/>
        <v>0</v>
      </c>
      <c r="Q116" s="29">
        <f t="shared" ca="1" si="108"/>
        <v>0</v>
      </c>
      <c r="R116" s="29">
        <f t="shared" ca="1" si="109"/>
        <v>0</v>
      </c>
      <c r="S116" s="29">
        <f t="shared" ca="1" si="110"/>
        <v>0</v>
      </c>
      <c r="T116" s="29">
        <f t="shared" ca="1" si="111"/>
        <v>0</v>
      </c>
      <c r="U116" s="29">
        <f t="shared" ca="1" si="112"/>
        <v>0</v>
      </c>
      <c r="V116" s="29">
        <f t="shared" ca="1" si="113"/>
        <v>0</v>
      </c>
      <c r="W116" s="29">
        <f t="shared" ca="1" si="114"/>
        <v>0</v>
      </c>
      <c r="X116" s="29">
        <f t="shared" ca="1" si="114"/>
        <v>0</v>
      </c>
      <c r="Y116" s="66"/>
      <c r="Z116" s="29">
        <f t="shared" ca="1" si="117"/>
        <v>0</v>
      </c>
      <c r="AA116" s="29">
        <f t="shared" ca="1" si="118"/>
        <v>0</v>
      </c>
      <c r="AB116" s="29">
        <f t="shared" ca="1" si="119"/>
        <v>0</v>
      </c>
      <c r="AC116" s="29">
        <f t="shared" ca="1" si="120"/>
        <v>0</v>
      </c>
      <c r="AD116" s="29">
        <f t="shared" ca="1" si="121"/>
        <v>0</v>
      </c>
      <c r="AE116" s="29">
        <f t="shared" ca="1" si="122"/>
        <v>0</v>
      </c>
      <c r="AF116" s="29">
        <f t="shared" ca="1" si="123"/>
        <v>0</v>
      </c>
      <c r="AG116" s="29">
        <f t="shared" ca="1" si="124"/>
        <v>0</v>
      </c>
      <c r="AH116" s="29">
        <f t="shared" ca="1" si="125"/>
        <v>0</v>
      </c>
      <c r="AI116" s="29">
        <f t="shared" ca="1" si="126"/>
        <v>0</v>
      </c>
      <c r="AJ116" s="29">
        <f t="shared" ca="1" si="127"/>
        <v>0</v>
      </c>
      <c r="AK116" s="29">
        <f t="shared" ca="1" si="128"/>
        <v>0</v>
      </c>
      <c r="AL116" s="29">
        <f t="shared" ca="1" si="129"/>
        <v>0</v>
      </c>
      <c r="AM116" s="29">
        <f t="shared" ca="1" si="130"/>
        <v>0</v>
      </c>
      <c r="AN116" s="29">
        <f t="shared" ca="1" si="131"/>
        <v>0</v>
      </c>
      <c r="AO116" s="29">
        <f t="shared" ca="1" si="132"/>
        <v>0</v>
      </c>
      <c r="AP116" s="29">
        <f t="shared" ca="1" si="133"/>
        <v>0</v>
      </c>
      <c r="AQ116" s="29">
        <f t="shared" ca="1" si="134"/>
        <v>0</v>
      </c>
      <c r="AR116" s="29">
        <f t="shared" ca="1" si="135"/>
        <v>0</v>
      </c>
      <c r="AS116" s="29">
        <f t="shared" ca="1" si="136"/>
        <v>0</v>
      </c>
      <c r="AT116" s="7"/>
      <c r="AU116" s="29">
        <f t="shared" ca="1" si="137"/>
        <v>0</v>
      </c>
      <c r="AV116" s="29">
        <f t="shared" ca="1" si="138"/>
        <v>0</v>
      </c>
      <c r="AW116" s="29">
        <f t="shared" ca="1" si="139"/>
        <v>0</v>
      </c>
      <c r="AX116" s="29">
        <f t="shared" ca="1" si="148"/>
        <v>0</v>
      </c>
      <c r="AY116" s="29">
        <f t="shared" ca="1" si="149"/>
        <v>0</v>
      </c>
      <c r="AZ116" s="29">
        <f t="shared" ca="1" si="150"/>
        <v>0</v>
      </c>
      <c r="BA116" s="29">
        <f t="shared" ca="1" si="151"/>
        <v>0</v>
      </c>
      <c r="BB116" s="29">
        <f t="shared" ca="1" si="152"/>
        <v>0</v>
      </c>
      <c r="BC116" s="29">
        <f t="shared" ca="1" si="153"/>
        <v>0</v>
      </c>
      <c r="BD116" s="29">
        <f t="shared" ca="1" si="154"/>
        <v>0</v>
      </c>
      <c r="BE116" s="29">
        <f t="shared" ca="1" si="155"/>
        <v>0</v>
      </c>
      <c r="BF116" s="29">
        <f t="shared" ca="1" si="156"/>
        <v>0</v>
      </c>
      <c r="BG116" s="29">
        <f t="shared" ca="1" si="157"/>
        <v>0</v>
      </c>
      <c r="BH116" s="29">
        <f t="shared" ca="1" si="158"/>
        <v>0</v>
      </c>
      <c r="BI116" s="29">
        <f t="shared" ca="1" si="159"/>
        <v>0</v>
      </c>
      <c r="BJ116" s="29">
        <f t="shared" ca="1" si="160"/>
        <v>0</v>
      </c>
      <c r="BK116" s="29">
        <f t="shared" ca="1" si="161"/>
        <v>0</v>
      </c>
      <c r="BL116" s="29">
        <f t="shared" ca="1" si="162"/>
        <v>0</v>
      </c>
      <c r="BM116" s="29">
        <f t="shared" ca="1" si="163"/>
        <v>0</v>
      </c>
      <c r="BN116" s="29">
        <f t="shared" ca="1" si="164"/>
        <v>0</v>
      </c>
      <c r="BO116" s="33">
        <f t="shared" ca="1" si="140"/>
        <v>0</v>
      </c>
      <c r="BP116" s="16"/>
      <c r="BQ116" s="29">
        <f t="shared" ca="1" si="141"/>
        <v>0</v>
      </c>
      <c r="BR116" s="29">
        <f t="shared" ca="1" si="142"/>
        <v>0</v>
      </c>
      <c r="BS116" s="29">
        <f t="shared" ca="1" si="143"/>
        <v>0</v>
      </c>
      <c r="BT116" s="29">
        <f t="shared" ca="1" si="144"/>
        <v>0</v>
      </c>
      <c r="BU116" s="29">
        <f t="shared" ca="1" si="145"/>
        <v>0</v>
      </c>
      <c r="BV116" s="29">
        <f t="shared" ca="1" si="165"/>
        <v>0</v>
      </c>
      <c r="BW116" s="29">
        <f t="shared" ca="1" si="166"/>
        <v>0</v>
      </c>
      <c r="BX116" s="29">
        <f t="shared" ca="1" si="167"/>
        <v>0</v>
      </c>
      <c r="BY116" s="29">
        <f t="shared" ca="1" si="168"/>
        <v>0</v>
      </c>
      <c r="BZ116" s="29">
        <f t="shared" ca="1" si="169"/>
        <v>0</v>
      </c>
      <c r="CA116" s="29">
        <f t="shared" ca="1" si="170"/>
        <v>0</v>
      </c>
      <c r="CB116" s="29">
        <f t="shared" ca="1" si="171"/>
        <v>0</v>
      </c>
      <c r="CC116" s="29">
        <f t="shared" ca="1" si="172"/>
        <v>0</v>
      </c>
      <c r="CD116" s="29">
        <f t="shared" ca="1" si="173"/>
        <v>0</v>
      </c>
      <c r="CE116" s="29">
        <f t="shared" ca="1" si="174"/>
        <v>0</v>
      </c>
      <c r="CF116" s="29">
        <f t="shared" ca="1" si="175"/>
        <v>0</v>
      </c>
      <c r="CG116" s="29">
        <f t="shared" ca="1" si="176"/>
        <v>0</v>
      </c>
      <c r="CH116" s="29">
        <f t="shared" ca="1" si="177"/>
        <v>0</v>
      </c>
      <c r="CI116" s="29">
        <f t="shared" ca="1" si="178"/>
        <v>0</v>
      </c>
      <c r="CJ116" s="29">
        <f t="shared" ca="1" si="179"/>
        <v>0</v>
      </c>
      <c r="CK116" s="33">
        <f t="shared" ca="1" si="146"/>
        <v>0</v>
      </c>
      <c r="CL116" s="33"/>
      <c r="CM116" s="78">
        <f t="shared" ca="1" si="115"/>
        <v>0</v>
      </c>
      <c r="CN116" s="29">
        <f ca="1">IF(NOT(snowball),0,IF(AA115&lt;=0,0,IF($C116&lt;=SUM($CM116:CM116),0,IF(BR116+$C116-SUM($CM116:CM116)&gt;AA115+AV116,AA115+AV116-BR116,$C116-SUM($CM116:CM116)))))</f>
        <v>0</v>
      </c>
      <c r="CO116" s="29">
        <f ca="1">IF(NOT(snowball),0,IF(AB115&lt;=0,0,IF($C116&lt;=SUM($CM116:CN116),0,IF(BS116+$C116-SUM($CM116:CN116)&gt;AB115+AW116,AB115+AW116-BS116,$C116-SUM($CM116:CN116)))))</f>
        <v>0</v>
      </c>
      <c r="CP116" s="29">
        <f ca="1">IF(NOT(snowball),0,IF(AC115&lt;=0,0,IF($C116&lt;=SUM($CM116:CO116),0,IF(BT116+$C116-SUM($CM116:CO116)&gt;AC115+AX116,AC115+AX116-BT116,$C116-SUM($CM116:CO116)))))</f>
        <v>0</v>
      </c>
      <c r="CQ116" s="29">
        <f ca="1">IF(NOT(snowball),0,IF(AD115&lt;=0,0,IF($C116&lt;=SUM($CM116:CP116),0,IF(BU116+$C116-SUM($CM116:CP116)&gt;AD115+AY116,AD115+AY116-BU116,$C116-SUM($CM116:CP116)))))</f>
        <v>0</v>
      </c>
      <c r="CR116" s="29">
        <f ca="1">IF(NOT(snowball),0,IF(AE115&lt;=0,0,IF($C116&lt;=SUM($CM116:CQ116),0,IF(BV116+$C116-SUM($CM116:CQ116)&gt;AE115+AZ116,AE115+AZ116-BV116,$C116-SUM($CM116:CQ116)))))</f>
        <v>0</v>
      </c>
      <c r="CS116" s="29">
        <f ca="1">IF(NOT(snowball),0,IF(AF115&lt;=0,0,IF($C116&lt;=SUM($CM116:CR116),0,IF(BW116+$C116-SUM($CM116:CR116)&gt;AF115+BA116,AF115+BA116-BW116,$C116-SUM($CM116:CR116)))))</f>
        <v>0</v>
      </c>
      <c r="CT116" s="29">
        <f ca="1">IF(NOT(snowball),0,IF(AG115&lt;=0,0,IF($C116&lt;=SUM($CM116:CS116),0,IF(BX116+$C116-SUM($CM116:CS116)&gt;AG115+BB116,AG115+BB116-BX116,$C116-SUM($CM116:CS116)))))</f>
        <v>0</v>
      </c>
      <c r="CU116" s="29">
        <f ca="1">IF(NOT(snowball),0,IF(AH115&lt;=0,0,IF($C116&lt;=SUM($CM116:CT116),0,IF(BY116+$C116-SUM($CM116:CT116)&gt;AH115+BC116,AH115+BC116-BY116,$C116-SUM($CM116:CT116)))))</f>
        <v>0</v>
      </c>
      <c r="CV116" s="29">
        <f ca="1">IF(NOT(snowball),0,IF(AI115&lt;=0,0,IF($C116&lt;=SUM($CM116:CU116),0,IF(BZ116+$C116-SUM($CM116:CU116)&gt;AI115+BD116,AI115+BD116-BZ116,$C116-SUM($CM116:CU116)))))</f>
        <v>0</v>
      </c>
      <c r="CW116" s="29">
        <f ca="1">IF(NOT(snowball),0,IF(AJ115&lt;=0,0,IF($C116&lt;=SUM($CM116:CV116),0,IF(CA116+$C116-SUM($CM116:CV116)&gt;AJ115+BE116,AJ115+BE116-CA116,$C116-SUM($CM116:CV116)))))</f>
        <v>0</v>
      </c>
      <c r="CX116" s="29">
        <f ca="1">IF(NOT(snowball),0,IF(AK115&lt;=0,0,IF($C116&lt;=SUM($CM116:CW116),0,IF(CB116+$C116-SUM($CM116:CW116)&gt;AK115+BF116,AK115+BF116-CB116,$C116-SUM($CM116:CW116)))))</f>
        <v>0</v>
      </c>
      <c r="CY116" s="29">
        <f ca="1">IF(NOT(snowball),0,IF(AL115&lt;=0,0,IF($C116&lt;=SUM($CM116:CX116),0,IF(CC116+$C116-SUM($CM116:CX116)&gt;AL115+BG116,AL115+BG116-CC116,$C116-SUM($CM116:CX116)))))</f>
        <v>0</v>
      </c>
      <c r="CZ116" s="29">
        <f ca="1">IF(NOT(snowball),0,IF(AM115&lt;=0,0,IF($C116&lt;=SUM($CM116:CY116),0,IF(CD116+$C116-SUM($CM116:CY116)&gt;AM115+BH116,AM115+BH116-CD116,$C116-SUM($CM116:CY116)))))</f>
        <v>0</v>
      </c>
      <c r="DA116" s="29">
        <f ca="1">IF(NOT(snowball),0,IF(AN115&lt;=0,0,IF($C116&lt;=SUM($CM116:CZ116),0,IF(CE116+$C116-SUM($CM116:CZ116)&gt;AN115+BI116,AN115+BI116-CE116,$C116-SUM($CM116:CZ116)))))</f>
        <v>0</v>
      </c>
      <c r="DB116" s="29">
        <f ca="1">IF(NOT(snowball),0,IF(AO115&lt;=0,0,IF($C116&lt;=SUM($CM116:DA116),0,IF(CF116+$C116-SUM($CM116:DA116)&gt;AO115+BJ116,AO115+BJ116-CF116,$C116-SUM($CM116:DA116)))))</f>
        <v>0</v>
      </c>
      <c r="DC116" s="29">
        <f ca="1">IF(NOT(snowball),0,IF(AP115&lt;=0,0,IF($C116&lt;=SUM($CM116:DB116),0,IF(CG116+$C116-SUM($CM116:DB116)&gt;AP115+BK116,AP115+BK116-CG116,$C116-SUM($CM116:DB116)))))</f>
        <v>0</v>
      </c>
      <c r="DD116" s="29">
        <f ca="1">IF(NOT(snowball),0,IF(AQ115&lt;=0,0,IF($C116&lt;=SUM($CM116:DC116),0,IF(CH116+$C116-SUM($CM116:DC116)&gt;AQ115+BL116,AQ115+BL116-CH116,$C116-SUM($CM116:DC116)))))</f>
        <v>0</v>
      </c>
      <c r="DE116" s="29">
        <f ca="1">IF(NOT(snowball),0,IF(AR115&lt;=0,0,IF($C116&lt;=SUM($CM116:DD116),0,IF(CI116+$C116-SUM($CM116:DD116)&gt;AR115+BM116,AR115+BM116-CI116,$C116-SUM($CM116:DD116)))))</f>
        <v>0</v>
      </c>
      <c r="DF116" s="29">
        <f ca="1">IF(NOT(snowball),0,IF(AS115&lt;=0,0,IF($C116&lt;=SUM($CM116:DE116),0,IF(CJ116+$C116-SUM($CM116:DE116)&gt;AS115+BN116,AS115+BN116-CJ116,$C116-SUM($CM116:DE116)))))</f>
        <v>0</v>
      </c>
    </row>
    <row r="117" spans="1:110" ht="11" customHeight="1">
      <c r="A117" s="30" t="str">
        <f t="shared" ca="1" si="147"/>
        <v/>
      </c>
      <c r="B117" s="13" t="e">
        <f t="shared" ca="1" si="116"/>
        <v>#N/A</v>
      </c>
      <c r="C117" s="113" t="str">
        <f t="shared" ca="1" si="95"/>
        <v/>
      </c>
      <c r="D117" s="81"/>
      <c r="E117" s="29">
        <f t="shared" ca="1" si="96"/>
        <v>0</v>
      </c>
      <c r="F117" s="29">
        <f t="shared" ca="1" si="97"/>
        <v>0</v>
      </c>
      <c r="G117" s="29">
        <f t="shared" ca="1" si="98"/>
        <v>0</v>
      </c>
      <c r="H117" s="29">
        <f t="shared" ca="1" si="99"/>
        <v>0</v>
      </c>
      <c r="I117" s="29">
        <f t="shared" ca="1" si="100"/>
        <v>0</v>
      </c>
      <c r="J117" s="29">
        <f t="shared" ca="1" si="101"/>
        <v>0</v>
      </c>
      <c r="K117" s="29">
        <f t="shared" ca="1" si="102"/>
        <v>0</v>
      </c>
      <c r="L117" s="29">
        <f t="shared" ca="1" si="103"/>
        <v>0</v>
      </c>
      <c r="M117" s="29">
        <f t="shared" ca="1" si="104"/>
        <v>0</v>
      </c>
      <c r="N117" s="29">
        <f t="shared" ca="1" si="105"/>
        <v>0</v>
      </c>
      <c r="O117" s="29">
        <f t="shared" ca="1" si="106"/>
        <v>0</v>
      </c>
      <c r="P117" s="29">
        <f t="shared" ca="1" si="107"/>
        <v>0</v>
      </c>
      <c r="Q117" s="29">
        <f t="shared" ca="1" si="108"/>
        <v>0</v>
      </c>
      <c r="R117" s="29">
        <f t="shared" ca="1" si="109"/>
        <v>0</v>
      </c>
      <c r="S117" s="29">
        <f t="shared" ca="1" si="110"/>
        <v>0</v>
      </c>
      <c r="T117" s="29">
        <f t="shared" ca="1" si="111"/>
        <v>0</v>
      </c>
      <c r="U117" s="29">
        <f t="shared" ca="1" si="112"/>
        <v>0</v>
      </c>
      <c r="V117" s="29">
        <f t="shared" ca="1" si="113"/>
        <v>0</v>
      </c>
      <c r="W117" s="29">
        <f t="shared" ca="1" si="114"/>
        <v>0</v>
      </c>
      <c r="X117" s="29">
        <f t="shared" ca="1" si="114"/>
        <v>0</v>
      </c>
      <c r="Y117" s="66"/>
      <c r="Z117" s="29">
        <f t="shared" ca="1" si="117"/>
        <v>0</v>
      </c>
      <c r="AA117" s="29">
        <f t="shared" ca="1" si="118"/>
        <v>0</v>
      </c>
      <c r="AB117" s="29">
        <f t="shared" ca="1" si="119"/>
        <v>0</v>
      </c>
      <c r="AC117" s="29">
        <f t="shared" ca="1" si="120"/>
        <v>0</v>
      </c>
      <c r="AD117" s="29">
        <f t="shared" ca="1" si="121"/>
        <v>0</v>
      </c>
      <c r="AE117" s="29">
        <f t="shared" ca="1" si="122"/>
        <v>0</v>
      </c>
      <c r="AF117" s="29">
        <f t="shared" ca="1" si="123"/>
        <v>0</v>
      </c>
      <c r="AG117" s="29">
        <f t="shared" ca="1" si="124"/>
        <v>0</v>
      </c>
      <c r="AH117" s="29">
        <f t="shared" ca="1" si="125"/>
        <v>0</v>
      </c>
      <c r="AI117" s="29">
        <f t="shared" ca="1" si="126"/>
        <v>0</v>
      </c>
      <c r="AJ117" s="29">
        <f t="shared" ca="1" si="127"/>
        <v>0</v>
      </c>
      <c r="AK117" s="29">
        <f t="shared" ca="1" si="128"/>
        <v>0</v>
      </c>
      <c r="AL117" s="29">
        <f t="shared" ca="1" si="129"/>
        <v>0</v>
      </c>
      <c r="AM117" s="29">
        <f t="shared" ca="1" si="130"/>
        <v>0</v>
      </c>
      <c r="AN117" s="29">
        <f t="shared" ca="1" si="131"/>
        <v>0</v>
      </c>
      <c r="AO117" s="29">
        <f t="shared" ca="1" si="132"/>
        <v>0</v>
      </c>
      <c r="AP117" s="29">
        <f t="shared" ca="1" si="133"/>
        <v>0</v>
      </c>
      <c r="AQ117" s="29">
        <f t="shared" ca="1" si="134"/>
        <v>0</v>
      </c>
      <c r="AR117" s="29">
        <f t="shared" ca="1" si="135"/>
        <v>0</v>
      </c>
      <c r="AS117" s="29">
        <f t="shared" ca="1" si="136"/>
        <v>0</v>
      </c>
      <c r="AT117" s="7"/>
      <c r="AU117" s="29">
        <f t="shared" ca="1" si="137"/>
        <v>0</v>
      </c>
      <c r="AV117" s="29">
        <f t="shared" ca="1" si="138"/>
        <v>0</v>
      </c>
      <c r="AW117" s="29">
        <f t="shared" ca="1" si="139"/>
        <v>0</v>
      </c>
      <c r="AX117" s="29">
        <f t="shared" ca="1" si="148"/>
        <v>0</v>
      </c>
      <c r="AY117" s="29">
        <f t="shared" ca="1" si="149"/>
        <v>0</v>
      </c>
      <c r="AZ117" s="29">
        <f t="shared" ca="1" si="150"/>
        <v>0</v>
      </c>
      <c r="BA117" s="29">
        <f t="shared" ca="1" si="151"/>
        <v>0</v>
      </c>
      <c r="BB117" s="29">
        <f t="shared" ca="1" si="152"/>
        <v>0</v>
      </c>
      <c r="BC117" s="29">
        <f t="shared" ca="1" si="153"/>
        <v>0</v>
      </c>
      <c r="BD117" s="29">
        <f t="shared" ca="1" si="154"/>
        <v>0</v>
      </c>
      <c r="BE117" s="29">
        <f t="shared" ca="1" si="155"/>
        <v>0</v>
      </c>
      <c r="BF117" s="29">
        <f t="shared" ca="1" si="156"/>
        <v>0</v>
      </c>
      <c r="BG117" s="29">
        <f t="shared" ca="1" si="157"/>
        <v>0</v>
      </c>
      <c r="BH117" s="29">
        <f t="shared" ca="1" si="158"/>
        <v>0</v>
      </c>
      <c r="BI117" s="29">
        <f t="shared" ca="1" si="159"/>
        <v>0</v>
      </c>
      <c r="BJ117" s="29">
        <f t="shared" ca="1" si="160"/>
        <v>0</v>
      </c>
      <c r="BK117" s="29">
        <f t="shared" ca="1" si="161"/>
        <v>0</v>
      </c>
      <c r="BL117" s="29">
        <f t="shared" ca="1" si="162"/>
        <v>0</v>
      </c>
      <c r="BM117" s="29">
        <f t="shared" ca="1" si="163"/>
        <v>0</v>
      </c>
      <c r="BN117" s="29">
        <f t="shared" ca="1" si="164"/>
        <v>0</v>
      </c>
      <c r="BO117" s="33">
        <f t="shared" ca="1" si="140"/>
        <v>0</v>
      </c>
      <c r="BP117" s="16"/>
      <c r="BQ117" s="29">
        <f t="shared" ca="1" si="141"/>
        <v>0</v>
      </c>
      <c r="BR117" s="29">
        <f t="shared" ca="1" si="142"/>
        <v>0</v>
      </c>
      <c r="BS117" s="29">
        <f t="shared" ca="1" si="143"/>
        <v>0</v>
      </c>
      <c r="BT117" s="29">
        <f t="shared" ca="1" si="144"/>
        <v>0</v>
      </c>
      <c r="BU117" s="29">
        <f t="shared" ca="1" si="145"/>
        <v>0</v>
      </c>
      <c r="BV117" s="29">
        <f t="shared" ca="1" si="165"/>
        <v>0</v>
      </c>
      <c r="BW117" s="29">
        <f t="shared" ca="1" si="166"/>
        <v>0</v>
      </c>
      <c r="BX117" s="29">
        <f t="shared" ca="1" si="167"/>
        <v>0</v>
      </c>
      <c r="BY117" s="29">
        <f t="shared" ca="1" si="168"/>
        <v>0</v>
      </c>
      <c r="BZ117" s="29">
        <f t="shared" ca="1" si="169"/>
        <v>0</v>
      </c>
      <c r="CA117" s="29">
        <f t="shared" ca="1" si="170"/>
        <v>0</v>
      </c>
      <c r="CB117" s="29">
        <f t="shared" ca="1" si="171"/>
        <v>0</v>
      </c>
      <c r="CC117" s="29">
        <f t="shared" ca="1" si="172"/>
        <v>0</v>
      </c>
      <c r="CD117" s="29">
        <f t="shared" ca="1" si="173"/>
        <v>0</v>
      </c>
      <c r="CE117" s="29">
        <f t="shared" ca="1" si="174"/>
        <v>0</v>
      </c>
      <c r="CF117" s="29">
        <f t="shared" ca="1" si="175"/>
        <v>0</v>
      </c>
      <c r="CG117" s="29">
        <f t="shared" ca="1" si="176"/>
        <v>0</v>
      </c>
      <c r="CH117" s="29">
        <f t="shared" ca="1" si="177"/>
        <v>0</v>
      </c>
      <c r="CI117" s="29">
        <f t="shared" ca="1" si="178"/>
        <v>0</v>
      </c>
      <c r="CJ117" s="29">
        <f t="shared" ca="1" si="179"/>
        <v>0</v>
      </c>
      <c r="CK117" s="33">
        <f t="shared" ca="1" si="146"/>
        <v>0</v>
      </c>
      <c r="CL117" s="33"/>
      <c r="CM117" s="78">
        <f t="shared" ca="1" si="115"/>
        <v>0</v>
      </c>
      <c r="CN117" s="29">
        <f ca="1">IF(NOT(snowball),0,IF(AA116&lt;=0,0,IF($C117&lt;=SUM($CM117:CM117),0,IF(BR117+$C117-SUM($CM117:CM117)&gt;AA116+AV117,AA116+AV117-BR117,$C117-SUM($CM117:CM117)))))</f>
        <v>0</v>
      </c>
      <c r="CO117" s="29">
        <f ca="1">IF(NOT(snowball),0,IF(AB116&lt;=0,0,IF($C117&lt;=SUM($CM117:CN117),0,IF(BS117+$C117-SUM($CM117:CN117)&gt;AB116+AW117,AB116+AW117-BS117,$C117-SUM($CM117:CN117)))))</f>
        <v>0</v>
      </c>
      <c r="CP117" s="29">
        <f ca="1">IF(NOT(snowball),0,IF(AC116&lt;=0,0,IF($C117&lt;=SUM($CM117:CO117),0,IF(BT117+$C117-SUM($CM117:CO117)&gt;AC116+AX117,AC116+AX117-BT117,$C117-SUM($CM117:CO117)))))</f>
        <v>0</v>
      </c>
      <c r="CQ117" s="29">
        <f ca="1">IF(NOT(snowball),0,IF(AD116&lt;=0,0,IF($C117&lt;=SUM($CM117:CP117),0,IF(BU117+$C117-SUM($CM117:CP117)&gt;AD116+AY117,AD116+AY117-BU117,$C117-SUM($CM117:CP117)))))</f>
        <v>0</v>
      </c>
      <c r="CR117" s="29">
        <f ca="1">IF(NOT(snowball),0,IF(AE116&lt;=0,0,IF($C117&lt;=SUM($CM117:CQ117),0,IF(BV117+$C117-SUM($CM117:CQ117)&gt;AE116+AZ117,AE116+AZ117-BV117,$C117-SUM($CM117:CQ117)))))</f>
        <v>0</v>
      </c>
      <c r="CS117" s="29">
        <f ca="1">IF(NOT(snowball),0,IF(AF116&lt;=0,0,IF($C117&lt;=SUM($CM117:CR117),0,IF(BW117+$C117-SUM($CM117:CR117)&gt;AF116+BA117,AF116+BA117-BW117,$C117-SUM($CM117:CR117)))))</f>
        <v>0</v>
      </c>
      <c r="CT117" s="29">
        <f ca="1">IF(NOT(snowball),0,IF(AG116&lt;=0,0,IF($C117&lt;=SUM($CM117:CS117),0,IF(BX117+$C117-SUM($CM117:CS117)&gt;AG116+BB117,AG116+BB117-BX117,$C117-SUM($CM117:CS117)))))</f>
        <v>0</v>
      </c>
      <c r="CU117" s="29">
        <f ca="1">IF(NOT(snowball),0,IF(AH116&lt;=0,0,IF($C117&lt;=SUM($CM117:CT117),0,IF(BY117+$C117-SUM($CM117:CT117)&gt;AH116+BC117,AH116+BC117-BY117,$C117-SUM($CM117:CT117)))))</f>
        <v>0</v>
      </c>
      <c r="CV117" s="29">
        <f ca="1">IF(NOT(snowball),0,IF(AI116&lt;=0,0,IF($C117&lt;=SUM($CM117:CU117),0,IF(BZ117+$C117-SUM($CM117:CU117)&gt;AI116+BD117,AI116+BD117-BZ117,$C117-SUM($CM117:CU117)))))</f>
        <v>0</v>
      </c>
      <c r="CW117" s="29">
        <f ca="1">IF(NOT(snowball),0,IF(AJ116&lt;=0,0,IF($C117&lt;=SUM($CM117:CV117),0,IF(CA117+$C117-SUM($CM117:CV117)&gt;AJ116+BE117,AJ116+BE117-CA117,$C117-SUM($CM117:CV117)))))</f>
        <v>0</v>
      </c>
      <c r="CX117" s="29">
        <f ca="1">IF(NOT(snowball),0,IF(AK116&lt;=0,0,IF($C117&lt;=SUM($CM117:CW117),0,IF(CB117+$C117-SUM($CM117:CW117)&gt;AK116+BF117,AK116+BF117-CB117,$C117-SUM($CM117:CW117)))))</f>
        <v>0</v>
      </c>
      <c r="CY117" s="29">
        <f ca="1">IF(NOT(snowball),0,IF(AL116&lt;=0,0,IF($C117&lt;=SUM($CM117:CX117),0,IF(CC117+$C117-SUM($CM117:CX117)&gt;AL116+BG117,AL116+BG117-CC117,$C117-SUM($CM117:CX117)))))</f>
        <v>0</v>
      </c>
      <c r="CZ117" s="29">
        <f ca="1">IF(NOT(snowball),0,IF(AM116&lt;=0,0,IF($C117&lt;=SUM($CM117:CY117),0,IF(CD117+$C117-SUM($CM117:CY117)&gt;AM116+BH117,AM116+BH117-CD117,$C117-SUM($CM117:CY117)))))</f>
        <v>0</v>
      </c>
      <c r="DA117" s="29">
        <f ca="1">IF(NOT(snowball),0,IF(AN116&lt;=0,0,IF($C117&lt;=SUM($CM117:CZ117),0,IF(CE117+$C117-SUM($CM117:CZ117)&gt;AN116+BI117,AN116+BI117-CE117,$C117-SUM($CM117:CZ117)))))</f>
        <v>0</v>
      </c>
      <c r="DB117" s="29">
        <f ca="1">IF(NOT(snowball),0,IF(AO116&lt;=0,0,IF($C117&lt;=SUM($CM117:DA117),0,IF(CF117+$C117-SUM($CM117:DA117)&gt;AO116+BJ117,AO116+BJ117-CF117,$C117-SUM($CM117:DA117)))))</f>
        <v>0</v>
      </c>
      <c r="DC117" s="29">
        <f ca="1">IF(NOT(snowball),0,IF(AP116&lt;=0,0,IF($C117&lt;=SUM($CM117:DB117),0,IF(CG117+$C117-SUM($CM117:DB117)&gt;AP116+BK117,AP116+BK117-CG117,$C117-SUM($CM117:DB117)))))</f>
        <v>0</v>
      </c>
      <c r="DD117" s="29">
        <f ca="1">IF(NOT(snowball),0,IF(AQ116&lt;=0,0,IF($C117&lt;=SUM($CM117:DC117),0,IF(CH117+$C117-SUM($CM117:DC117)&gt;AQ116+BL117,AQ116+BL117-CH117,$C117-SUM($CM117:DC117)))))</f>
        <v>0</v>
      </c>
      <c r="DE117" s="29">
        <f ca="1">IF(NOT(snowball),0,IF(AR116&lt;=0,0,IF($C117&lt;=SUM($CM117:DD117),0,IF(CI117+$C117-SUM($CM117:DD117)&gt;AR116+BM117,AR116+BM117-CI117,$C117-SUM($CM117:DD117)))))</f>
        <v>0</v>
      </c>
      <c r="DF117" s="29">
        <f ca="1">IF(NOT(snowball),0,IF(AS116&lt;=0,0,IF($C117&lt;=SUM($CM117:DE117),0,IF(CJ117+$C117-SUM($CM117:DE117)&gt;AS116+BN117,AS116+BN117-CJ117,$C117-SUM($CM117:DE117)))))</f>
        <v>0</v>
      </c>
    </row>
    <row r="118" spans="1:110" ht="11" customHeight="1">
      <c r="A118" s="30" t="str">
        <f t="shared" ca="1" si="147"/>
        <v/>
      </c>
      <c r="B118" s="13" t="e">
        <f t="shared" ca="1" si="116"/>
        <v>#N/A</v>
      </c>
      <c r="C118" s="113" t="str">
        <f t="shared" ca="1" si="95"/>
        <v/>
      </c>
      <c r="D118" s="81"/>
      <c r="E118" s="29">
        <f t="shared" ca="1" si="96"/>
        <v>0</v>
      </c>
      <c r="F118" s="29">
        <f t="shared" ca="1" si="97"/>
        <v>0</v>
      </c>
      <c r="G118" s="29">
        <f t="shared" ca="1" si="98"/>
        <v>0</v>
      </c>
      <c r="H118" s="29">
        <f t="shared" ca="1" si="99"/>
        <v>0</v>
      </c>
      <c r="I118" s="29">
        <f t="shared" ca="1" si="100"/>
        <v>0</v>
      </c>
      <c r="J118" s="29">
        <f t="shared" ca="1" si="101"/>
        <v>0</v>
      </c>
      <c r="K118" s="29">
        <f t="shared" ca="1" si="102"/>
        <v>0</v>
      </c>
      <c r="L118" s="29">
        <f t="shared" ca="1" si="103"/>
        <v>0</v>
      </c>
      <c r="M118" s="29">
        <f t="shared" ca="1" si="104"/>
        <v>0</v>
      </c>
      <c r="N118" s="29">
        <f t="shared" ca="1" si="105"/>
        <v>0</v>
      </c>
      <c r="O118" s="29">
        <f t="shared" ca="1" si="106"/>
        <v>0</v>
      </c>
      <c r="P118" s="29">
        <f t="shared" ca="1" si="107"/>
        <v>0</v>
      </c>
      <c r="Q118" s="29">
        <f t="shared" ca="1" si="108"/>
        <v>0</v>
      </c>
      <c r="R118" s="29">
        <f t="shared" ca="1" si="109"/>
        <v>0</v>
      </c>
      <c r="S118" s="29">
        <f t="shared" ca="1" si="110"/>
        <v>0</v>
      </c>
      <c r="T118" s="29">
        <f t="shared" ca="1" si="111"/>
        <v>0</v>
      </c>
      <c r="U118" s="29">
        <f t="shared" ca="1" si="112"/>
        <v>0</v>
      </c>
      <c r="V118" s="29">
        <f t="shared" ca="1" si="113"/>
        <v>0</v>
      </c>
      <c r="W118" s="29">
        <f t="shared" ca="1" si="114"/>
        <v>0</v>
      </c>
      <c r="X118" s="29">
        <f t="shared" ca="1" si="114"/>
        <v>0</v>
      </c>
      <c r="Y118" s="66"/>
      <c r="Z118" s="29">
        <f t="shared" ca="1" si="117"/>
        <v>0</v>
      </c>
      <c r="AA118" s="29">
        <f t="shared" ca="1" si="118"/>
        <v>0</v>
      </c>
      <c r="AB118" s="29">
        <f t="shared" ca="1" si="119"/>
        <v>0</v>
      </c>
      <c r="AC118" s="29">
        <f t="shared" ca="1" si="120"/>
        <v>0</v>
      </c>
      <c r="AD118" s="29">
        <f t="shared" ca="1" si="121"/>
        <v>0</v>
      </c>
      <c r="AE118" s="29">
        <f t="shared" ca="1" si="122"/>
        <v>0</v>
      </c>
      <c r="AF118" s="29">
        <f t="shared" ca="1" si="123"/>
        <v>0</v>
      </c>
      <c r="AG118" s="29">
        <f t="shared" ca="1" si="124"/>
        <v>0</v>
      </c>
      <c r="AH118" s="29">
        <f t="shared" ca="1" si="125"/>
        <v>0</v>
      </c>
      <c r="AI118" s="29">
        <f t="shared" ca="1" si="126"/>
        <v>0</v>
      </c>
      <c r="AJ118" s="29">
        <f t="shared" ca="1" si="127"/>
        <v>0</v>
      </c>
      <c r="AK118" s="29">
        <f t="shared" ca="1" si="128"/>
        <v>0</v>
      </c>
      <c r="AL118" s="29">
        <f t="shared" ca="1" si="129"/>
        <v>0</v>
      </c>
      <c r="AM118" s="29">
        <f t="shared" ca="1" si="130"/>
        <v>0</v>
      </c>
      <c r="AN118" s="29">
        <f t="shared" ca="1" si="131"/>
        <v>0</v>
      </c>
      <c r="AO118" s="29">
        <f t="shared" ca="1" si="132"/>
        <v>0</v>
      </c>
      <c r="AP118" s="29">
        <f t="shared" ca="1" si="133"/>
        <v>0</v>
      </c>
      <c r="AQ118" s="29">
        <f t="shared" ca="1" si="134"/>
        <v>0</v>
      </c>
      <c r="AR118" s="29">
        <f t="shared" ca="1" si="135"/>
        <v>0</v>
      </c>
      <c r="AS118" s="29">
        <f t="shared" ca="1" si="136"/>
        <v>0</v>
      </c>
      <c r="AT118" s="7"/>
      <c r="AU118" s="29">
        <f t="shared" ca="1" si="137"/>
        <v>0</v>
      </c>
      <c r="AV118" s="29">
        <f t="shared" ca="1" si="138"/>
        <v>0</v>
      </c>
      <c r="AW118" s="29">
        <f t="shared" ca="1" si="139"/>
        <v>0</v>
      </c>
      <c r="AX118" s="29">
        <f t="shared" ca="1" si="148"/>
        <v>0</v>
      </c>
      <c r="AY118" s="29">
        <f t="shared" ca="1" si="149"/>
        <v>0</v>
      </c>
      <c r="AZ118" s="29">
        <f t="shared" ca="1" si="150"/>
        <v>0</v>
      </c>
      <c r="BA118" s="29">
        <f t="shared" ca="1" si="151"/>
        <v>0</v>
      </c>
      <c r="BB118" s="29">
        <f t="shared" ca="1" si="152"/>
        <v>0</v>
      </c>
      <c r="BC118" s="29">
        <f t="shared" ca="1" si="153"/>
        <v>0</v>
      </c>
      <c r="BD118" s="29">
        <f t="shared" ca="1" si="154"/>
        <v>0</v>
      </c>
      <c r="BE118" s="29">
        <f t="shared" ca="1" si="155"/>
        <v>0</v>
      </c>
      <c r="BF118" s="29">
        <f t="shared" ca="1" si="156"/>
        <v>0</v>
      </c>
      <c r="BG118" s="29">
        <f t="shared" ca="1" si="157"/>
        <v>0</v>
      </c>
      <c r="BH118" s="29">
        <f t="shared" ca="1" si="158"/>
        <v>0</v>
      </c>
      <c r="BI118" s="29">
        <f t="shared" ca="1" si="159"/>
        <v>0</v>
      </c>
      <c r="BJ118" s="29">
        <f t="shared" ca="1" si="160"/>
        <v>0</v>
      </c>
      <c r="BK118" s="29">
        <f t="shared" ca="1" si="161"/>
        <v>0</v>
      </c>
      <c r="BL118" s="29">
        <f t="shared" ca="1" si="162"/>
        <v>0</v>
      </c>
      <c r="BM118" s="29">
        <f t="shared" ca="1" si="163"/>
        <v>0</v>
      </c>
      <c r="BN118" s="29">
        <f t="shared" ca="1" si="164"/>
        <v>0</v>
      </c>
      <c r="BO118" s="33">
        <f t="shared" ca="1" si="140"/>
        <v>0</v>
      </c>
      <c r="BP118" s="16"/>
      <c r="BQ118" s="29">
        <f t="shared" ca="1" si="141"/>
        <v>0</v>
      </c>
      <c r="BR118" s="29">
        <f t="shared" ca="1" si="142"/>
        <v>0</v>
      </c>
      <c r="BS118" s="29">
        <f t="shared" ca="1" si="143"/>
        <v>0</v>
      </c>
      <c r="BT118" s="29">
        <f t="shared" ca="1" si="144"/>
        <v>0</v>
      </c>
      <c r="BU118" s="29">
        <f t="shared" ca="1" si="145"/>
        <v>0</v>
      </c>
      <c r="BV118" s="29">
        <f t="shared" ca="1" si="165"/>
        <v>0</v>
      </c>
      <c r="BW118" s="29">
        <f t="shared" ca="1" si="166"/>
        <v>0</v>
      </c>
      <c r="BX118" s="29">
        <f t="shared" ca="1" si="167"/>
        <v>0</v>
      </c>
      <c r="BY118" s="29">
        <f t="shared" ca="1" si="168"/>
        <v>0</v>
      </c>
      <c r="BZ118" s="29">
        <f t="shared" ca="1" si="169"/>
        <v>0</v>
      </c>
      <c r="CA118" s="29">
        <f t="shared" ca="1" si="170"/>
        <v>0</v>
      </c>
      <c r="CB118" s="29">
        <f t="shared" ca="1" si="171"/>
        <v>0</v>
      </c>
      <c r="CC118" s="29">
        <f t="shared" ca="1" si="172"/>
        <v>0</v>
      </c>
      <c r="CD118" s="29">
        <f t="shared" ca="1" si="173"/>
        <v>0</v>
      </c>
      <c r="CE118" s="29">
        <f t="shared" ca="1" si="174"/>
        <v>0</v>
      </c>
      <c r="CF118" s="29">
        <f t="shared" ca="1" si="175"/>
        <v>0</v>
      </c>
      <c r="CG118" s="29">
        <f t="shared" ca="1" si="176"/>
        <v>0</v>
      </c>
      <c r="CH118" s="29">
        <f t="shared" ca="1" si="177"/>
        <v>0</v>
      </c>
      <c r="CI118" s="29">
        <f t="shared" ca="1" si="178"/>
        <v>0</v>
      </c>
      <c r="CJ118" s="29">
        <f t="shared" ca="1" si="179"/>
        <v>0</v>
      </c>
      <c r="CK118" s="33">
        <f t="shared" ca="1" si="146"/>
        <v>0</v>
      </c>
      <c r="CL118" s="33"/>
      <c r="CM118" s="78">
        <f t="shared" ca="1" si="115"/>
        <v>0</v>
      </c>
      <c r="CN118" s="29">
        <f ca="1">IF(NOT(snowball),0,IF(AA117&lt;=0,0,IF($C118&lt;=SUM($CM118:CM118),0,IF(BR118+$C118-SUM($CM118:CM118)&gt;AA117+AV118,AA117+AV118-BR118,$C118-SUM($CM118:CM118)))))</f>
        <v>0</v>
      </c>
      <c r="CO118" s="29">
        <f ca="1">IF(NOT(snowball),0,IF(AB117&lt;=0,0,IF($C118&lt;=SUM($CM118:CN118),0,IF(BS118+$C118-SUM($CM118:CN118)&gt;AB117+AW118,AB117+AW118-BS118,$C118-SUM($CM118:CN118)))))</f>
        <v>0</v>
      </c>
      <c r="CP118" s="29">
        <f ca="1">IF(NOT(snowball),0,IF(AC117&lt;=0,0,IF($C118&lt;=SUM($CM118:CO118),0,IF(BT118+$C118-SUM($CM118:CO118)&gt;AC117+AX118,AC117+AX118-BT118,$C118-SUM($CM118:CO118)))))</f>
        <v>0</v>
      </c>
      <c r="CQ118" s="29">
        <f ca="1">IF(NOT(snowball),0,IF(AD117&lt;=0,0,IF($C118&lt;=SUM($CM118:CP118),0,IF(BU118+$C118-SUM($CM118:CP118)&gt;AD117+AY118,AD117+AY118-BU118,$C118-SUM($CM118:CP118)))))</f>
        <v>0</v>
      </c>
      <c r="CR118" s="29">
        <f ca="1">IF(NOT(snowball),0,IF(AE117&lt;=0,0,IF($C118&lt;=SUM($CM118:CQ118),0,IF(BV118+$C118-SUM($CM118:CQ118)&gt;AE117+AZ118,AE117+AZ118-BV118,$C118-SUM($CM118:CQ118)))))</f>
        <v>0</v>
      </c>
      <c r="CS118" s="29">
        <f ca="1">IF(NOT(snowball),0,IF(AF117&lt;=0,0,IF($C118&lt;=SUM($CM118:CR118),0,IF(BW118+$C118-SUM($CM118:CR118)&gt;AF117+BA118,AF117+BA118-BW118,$C118-SUM($CM118:CR118)))))</f>
        <v>0</v>
      </c>
      <c r="CT118" s="29">
        <f ca="1">IF(NOT(snowball),0,IF(AG117&lt;=0,0,IF($C118&lt;=SUM($CM118:CS118),0,IF(BX118+$C118-SUM($CM118:CS118)&gt;AG117+BB118,AG117+BB118-BX118,$C118-SUM($CM118:CS118)))))</f>
        <v>0</v>
      </c>
      <c r="CU118" s="29">
        <f ca="1">IF(NOT(snowball),0,IF(AH117&lt;=0,0,IF($C118&lt;=SUM($CM118:CT118),0,IF(BY118+$C118-SUM($CM118:CT118)&gt;AH117+BC118,AH117+BC118-BY118,$C118-SUM($CM118:CT118)))))</f>
        <v>0</v>
      </c>
      <c r="CV118" s="29">
        <f ca="1">IF(NOT(snowball),0,IF(AI117&lt;=0,0,IF($C118&lt;=SUM($CM118:CU118),0,IF(BZ118+$C118-SUM($CM118:CU118)&gt;AI117+BD118,AI117+BD118-BZ118,$C118-SUM($CM118:CU118)))))</f>
        <v>0</v>
      </c>
      <c r="CW118" s="29">
        <f ca="1">IF(NOT(snowball),0,IF(AJ117&lt;=0,0,IF($C118&lt;=SUM($CM118:CV118),0,IF(CA118+$C118-SUM($CM118:CV118)&gt;AJ117+BE118,AJ117+BE118-CA118,$C118-SUM($CM118:CV118)))))</f>
        <v>0</v>
      </c>
      <c r="CX118" s="29">
        <f ca="1">IF(NOT(snowball),0,IF(AK117&lt;=0,0,IF($C118&lt;=SUM($CM118:CW118),0,IF(CB118+$C118-SUM($CM118:CW118)&gt;AK117+BF118,AK117+BF118-CB118,$C118-SUM($CM118:CW118)))))</f>
        <v>0</v>
      </c>
      <c r="CY118" s="29">
        <f ca="1">IF(NOT(snowball),0,IF(AL117&lt;=0,0,IF($C118&lt;=SUM($CM118:CX118),0,IF(CC118+$C118-SUM($CM118:CX118)&gt;AL117+BG118,AL117+BG118-CC118,$C118-SUM($CM118:CX118)))))</f>
        <v>0</v>
      </c>
      <c r="CZ118" s="29">
        <f ca="1">IF(NOT(snowball),0,IF(AM117&lt;=0,0,IF($C118&lt;=SUM($CM118:CY118),0,IF(CD118+$C118-SUM($CM118:CY118)&gt;AM117+BH118,AM117+BH118-CD118,$C118-SUM($CM118:CY118)))))</f>
        <v>0</v>
      </c>
      <c r="DA118" s="29">
        <f ca="1">IF(NOT(snowball),0,IF(AN117&lt;=0,0,IF($C118&lt;=SUM($CM118:CZ118),0,IF(CE118+$C118-SUM($CM118:CZ118)&gt;AN117+BI118,AN117+BI118-CE118,$C118-SUM($CM118:CZ118)))))</f>
        <v>0</v>
      </c>
      <c r="DB118" s="29">
        <f ca="1">IF(NOT(snowball),0,IF(AO117&lt;=0,0,IF($C118&lt;=SUM($CM118:DA118),0,IF(CF118+$C118-SUM($CM118:DA118)&gt;AO117+BJ118,AO117+BJ118-CF118,$C118-SUM($CM118:DA118)))))</f>
        <v>0</v>
      </c>
      <c r="DC118" s="29">
        <f ca="1">IF(NOT(snowball),0,IF(AP117&lt;=0,0,IF($C118&lt;=SUM($CM118:DB118),0,IF(CG118+$C118-SUM($CM118:DB118)&gt;AP117+BK118,AP117+BK118-CG118,$C118-SUM($CM118:DB118)))))</f>
        <v>0</v>
      </c>
      <c r="DD118" s="29">
        <f ca="1">IF(NOT(snowball),0,IF(AQ117&lt;=0,0,IF($C118&lt;=SUM($CM118:DC118),0,IF(CH118+$C118-SUM($CM118:DC118)&gt;AQ117+BL118,AQ117+BL118-CH118,$C118-SUM($CM118:DC118)))))</f>
        <v>0</v>
      </c>
      <c r="DE118" s="29">
        <f ca="1">IF(NOT(snowball),0,IF(AR117&lt;=0,0,IF($C118&lt;=SUM($CM118:DD118),0,IF(CI118+$C118-SUM($CM118:DD118)&gt;AR117+BM118,AR117+BM118-CI118,$C118-SUM($CM118:DD118)))))</f>
        <v>0</v>
      </c>
      <c r="DF118" s="29">
        <f ca="1">IF(NOT(snowball),0,IF(AS117&lt;=0,0,IF($C118&lt;=SUM($CM118:DE118),0,IF(CJ118+$C118-SUM($CM118:DE118)&gt;AS117+BN118,AS117+BN118-CJ118,$C118-SUM($CM118:DE118)))))</f>
        <v>0</v>
      </c>
    </row>
    <row r="119" spans="1:110" ht="11" customHeight="1">
      <c r="A119" s="30" t="str">
        <f t="shared" ca="1" si="147"/>
        <v/>
      </c>
      <c r="B119" s="13" t="e">
        <f t="shared" ca="1" si="116"/>
        <v>#N/A</v>
      </c>
      <c r="C119" s="113" t="str">
        <f t="shared" ca="1" si="95"/>
        <v/>
      </c>
      <c r="D119" s="81"/>
      <c r="E119" s="29">
        <f t="shared" ca="1" si="96"/>
        <v>0</v>
      </c>
      <c r="F119" s="29">
        <f t="shared" ca="1" si="97"/>
        <v>0</v>
      </c>
      <c r="G119" s="29">
        <f t="shared" ca="1" si="98"/>
        <v>0</v>
      </c>
      <c r="H119" s="29">
        <f t="shared" ca="1" si="99"/>
        <v>0</v>
      </c>
      <c r="I119" s="29">
        <f t="shared" ca="1" si="100"/>
        <v>0</v>
      </c>
      <c r="J119" s="29">
        <f t="shared" ca="1" si="101"/>
        <v>0</v>
      </c>
      <c r="K119" s="29">
        <f t="shared" ca="1" si="102"/>
        <v>0</v>
      </c>
      <c r="L119" s="29">
        <f t="shared" ca="1" si="103"/>
        <v>0</v>
      </c>
      <c r="M119" s="29">
        <f t="shared" ca="1" si="104"/>
        <v>0</v>
      </c>
      <c r="N119" s="29">
        <f t="shared" ca="1" si="105"/>
        <v>0</v>
      </c>
      <c r="O119" s="29">
        <f t="shared" ca="1" si="106"/>
        <v>0</v>
      </c>
      <c r="P119" s="29">
        <f t="shared" ca="1" si="107"/>
        <v>0</v>
      </c>
      <c r="Q119" s="29">
        <f t="shared" ca="1" si="108"/>
        <v>0</v>
      </c>
      <c r="R119" s="29">
        <f t="shared" ca="1" si="109"/>
        <v>0</v>
      </c>
      <c r="S119" s="29">
        <f t="shared" ca="1" si="110"/>
        <v>0</v>
      </c>
      <c r="T119" s="29">
        <f t="shared" ca="1" si="111"/>
        <v>0</v>
      </c>
      <c r="U119" s="29">
        <f t="shared" ca="1" si="112"/>
        <v>0</v>
      </c>
      <c r="V119" s="29">
        <f t="shared" ca="1" si="113"/>
        <v>0</v>
      </c>
      <c r="W119" s="29">
        <f t="shared" ca="1" si="114"/>
        <v>0</v>
      </c>
      <c r="X119" s="29">
        <f t="shared" ca="1" si="114"/>
        <v>0</v>
      </c>
      <c r="Y119" s="66"/>
      <c r="Z119" s="29">
        <f t="shared" ca="1" si="117"/>
        <v>0</v>
      </c>
      <c r="AA119" s="29">
        <f t="shared" ca="1" si="118"/>
        <v>0</v>
      </c>
      <c r="AB119" s="29">
        <f t="shared" ca="1" si="119"/>
        <v>0</v>
      </c>
      <c r="AC119" s="29">
        <f t="shared" ca="1" si="120"/>
        <v>0</v>
      </c>
      <c r="AD119" s="29">
        <f t="shared" ca="1" si="121"/>
        <v>0</v>
      </c>
      <c r="AE119" s="29">
        <f t="shared" ca="1" si="122"/>
        <v>0</v>
      </c>
      <c r="AF119" s="29">
        <f t="shared" ca="1" si="123"/>
        <v>0</v>
      </c>
      <c r="AG119" s="29">
        <f t="shared" ca="1" si="124"/>
        <v>0</v>
      </c>
      <c r="AH119" s="29">
        <f t="shared" ca="1" si="125"/>
        <v>0</v>
      </c>
      <c r="AI119" s="29">
        <f t="shared" ca="1" si="126"/>
        <v>0</v>
      </c>
      <c r="AJ119" s="29">
        <f t="shared" ca="1" si="127"/>
        <v>0</v>
      </c>
      <c r="AK119" s="29">
        <f t="shared" ca="1" si="128"/>
        <v>0</v>
      </c>
      <c r="AL119" s="29">
        <f t="shared" ca="1" si="129"/>
        <v>0</v>
      </c>
      <c r="AM119" s="29">
        <f t="shared" ca="1" si="130"/>
        <v>0</v>
      </c>
      <c r="AN119" s="29">
        <f t="shared" ca="1" si="131"/>
        <v>0</v>
      </c>
      <c r="AO119" s="29">
        <f t="shared" ca="1" si="132"/>
        <v>0</v>
      </c>
      <c r="AP119" s="29">
        <f t="shared" ca="1" si="133"/>
        <v>0</v>
      </c>
      <c r="AQ119" s="29">
        <f t="shared" ca="1" si="134"/>
        <v>0</v>
      </c>
      <c r="AR119" s="29">
        <f t="shared" ca="1" si="135"/>
        <v>0</v>
      </c>
      <c r="AS119" s="29">
        <f t="shared" ca="1" si="136"/>
        <v>0</v>
      </c>
      <c r="AT119" s="7"/>
      <c r="AU119" s="29">
        <f t="shared" ca="1" si="137"/>
        <v>0</v>
      </c>
      <c r="AV119" s="29">
        <f t="shared" ca="1" si="138"/>
        <v>0</v>
      </c>
      <c r="AW119" s="29">
        <f t="shared" ca="1" si="139"/>
        <v>0</v>
      </c>
      <c r="AX119" s="29">
        <f t="shared" ca="1" si="148"/>
        <v>0</v>
      </c>
      <c r="AY119" s="29">
        <f t="shared" ca="1" si="149"/>
        <v>0</v>
      </c>
      <c r="AZ119" s="29">
        <f t="shared" ca="1" si="150"/>
        <v>0</v>
      </c>
      <c r="BA119" s="29">
        <f t="shared" ca="1" si="151"/>
        <v>0</v>
      </c>
      <c r="BB119" s="29">
        <f t="shared" ca="1" si="152"/>
        <v>0</v>
      </c>
      <c r="BC119" s="29">
        <f t="shared" ca="1" si="153"/>
        <v>0</v>
      </c>
      <c r="BD119" s="29">
        <f t="shared" ca="1" si="154"/>
        <v>0</v>
      </c>
      <c r="BE119" s="29">
        <f t="shared" ca="1" si="155"/>
        <v>0</v>
      </c>
      <c r="BF119" s="29">
        <f t="shared" ca="1" si="156"/>
        <v>0</v>
      </c>
      <c r="BG119" s="29">
        <f t="shared" ca="1" si="157"/>
        <v>0</v>
      </c>
      <c r="BH119" s="29">
        <f t="shared" ca="1" si="158"/>
        <v>0</v>
      </c>
      <c r="BI119" s="29">
        <f t="shared" ca="1" si="159"/>
        <v>0</v>
      </c>
      <c r="BJ119" s="29">
        <f t="shared" ca="1" si="160"/>
        <v>0</v>
      </c>
      <c r="BK119" s="29">
        <f t="shared" ca="1" si="161"/>
        <v>0</v>
      </c>
      <c r="BL119" s="29">
        <f t="shared" ca="1" si="162"/>
        <v>0</v>
      </c>
      <c r="BM119" s="29">
        <f t="shared" ca="1" si="163"/>
        <v>0</v>
      </c>
      <c r="BN119" s="29">
        <f t="shared" ca="1" si="164"/>
        <v>0</v>
      </c>
      <c r="BO119" s="33">
        <f t="shared" ca="1" si="140"/>
        <v>0</v>
      </c>
      <c r="BP119" s="16"/>
      <c r="BQ119" s="29">
        <f t="shared" ca="1" si="141"/>
        <v>0</v>
      </c>
      <c r="BR119" s="29">
        <f t="shared" ca="1" si="142"/>
        <v>0</v>
      </c>
      <c r="BS119" s="29">
        <f t="shared" ca="1" si="143"/>
        <v>0</v>
      </c>
      <c r="BT119" s="29">
        <f t="shared" ca="1" si="144"/>
        <v>0</v>
      </c>
      <c r="BU119" s="29">
        <f t="shared" ca="1" si="145"/>
        <v>0</v>
      </c>
      <c r="BV119" s="29">
        <f t="shared" ca="1" si="165"/>
        <v>0</v>
      </c>
      <c r="BW119" s="29">
        <f t="shared" ca="1" si="166"/>
        <v>0</v>
      </c>
      <c r="BX119" s="29">
        <f t="shared" ca="1" si="167"/>
        <v>0</v>
      </c>
      <c r="BY119" s="29">
        <f t="shared" ca="1" si="168"/>
        <v>0</v>
      </c>
      <c r="BZ119" s="29">
        <f t="shared" ca="1" si="169"/>
        <v>0</v>
      </c>
      <c r="CA119" s="29">
        <f t="shared" ca="1" si="170"/>
        <v>0</v>
      </c>
      <c r="CB119" s="29">
        <f t="shared" ca="1" si="171"/>
        <v>0</v>
      </c>
      <c r="CC119" s="29">
        <f t="shared" ca="1" si="172"/>
        <v>0</v>
      </c>
      <c r="CD119" s="29">
        <f t="shared" ca="1" si="173"/>
        <v>0</v>
      </c>
      <c r="CE119" s="29">
        <f t="shared" ca="1" si="174"/>
        <v>0</v>
      </c>
      <c r="CF119" s="29">
        <f t="shared" ca="1" si="175"/>
        <v>0</v>
      </c>
      <c r="CG119" s="29">
        <f t="shared" ca="1" si="176"/>
        <v>0</v>
      </c>
      <c r="CH119" s="29">
        <f t="shared" ca="1" si="177"/>
        <v>0</v>
      </c>
      <c r="CI119" s="29">
        <f t="shared" ca="1" si="178"/>
        <v>0</v>
      </c>
      <c r="CJ119" s="29">
        <f t="shared" ca="1" si="179"/>
        <v>0</v>
      </c>
      <c r="CK119" s="33">
        <f t="shared" ca="1" si="146"/>
        <v>0</v>
      </c>
      <c r="CL119" s="33"/>
      <c r="CM119" s="78">
        <f t="shared" ca="1" si="115"/>
        <v>0</v>
      </c>
      <c r="CN119" s="29">
        <f ca="1">IF(NOT(snowball),0,IF(AA118&lt;=0,0,IF($C119&lt;=SUM($CM119:CM119),0,IF(BR119+$C119-SUM($CM119:CM119)&gt;AA118+AV119,AA118+AV119-BR119,$C119-SUM($CM119:CM119)))))</f>
        <v>0</v>
      </c>
      <c r="CO119" s="29">
        <f ca="1">IF(NOT(snowball),0,IF(AB118&lt;=0,0,IF($C119&lt;=SUM($CM119:CN119),0,IF(BS119+$C119-SUM($CM119:CN119)&gt;AB118+AW119,AB118+AW119-BS119,$C119-SUM($CM119:CN119)))))</f>
        <v>0</v>
      </c>
      <c r="CP119" s="29">
        <f ca="1">IF(NOT(snowball),0,IF(AC118&lt;=0,0,IF($C119&lt;=SUM($CM119:CO119),0,IF(BT119+$C119-SUM($CM119:CO119)&gt;AC118+AX119,AC118+AX119-BT119,$C119-SUM($CM119:CO119)))))</f>
        <v>0</v>
      </c>
      <c r="CQ119" s="29">
        <f ca="1">IF(NOT(snowball),0,IF(AD118&lt;=0,0,IF($C119&lt;=SUM($CM119:CP119),0,IF(BU119+$C119-SUM($CM119:CP119)&gt;AD118+AY119,AD118+AY119-BU119,$C119-SUM($CM119:CP119)))))</f>
        <v>0</v>
      </c>
      <c r="CR119" s="29">
        <f ca="1">IF(NOT(snowball),0,IF(AE118&lt;=0,0,IF($C119&lt;=SUM($CM119:CQ119),0,IF(BV119+$C119-SUM($CM119:CQ119)&gt;AE118+AZ119,AE118+AZ119-BV119,$C119-SUM($CM119:CQ119)))))</f>
        <v>0</v>
      </c>
      <c r="CS119" s="29">
        <f ca="1">IF(NOT(snowball),0,IF(AF118&lt;=0,0,IF($C119&lt;=SUM($CM119:CR119),0,IF(BW119+$C119-SUM($CM119:CR119)&gt;AF118+BA119,AF118+BA119-BW119,$C119-SUM($CM119:CR119)))))</f>
        <v>0</v>
      </c>
      <c r="CT119" s="29">
        <f ca="1">IF(NOT(snowball),0,IF(AG118&lt;=0,0,IF($C119&lt;=SUM($CM119:CS119),0,IF(BX119+$C119-SUM($CM119:CS119)&gt;AG118+BB119,AG118+BB119-BX119,$C119-SUM($CM119:CS119)))))</f>
        <v>0</v>
      </c>
      <c r="CU119" s="29">
        <f ca="1">IF(NOT(snowball),0,IF(AH118&lt;=0,0,IF($C119&lt;=SUM($CM119:CT119),0,IF(BY119+$C119-SUM($CM119:CT119)&gt;AH118+BC119,AH118+BC119-BY119,$C119-SUM($CM119:CT119)))))</f>
        <v>0</v>
      </c>
      <c r="CV119" s="29">
        <f ca="1">IF(NOT(snowball),0,IF(AI118&lt;=0,0,IF($C119&lt;=SUM($CM119:CU119),0,IF(BZ119+$C119-SUM($CM119:CU119)&gt;AI118+BD119,AI118+BD119-BZ119,$C119-SUM($CM119:CU119)))))</f>
        <v>0</v>
      </c>
      <c r="CW119" s="29">
        <f ca="1">IF(NOT(snowball),0,IF(AJ118&lt;=0,0,IF($C119&lt;=SUM($CM119:CV119),0,IF(CA119+$C119-SUM($CM119:CV119)&gt;AJ118+BE119,AJ118+BE119-CA119,$C119-SUM($CM119:CV119)))))</f>
        <v>0</v>
      </c>
      <c r="CX119" s="29">
        <f ca="1">IF(NOT(snowball),0,IF(AK118&lt;=0,0,IF($C119&lt;=SUM($CM119:CW119),0,IF(CB119+$C119-SUM($CM119:CW119)&gt;AK118+BF119,AK118+BF119-CB119,$C119-SUM($CM119:CW119)))))</f>
        <v>0</v>
      </c>
      <c r="CY119" s="29">
        <f ca="1">IF(NOT(snowball),0,IF(AL118&lt;=0,0,IF($C119&lt;=SUM($CM119:CX119),0,IF(CC119+$C119-SUM($CM119:CX119)&gt;AL118+BG119,AL118+BG119-CC119,$C119-SUM($CM119:CX119)))))</f>
        <v>0</v>
      </c>
      <c r="CZ119" s="29">
        <f ca="1">IF(NOT(snowball),0,IF(AM118&lt;=0,0,IF($C119&lt;=SUM($CM119:CY119),0,IF(CD119+$C119-SUM($CM119:CY119)&gt;AM118+BH119,AM118+BH119-CD119,$C119-SUM($CM119:CY119)))))</f>
        <v>0</v>
      </c>
      <c r="DA119" s="29">
        <f ca="1">IF(NOT(snowball),0,IF(AN118&lt;=0,0,IF($C119&lt;=SUM($CM119:CZ119),0,IF(CE119+$C119-SUM($CM119:CZ119)&gt;AN118+BI119,AN118+BI119-CE119,$C119-SUM($CM119:CZ119)))))</f>
        <v>0</v>
      </c>
      <c r="DB119" s="29">
        <f ca="1">IF(NOT(snowball),0,IF(AO118&lt;=0,0,IF($C119&lt;=SUM($CM119:DA119),0,IF(CF119+$C119-SUM($CM119:DA119)&gt;AO118+BJ119,AO118+BJ119-CF119,$C119-SUM($CM119:DA119)))))</f>
        <v>0</v>
      </c>
      <c r="DC119" s="29">
        <f ca="1">IF(NOT(snowball),0,IF(AP118&lt;=0,0,IF($C119&lt;=SUM($CM119:DB119),0,IF(CG119+$C119-SUM($CM119:DB119)&gt;AP118+BK119,AP118+BK119-CG119,$C119-SUM($CM119:DB119)))))</f>
        <v>0</v>
      </c>
      <c r="DD119" s="29">
        <f ca="1">IF(NOT(snowball),0,IF(AQ118&lt;=0,0,IF($C119&lt;=SUM($CM119:DC119),0,IF(CH119+$C119-SUM($CM119:DC119)&gt;AQ118+BL119,AQ118+BL119-CH119,$C119-SUM($CM119:DC119)))))</f>
        <v>0</v>
      </c>
      <c r="DE119" s="29">
        <f ca="1">IF(NOT(snowball),0,IF(AR118&lt;=0,0,IF($C119&lt;=SUM($CM119:DD119),0,IF(CI119+$C119-SUM($CM119:DD119)&gt;AR118+BM119,AR118+BM119-CI119,$C119-SUM($CM119:DD119)))))</f>
        <v>0</v>
      </c>
      <c r="DF119" s="29">
        <f ca="1">IF(NOT(snowball),0,IF(AS118&lt;=0,0,IF($C119&lt;=SUM($CM119:DE119),0,IF(CJ119+$C119-SUM($CM119:DE119)&gt;AS118+BN119,AS118+BN119-CJ119,$C119-SUM($CM119:DE119)))))</f>
        <v>0</v>
      </c>
    </row>
    <row r="120" spans="1:110" ht="11" customHeight="1">
      <c r="A120" s="30" t="str">
        <f t="shared" ca="1" si="147"/>
        <v/>
      </c>
      <c r="B120" s="13" t="e">
        <f t="shared" ca="1" si="116"/>
        <v>#N/A</v>
      </c>
      <c r="C120" s="113" t="str">
        <f t="shared" ca="1" si="95"/>
        <v/>
      </c>
      <c r="D120" s="81"/>
      <c r="E120" s="29">
        <f t="shared" ca="1" si="96"/>
        <v>0</v>
      </c>
      <c r="F120" s="29">
        <f t="shared" ca="1" si="97"/>
        <v>0</v>
      </c>
      <c r="G120" s="29">
        <f t="shared" ca="1" si="98"/>
        <v>0</v>
      </c>
      <c r="H120" s="29">
        <f t="shared" ca="1" si="99"/>
        <v>0</v>
      </c>
      <c r="I120" s="29">
        <f t="shared" ca="1" si="100"/>
        <v>0</v>
      </c>
      <c r="J120" s="29">
        <f t="shared" ca="1" si="101"/>
        <v>0</v>
      </c>
      <c r="K120" s="29">
        <f t="shared" ca="1" si="102"/>
        <v>0</v>
      </c>
      <c r="L120" s="29">
        <f t="shared" ca="1" si="103"/>
        <v>0</v>
      </c>
      <c r="M120" s="29">
        <f t="shared" ca="1" si="104"/>
        <v>0</v>
      </c>
      <c r="N120" s="29">
        <f t="shared" ca="1" si="105"/>
        <v>0</v>
      </c>
      <c r="O120" s="29">
        <f t="shared" ca="1" si="106"/>
        <v>0</v>
      </c>
      <c r="P120" s="29">
        <f t="shared" ca="1" si="107"/>
        <v>0</v>
      </c>
      <c r="Q120" s="29">
        <f t="shared" ca="1" si="108"/>
        <v>0</v>
      </c>
      <c r="R120" s="29">
        <f t="shared" ca="1" si="109"/>
        <v>0</v>
      </c>
      <c r="S120" s="29">
        <f t="shared" ca="1" si="110"/>
        <v>0</v>
      </c>
      <c r="T120" s="29">
        <f t="shared" ca="1" si="111"/>
        <v>0</v>
      </c>
      <c r="U120" s="29">
        <f t="shared" ca="1" si="112"/>
        <v>0</v>
      </c>
      <c r="V120" s="29">
        <f t="shared" ca="1" si="113"/>
        <v>0</v>
      </c>
      <c r="W120" s="29">
        <f t="shared" ca="1" si="114"/>
        <v>0</v>
      </c>
      <c r="X120" s="29">
        <f t="shared" ca="1" si="114"/>
        <v>0</v>
      </c>
      <c r="Y120" s="66"/>
      <c r="Z120" s="29">
        <f t="shared" ca="1" si="117"/>
        <v>0</v>
      </c>
      <c r="AA120" s="29">
        <f t="shared" ca="1" si="118"/>
        <v>0</v>
      </c>
      <c r="AB120" s="29">
        <f t="shared" ca="1" si="119"/>
        <v>0</v>
      </c>
      <c r="AC120" s="29">
        <f t="shared" ca="1" si="120"/>
        <v>0</v>
      </c>
      <c r="AD120" s="29">
        <f t="shared" ca="1" si="121"/>
        <v>0</v>
      </c>
      <c r="AE120" s="29">
        <f t="shared" ca="1" si="122"/>
        <v>0</v>
      </c>
      <c r="AF120" s="29">
        <f t="shared" ca="1" si="123"/>
        <v>0</v>
      </c>
      <c r="AG120" s="29">
        <f t="shared" ca="1" si="124"/>
        <v>0</v>
      </c>
      <c r="AH120" s="29">
        <f t="shared" ca="1" si="125"/>
        <v>0</v>
      </c>
      <c r="AI120" s="29">
        <f t="shared" ca="1" si="126"/>
        <v>0</v>
      </c>
      <c r="AJ120" s="29">
        <f t="shared" ca="1" si="127"/>
        <v>0</v>
      </c>
      <c r="AK120" s="29">
        <f t="shared" ca="1" si="128"/>
        <v>0</v>
      </c>
      <c r="AL120" s="29">
        <f t="shared" ca="1" si="129"/>
        <v>0</v>
      </c>
      <c r="AM120" s="29">
        <f t="shared" ca="1" si="130"/>
        <v>0</v>
      </c>
      <c r="AN120" s="29">
        <f t="shared" ca="1" si="131"/>
        <v>0</v>
      </c>
      <c r="AO120" s="29">
        <f t="shared" ca="1" si="132"/>
        <v>0</v>
      </c>
      <c r="AP120" s="29">
        <f t="shared" ca="1" si="133"/>
        <v>0</v>
      </c>
      <c r="AQ120" s="29">
        <f t="shared" ca="1" si="134"/>
        <v>0</v>
      </c>
      <c r="AR120" s="29">
        <f t="shared" ca="1" si="135"/>
        <v>0</v>
      </c>
      <c r="AS120" s="29">
        <f t="shared" ca="1" si="136"/>
        <v>0</v>
      </c>
      <c r="AT120" s="7"/>
      <c r="AU120" s="29">
        <f t="shared" ca="1" si="137"/>
        <v>0</v>
      </c>
      <c r="AV120" s="29">
        <f t="shared" ca="1" si="138"/>
        <v>0</v>
      </c>
      <c r="AW120" s="29">
        <f t="shared" ca="1" si="139"/>
        <v>0</v>
      </c>
      <c r="AX120" s="29">
        <f t="shared" ca="1" si="148"/>
        <v>0</v>
      </c>
      <c r="AY120" s="29">
        <f t="shared" ca="1" si="149"/>
        <v>0</v>
      </c>
      <c r="AZ120" s="29">
        <f t="shared" ca="1" si="150"/>
        <v>0</v>
      </c>
      <c r="BA120" s="29">
        <f t="shared" ca="1" si="151"/>
        <v>0</v>
      </c>
      <c r="BB120" s="29">
        <f t="shared" ca="1" si="152"/>
        <v>0</v>
      </c>
      <c r="BC120" s="29">
        <f t="shared" ca="1" si="153"/>
        <v>0</v>
      </c>
      <c r="BD120" s="29">
        <f t="shared" ca="1" si="154"/>
        <v>0</v>
      </c>
      <c r="BE120" s="29">
        <f t="shared" ca="1" si="155"/>
        <v>0</v>
      </c>
      <c r="BF120" s="29">
        <f t="shared" ca="1" si="156"/>
        <v>0</v>
      </c>
      <c r="BG120" s="29">
        <f t="shared" ca="1" si="157"/>
        <v>0</v>
      </c>
      <c r="BH120" s="29">
        <f t="shared" ca="1" si="158"/>
        <v>0</v>
      </c>
      <c r="BI120" s="29">
        <f t="shared" ca="1" si="159"/>
        <v>0</v>
      </c>
      <c r="BJ120" s="29">
        <f t="shared" ca="1" si="160"/>
        <v>0</v>
      </c>
      <c r="BK120" s="29">
        <f t="shared" ca="1" si="161"/>
        <v>0</v>
      </c>
      <c r="BL120" s="29">
        <f t="shared" ca="1" si="162"/>
        <v>0</v>
      </c>
      <c r="BM120" s="29">
        <f t="shared" ca="1" si="163"/>
        <v>0</v>
      </c>
      <c r="BN120" s="29">
        <f t="shared" ca="1" si="164"/>
        <v>0</v>
      </c>
      <c r="BO120" s="33">
        <f t="shared" ca="1" si="140"/>
        <v>0</v>
      </c>
      <c r="BP120" s="16"/>
      <c r="BQ120" s="29">
        <f t="shared" ca="1" si="141"/>
        <v>0</v>
      </c>
      <c r="BR120" s="29">
        <f t="shared" ca="1" si="142"/>
        <v>0</v>
      </c>
      <c r="BS120" s="29">
        <f t="shared" ca="1" si="143"/>
        <v>0</v>
      </c>
      <c r="BT120" s="29">
        <f t="shared" ca="1" si="144"/>
        <v>0</v>
      </c>
      <c r="BU120" s="29">
        <f t="shared" ca="1" si="145"/>
        <v>0</v>
      </c>
      <c r="BV120" s="29">
        <f t="shared" ca="1" si="165"/>
        <v>0</v>
      </c>
      <c r="BW120" s="29">
        <f t="shared" ca="1" si="166"/>
        <v>0</v>
      </c>
      <c r="BX120" s="29">
        <f t="shared" ca="1" si="167"/>
        <v>0</v>
      </c>
      <c r="BY120" s="29">
        <f t="shared" ca="1" si="168"/>
        <v>0</v>
      </c>
      <c r="BZ120" s="29">
        <f t="shared" ca="1" si="169"/>
        <v>0</v>
      </c>
      <c r="CA120" s="29">
        <f t="shared" ca="1" si="170"/>
        <v>0</v>
      </c>
      <c r="CB120" s="29">
        <f t="shared" ca="1" si="171"/>
        <v>0</v>
      </c>
      <c r="CC120" s="29">
        <f t="shared" ca="1" si="172"/>
        <v>0</v>
      </c>
      <c r="CD120" s="29">
        <f t="shared" ca="1" si="173"/>
        <v>0</v>
      </c>
      <c r="CE120" s="29">
        <f t="shared" ca="1" si="174"/>
        <v>0</v>
      </c>
      <c r="CF120" s="29">
        <f t="shared" ca="1" si="175"/>
        <v>0</v>
      </c>
      <c r="CG120" s="29">
        <f t="shared" ca="1" si="176"/>
        <v>0</v>
      </c>
      <c r="CH120" s="29">
        <f t="shared" ca="1" si="177"/>
        <v>0</v>
      </c>
      <c r="CI120" s="29">
        <f t="shared" ca="1" si="178"/>
        <v>0</v>
      </c>
      <c r="CJ120" s="29">
        <f t="shared" ca="1" si="179"/>
        <v>0</v>
      </c>
      <c r="CK120" s="33">
        <f t="shared" ca="1" si="146"/>
        <v>0</v>
      </c>
      <c r="CL120" s="33"/>
      <c r="CM120" s="78">
        <f t="shared" ca="1" si="115"/>
        <v>0</v>
      </c>
      <c r="CN120" s="29">
        <f ca="1">IF(NOT(snowball),0,IF(AA119&lt;=0,0,IF($C120&lt;=SUM($CM120:CM120),0,IF(BR120+$C120-SUM($CM120:CM120)&gt;AA119+AV120,AA119+AV120-BR120,$C120-SUM($CM120:CM120)))))</f>
        <v>0</v>
      </c>
      <c r="CO120" s="29">
        <f ca="1">IF(NOT(snowball),0,IF(AB119&lt;=0,0,IF($C120&lt;=SUM($CM120:CN120),0,IF(BS120+$C120-SUM($CM120:CN120)&gt;AB119+AW120,AB119+AW120-BS120,$C120-SUM($CM120:CN120)))))</f>
        <v>0</v>
      </c>
      <c r="CP120" s="29">
        <f ca="1">IF(NOT(snowball),0,IF(AC119&lt;=0,0,IF($C120&lt;=SUM($CM120:CO120),0,IF(BT120+$C120-SUM($CM120:CO120)&gt;AC119+AX120,AC119+AX120-BT120,$C120-SUM($CM120:CO120)))))</f>
        <v>0</v>
      </c>
      <c r="CQ120" s="29">
        <f ca="1">IF(NOT(snowball),0,IF(AD119&lt;=0,0,IF($C120&lt;=SUM($CM120:CP120),0,IF(BU120+$C120-SUM($CM120:CP120)&gt;AD119+AY120,AD119+AY120-BU120,$C120-SUM($CM120:CP120)))))</f>
        <v>0</v>
      </c>
      <c r="CR120" s="29">
        <f ca="1">IF(NOT(snowball),0,IF(AE119&lt;=0,0,IF($C120&lt;=SUM($CM120:CQ120),0,IF(BV120+$C120-SUM($CM120:CQ120)&gt;AE119+AZ120,AE119+AZ120-BV120,$C120-SUM($CM120:CQ120)))))</f>
        <v>0</v>
      </c>
      <c r="CS120" s="29">
        <f ca="1">IF(NOT(snowball),0,IF(AF119&lt;=0,0,IF($C120&lt;=SUM($CM120:CR120),0,IF(BW120+$C120-SUM($CM120:CR120)&gt;AF119+BA120,AF119+BA120-BW120,$C120-SUM($CM120:CR120)))))</f>
        <v>0</v>
      </c>
      <c r="CT120" s="29">
        <f ca="1">IF(NOT(snowball),0,IF(AG119&lt;=0,0,IF($C120&lt;=SUM($CM120:CS120),0,IF(BX120+$C120-SUM($CM120:CS120)&gt;AG119+BB120,AG119+BB120-BX120,$C120-SUM($CM120:CS120)))))</f>
        <v>0</v>
      </c>
      <c r="CU120" s="29">
        <f ca="1">IF(NOT(snowball),0,IF(AH119&lt;=0,0,IF($C120&lt;=SUM($CM120:CT120),0,IF(BY120+$C120-SUM($CM120:CT120)&gt;AH119+BC120,AH119+BC120-BY120,$C120-SUM($CM120:CT120)))))</f>
        <v>0</v>
      </c>
      <c r="CV120" s="29">
        <f ca="1">IF(NOT(snowball),0,IF(AI119&lt;=0,0,IF($C120&lt;=SUM($CM120:CU120),0,IF(BZ120+$C120-SUM($CM120:CU120)&gt;AI119+BD120,AI119+BD120-BZ120,$C120-SUM($CM120:CU120)))))</f>
        <v>0</v>
      </c>
      <c r="CW120" s="29">
        <f ca="1">IF(NOT(snowball),0,IF(AJ119&lt;=0,0,IF($C120&lt;=SUM($CM120:CV120),0,IF(CA120+$C120-SUM($CM120:CV120)&gt;AJ119+BE120,AJ119+BE120-CA120,$C120-SUM($CM120:CV120)))))</f>
        <v>0</v>
      </c>
      <c r="CX120" s="29">
        <f ca="1">IF(NOT(snowball),0,IF(AK119&lt;=0,0,IF($C120&lt;=SUM($CM120:CW120),0,IF(CB120+$C120-SUM($CM120:CW120)&gt;AK119+BF120,AK119+BF120-CB120,$C120-SUM($CM120:CW120)))))</f>
        <v>0</v>
      </c>
      <c r="CY120" s="29">
        <f ca="1">IF(NOT(snowball),0,IF(AL119&lt;=0,0,IF($C120&lt;=SUM($CM120:CX120),0,IF(CC120+$C120-SUM($CM120:CX120)&gt;AL119+BG120,AL119+BG120-CC120,$C120-SUM($CM120:CX120)))))</f>
        <v>0</v>
      </c>
      <c r="CZ120" s="29">
        <f ca="1">IF(NOT(snowball),0,IF(AM119&lt;=0,0,IF($C120&lt;=SUM($CM120:CY120),0,IF(CD120+$C120-SUM($CM120:CY120)&gt;AM119+BH120,AM119+BH120-CD120,$C120-SUM($CM120:CY120)))))</f>
        <v>0</v>
      </c>
      <c r="DA120" s="29">
        <f ca="1">IF(NOT(snowball),0,IF(AN119&lt;=0,0,IF($C120&lt;=SUM($CM120:CZ120),0,IF(CE120+$C120-SUM($CM120:CZ120)&gt;AN119+BI120,AN119+BI120-CE120,$C120-SUM($CM120:CZ120)))))</f>
        <v>0</v>
      </c>
      <c r="DB120" s="29">
        <f ca="1">IF(NOT(snowball),0,IF(AO119&lt;=0,0,IF($C120&lt;=SUM($CM120:DA120),0,IF(CF120+$C120-SUM($CM120:DA120)&gt;AO119+BJ120,AO119+BJ120-CF120,$C120-SUM($CM120:DA120)))))</f>
        <v>0</v>
      </c>
      <c r="DC120" s="29">
        <f ca="1">IF(NOT(snowball),0,IF(AP119&lt;=0,0,IF($C120&lt;=SUM($CM120:DB120),0,IF(CG120+$C120-SUM($CM120:DB120)&gt;AP119+BK120,AP119+BK120-CG120,$C120-SUM($CM120:DB120)))))</f>
        <v>0</v>
      </c>
      <c r="DD120" s="29">
        <f ca="1">IF(NOT(snowball),0,IF(AQ119&lt;=0,0,IF($C120&lt;=SUM($CM120:DC120),0,IF(CH120+$C120-SUM($CM120:DC120)&gt;AQ119+BL120,AQ119+BL120-CH120,$C120-SUM($CM120:DC120)))))</f>
        <v>0</v>
      </c>
      <c r="DE120" s="29">
        <f ca="1">IF(NOT(snowball),0,IF(AR119&lt;=0,0,IF($C120&lt;=SUM($CM120:DD120),0,IF(CI120+$C120-SUM($CM120:DD120)&gt;AR119+BM120,AR119+BM120-CI120,$C120-SUM($CM120:DD120)))))</f>
        <v>0</v>
      </c>
      <c r="DF120" s="29">
        <f ca="1">IF(NOT(snowball),0,IF(AS119&lt;=0,0,IF($C120&lt;=SUM($CM120:DE120),0,IF(CJ120+$C120-SUM($CM120:DE120)&gt;AS119+BN120,AS119+BN120-CJ120,$C120-SUM($CM120:DE120)))))</f>
        <v>0</v>
      </c>
    </row>
    <row r="121" spans="1:110" ht="11" customHeight="1">
      <c r="A121" s="30" t="str">
        <f t="shared" ca="1" si="147"/>
        <v/>
      </c>
      <c r="B121" s="13" t="e">
        <f t="shared" ca="1" si="116"/>
        <v>#N/A</v>
      </c>
      <c r="C121" s="113" t="str">
        <f t="shared" ca="1" si="95"/>
        <v/>
      </c>
      <c r="D121" s="81"/>
      <c r="E121" s="29">
        <f t="shared" ca="1" si="96"/>
        <v>0</v>
      </c>
      <c r="F121" s="29">
        <f t="shared" ca="1" si="97"/>
        <v>0</v>
      </c>
      <c r="G121" s="29">
        <f t="shared" ca="1" si="98"/>
        <v>0</v>
      </c>
      <c r="H121" s="29">
        <f t="shared" ca="1" si="99"/>
        <v>0</v>
      </c>
      <c r="I121" s="29">
        <f t="shared" ca="1" si="100"/>
        <v>0</v>
      </c>
      <c r="J121" s="29">
        <f t="shared" ca="1" si="101"/>
        <v>0</v>
      </c>
      <c r="K121" s="29">
        <f t="shared" ca="1" si="102"/>
        <v>0</v>
      </c>
      <c r="L121" s="29">
        <f t="shared" ca="1" si="103"/>
        <v>0</v>
      </c>
      <c r="M121" s="29">
        <f t="shared" ca="1" si="104"/>
        <v>0</v>
      </c>
      <c r="N121" s="29">
        <f t="shared" ca="1" si="105"/>
        <v>0</v>
      </c>
      <c r="O121" s="29">
        <f t="shared" ca="1" si="106"/>
        <v>0</v>
      </c>
      <c r="P121" s="29">
        <f t="shared" ca="1" si="107"/>
        <v>0</v>
      </c>
      <c r="Q121" s="29">
        <f t="shared" ca="1" si="108"/>
        <v>0</v>
      </c>
      <c r="R121" s="29">
        <f t="shared" ca="1" si="109"/>
        <v>0</v>
      </c>
      <c r="S121" s="29">
        <f t="shared" ca="1" si="110"/>
        <v>0</v>
      </c>
      <c r="T121" s="29">
        <f t="shared" ca="1" si="111"/>
        <v>0</v>
      </c>
      <c r="U121" s="29">
        <f t="shared" ca="1" si="112"/>
        <v>0</v>
      </c>
      <c r="V121" s="29">
        <f t="shared" ca="1" si="113"/>
        <v>0</v>
      </c>
      <c r="W121" s="29">
        <f t="shared" ca="1" si="114"/>
        <v>0</v>
      </c>
      <c r="X121" s="29">
        <f t="shared" ca="1" si="114"/>
        <v>0</v>
      </c>
      <c r="Y121" s="66"/>
      <c r="Z121" s="29">
        <f t="shared" ca="1" si="117"/>
        <v>0</v>
      </c>
      <c r="AA121" s="29">
        <f t="shared" ca="1" si="118"/>
        <v>0</v>
      </c>
      <c r="AB121" s="29">
        <f t="shared" ca="1" si="119"/>
        <v>0</v>
      </c>
      <c r="AC121" s="29">
        <f t="shared" ca="1" si="120"/>
        <v>0</v>
      </c>
      <c r="AD121" s="29">
        <f t="shared" ca="1" si="121"/>
        <v>0</v>
      </c>
      <c r="AE121" s="29">
        <f t="shared" ca="1" si="122"/>
        <v>0</v>
      </c>
      <c r="AF121" s="29">
        <f t="shared" ca="1" si="123"/>
        <v>0</v>
      </c>
      <c r="AG121" s="29">
        <f t="shared" ca="1" si="124"/>
        <v>0</v>
      </c>
      <c r="AH121" s="29">
        <f t="shared" ca="1" si="125"/>
        <v>0</v>
      </c>
      <c r="AI121" s="29">
        <f t="shared" ca="1" si="126"/>
        <v>0</v>
      </c>
      <c r="AJ121" s="29">
        <f t="shared" ca="1" si="127"/>
        <v>0</v>
      </c>
      <c r="AK121" s="29">
        <f t="shared" ca="1" si="128"/>
        <v>0</v>
      </c>
      <c r="AL121" s="29">
        <f t="shared" ca="1" si="129"/>
        <v>0</v>
      </c>
      <c r="AM121" s="29">
        <f t="shared" ca="1" si="130"/>
        <v>0</v>
      </c>
      <c r="AN121" s="29">
        <f t="shared" ca="1" si="131"/>
        <v>0</v>
      </c>
      <c r="AO121" s="29">
        <f t="shared" ca="1" si="132"/>
        <v>0</v>
      </c>
      <c r="AP121" s="29">
        <f t="shared" ca="1" si="133"/>
        <v>0</v>
      </c>
      <c r="AQ121" s="29">
        <f t="shared" ca="1" si="134"/>
        <v>0</v>
      </c>
      <c r="AR121" s="29">
        <f t="shared" ca="1" si="135"/>
        <v>0</v>
      </c>
      <c r="AS121" s="29">
        <f t="shared" ca="1" si="136"/>
        <v>0</v>
      </c>
      <c r="AT121" s="7"/>
      <c r="AU121" s="29">
        <f t="shared" ca="1" si="137"/>
        <v>0</v>
      </c>
      <c r="AV121" s="29">
        <f t="shared" ca="1" si="138"/>
        <v>0</v>
      </c>
      <c r="AW121" s="29">
        <f t="shared" ca="1" si="139"/>
        <v>0</v>
      </c>
      <c r="AX121" s="29">
        <f t="shared" ca="1" si="148"/>
        <v>0</v>
      </c>
      <c r="AY121" s="29">
        <f t="shared" ca="1" si="149"/>
        <v>0</v>
      </c>
      <c r="AZ121" s="29">
        <f t="shared" ca="1" si="150"/>
        <v>0</v>
      </c>
      <c r="BA121" s="29">
        <f t="shared" ca="1" si="151"/>
        <v>0</v>
      </c>
      <c r="BB121" s="29">
        <f t="shared" ca="1" si="152"/>
        <v>0</v>
      </c>
      <c r="BC121" s="29">
        <f t="shared" ca="1" si="153"/>
        <v>0</v>
      </c>
      <c r="BD121" s="29">
        <f t="shared" ca="1" si="154"/>
        <v>0</v>
      </c>
      <c r="BE121" s="29">
        <f t="shared" ca="1" si="155"/>
        <v>0</v>
      </c>
      <c r="BF121" s="29">
        <f t="shared" ca="1" si="156"/>
        <v>0</v>
      </c>
      <c r="BG121" s="29">
        <f t="shared" ca="1" si="157"/>
        <v>0</v>
      </c>
      <c r="BH121" s="29">
        <f t="shared" ca="1" si="158"/>
        <v>0</v>
      </c>
      <c r="BI121" s="29">
        <f t="shared" ca="1" si="159"/>
        <v>0</v>
      </c>
      <c r="BJ121" s="29">
        <f t="shared" ca="1" si="160"/>
        <v>0</v>
      </c>
      <c r="BK121" s="29">
        <f t="shared" ca="1" si="161"/>
        <v>0</v>
      </c>
      <c r="BL121" s="29">
        <f t="shared" ca="1" si="162"/>
        <v>0</v>
      </c>
      <c r="BM121" s="29">
        <f t="shared" ca="1" si="163"/>
        <v>0</v>
      </c>
      <c r="BN121" s="29">
        <f t="shared" ca="1" si="164"/>
        <v>0</v>
      </c>
      <c r="BO121" s="33">
        <f t="shared" ca="1" si="140"/>
        <v>0</v>
      </c>
      <c r="BP121" s="16"/>
      <c r="BQ121" s="29">
        <f t="shared" ca="1" si="141"/>
        <v>0</v>
      </c>
      <c r="BR121" s="29">
        <f t="shared" ca="1" si="142"/>
        <v>0</v>
      </c>
      <c r="BS121" s="29">
        <f t="shared" ca="1" si="143"/>
        <v>0</v>
      </c>
      <c r="BT121" s="29">
        <f t="shared" ca="1" si="144"/>
        <v>0</v>
      </c>
      <c r="BU121" s="29">
        <f t="shared" ca="1" si="145"/>
        <v>0</v>
      </c>
      <c r="BV121" s="29">
        <f t="shared" ca="1" si="165"/>
        <v>0</v>
      </c>
      <c r="BW121" s="29">
        <f t="shared" ca="1" si="166"/>
        <v>0</v>
      </c>
      <c r="BX121" s="29">
        <f t="shared" ca="1" si="167"/>
        <v>0</v>
      </c>
      <c r="BY121" s="29">
        <f t="shared" ca="1" si="168"/>
        <v>0</v>
      </c>
      <c r="BZ121" s="29">
        <f t="shared" ca="1" si="169"/>
        <v>0</v>
      </c>
      <c r="CA121" s="29">
        <f t="shared" ca="1" si="170"/>
        <v>0</v>
      </c>
      <c r="CB121" s="29">
        <f t="shared" ca="1" si="171"/>
        <v>0</v>
      </c>
      <c r="CC121" s="29">
        <f t="shared" ca="1" si="172"/>
        <v>0</v>
      </c>
      <c r="CD121" s="29">
        <f t="shared" ca="1" si="173"/>
        <v>0</v>
      </c>
      <c r="CE121" s="29">
        <f t="shared" ca="1" si="174"/>
        <v>0</v>
      </c>
      <c r="CF121" s="29">
        <f t="shared" ca="1" si="175"/>
        <v>0</v>
      </c>
      <c r="CG121" s="29">
        <f t="shared" ca="1" si="176"/>
        <v>0</v>
      </c>
      <c r="CH121" s="29">
        <f t="shared" ca="1" si="177"/>
        <v>0</v>
      </c>
      <c r="CI121" s="29">
        <f t="shared" ca="1" si="178"/>
        <v>0</v>
      </c>
      <c r="CJ121" s="29">
        <f t="shared" ca="1" si="179"/>
        <v>0</v>
      </c>
      <c r="CK121" s="33">
        <f t="shared" ca="1" si="146"/>
        <v>0</v>
      </c>
      <c r="CL121" s="33"/>
      <c r="CM121" s="78">
        <f t="shared" ca="1" si="115"/>
        <v>0</v>
      </c>
      <c r="CN121" s="29">
        <f ca="1">IF(NOT(snowball),0,IF(AA120&lt;=0,0,IF($C121&lt;=SUM($CM121:CM121),0,IF(BR121+$C121-SUM($CM121:CM121)&gt;AA120+AV121,AA120+AV121-BR121,$C121-SUM($CM121:CM121)))))</f>
        <v>0</v>
      </c>
      <c r="CO121" s="29">
        <f ca="1">IF(NOT(snowball),0,IF(AB120&lt;=0,0,IF($C121&lt;=SUM($CM121:CN121),0,IF(BS121+$C121-SUM($CM121:CN121)&gt;AB120+AW121,AB120+AW121-BS121,$C121-SUM($CM121:CN121)))))</f>
        <v>0</v>
      </c>
      <c r="CP121" s="29">
        <f ca="1">IF(NOT(snowball),0,IF(AC120&lt;=0,0,IF($C121&lt;=SUM($CM121:CO121),0,IF(BT121+$C121-SUM($CM121:CO121)&gt;AC120+AX121,AC120+AX121-BT121,$C121-SUM($CM121:CO121)))))</f>
        <v>0</v>
      </c>
      <c r="CQ121" s="29">
        <f ca="1">IF(NOT(snowball),0,IF(AD120&lt;=0,0,IF($C121&lt;=SUM($CM121:CP121),0,IF(BU121+$C121-SUM($CM121:CP121)&gt;AD120+AY121,AD120+AY121-BU121,$C121-SUM($CM121:CP121)))))</f>
        <v>0</v>
      </c>
      <c r="CR121" s="29">
        <f ca="1">IF(NOT(snowball),0,IF(AE120&lt;=0,0,IF($C121&lt;=SUM($CM121:CQ121),0,IF(BV121+$C121-SUM($CM121:CQ121)&gt;AE120+AZ121,AE120+AZ121-BV121,$C121-SUM($CM121:CQ121)))))</f>
        <v>0</v>
      </c>
      <c r="CS121" s="29">
        <f ca="1">IF(NOT(snowball),0,IF(AF120&lt;=0,0,IF($C121&lt;=SUM($CM121:CR121),0,IF(BW121+$C121-SUM($CM121:CR121)&gt;AF120+BA121,AF120+BA121-BW121,$C121-SUM($CM121:CR121)))))</f>
        <v>0</v>
      </c>
      <c r="CT121" s="29">
        <f ca="1">IF(NOT(snowball),0,IF(AG120&lt;=0,0,IF($C121&lt;=SUM($CM121:CS121),0,IF(BX121+$C121-SUM($CM121:CS121)&gt;AG120+BB121,AG120+BB121-BX121,$C121-SUM($CM121:CS121)))))</f>
        <v>0</v>
      </c>
      <c r="CU121" s="29">
        <f ca="1">IF(NOT(snowball),0,IF(AH120&lt;=0,0,IF($C121&lt;=SUM($CM121:CT121),0,IF(BY121+$C121-SUM($CM121:CT121)&gt;AH120+BC121,AH120+BC121-BY121,$C121-SUM($CM121:CT121)))))</f>
        <v>0</v>
      </c>
      <c r="CV121" s="29">
        <f ca="1">IF(NOT(snowball),0,IF(AI120&lt;=0,0,IF($C121&lt;=SUM($CM121:CU121),0,IF(BZ121+$C121-SUM($CM121:CU121)&gt;AI120+BD121,AI120+BD121-BZ121,$C121-SUM($CM121:CU121)))))</f>
        <v>0</v>
      </c>
      <c r="CW121" s="29">
        <f ca="1">IF(NOT(snowball),0,IF(AJ120&lt;=0,0,IF($C121&lt;=SUM($CM121:CV121),0,IF(CA121+$C121-SUM($CM121:CV121)&gt;AJ120+BE121,AJ120+BE121-CA121,$C121-SUM($CM121:CV121)))))</f>
        <v>0</v>
      </c>
      <c r="CX121" s="29">
        <f ca="1">IF(NOT(snowball),0,IF(AK120&lt;=0,0,IF($C121&lt;=SUM($CM121:CW121),0,IF(CB121+$C121-SUM($CM121:CW121)&gt;AK120+BF121,AK120+BF121-CB121,$C121-SUM($CM121:CW121)))))</f>
        <v>0</v>
      </c>
      <c r="CY121" s="29">
        <f ca="1">IF(NOT(snowball),0,IF(AL120&lt;=0,0,IF($C121&lt;=SUM($CM121:CX121),0,IF(CC121+$C121-SUM($CM121:CX121)&gt;AL120+BG121,AL120+BG121-CC121,$C121-SUM($CM121:CX121)))))</f>
        <v>0</v>
      </c>
      <c r="CZ121" s="29">
        <f ca="1">IF(NOT(snowball),0,IF(AM120&lt;=0,0,IF($C121&lt;=SUM($CM121:CY121),0,IF(CD121+$C121-SUM($CM121:CY121)&gt;AM120+BH121,AM120+BH121-CD121,$C121-SUM($CM121:CY121)))))</f>
        <v>0</v>
      </c>
      <c r="DA121" s="29">
        <f ca="1">IF(NOT(snowball),0,IF(AN120&lt;=0,0,IF($C121&lt;=SUM($CM121:CZ121),0,IF(CE121+$C121-SUM($CM121:CZ121)&gt;AN120+BI121,AN120+BI121-CE121,$C121-SUM($CM121:CZ121)))))</f>
        <v>0</v>
      </c>
      <c r="DB121" s="29">
        <f ca="1">IF(NOT(snowball),0,IF(AO120&lt;=0,0,IF($C121&lt;=SUM($CM121:DA121),0,IF(CF121+$C121-SUM($CM121:DA121)&gt;AO120+BJ121,AO120+BJ121-CF121,$C121-SUM($CM121:DA121)))))</f>
        <v>0</v>
      </c>
      <c r="DC121" s="29">
        <f ca="1">IF(NOT(snowball),0,IF(AP120&lt;=0,0,IF($C121&lt;=SUM($CM121:DB121),0,IF(CG121+$C121-SUM($CM121:DB121)&gt;AP120+BK121,AP120+BK121-CG121,$C121-SUM($CM121:DB121)))))</f>
        <v>0</v>
      </c>
      <c r="DD121" s="29">
        <f ca="1">IF(NOT(snowball),0,IF(AQ120&lt;=0,0,IF($C121&lt;=SUM($CM121:DC121),0,IF(CH121+$C121-SUM($CM121:DC121)&gt;AQ120+BL121,AQ120+BL121-CH121,$C121-SUM($CM121:DC121)))))</f>
        <v>0</v>
      </c>
      <c r="DE121" s="29">
        <f ca="1">IF(NOT(snowball),0,IF(AR120&lt;=0,0,IF($C121&lt;=SUM($CM121:DD121),0,IF(CI121+$C121-SUM($CM121:DD121)&gt;AR120+BM121,AR120+BM121-CI121,$C121-SUM($CM121:DD121)))))</f>
        <v>0</v>
      </c>
      <c r="DF121" s="29">
        <f ca="1">IF(NOT(snowball),0,IF(AS120&lt;=0,0,IF($C121&lt;=SUM($CM121:DE121),0,IF(CJ121+$C121-SUM($CM121:DE121)&gt;AS120+BN121,AS120+BN121-CJ121,$C121-SUM($CM121:DE121)))))</f>
        <v>0</v>
      </c>
    </row>
    <row r="122" spans="1:110" ht="11" customHeight="1">
      <c r="A122" s="30" t="str">
        <f t="shared" ca="1" si="147"/>
        <v/>
      </c>
      <c r="B122" s="13" t="e">
        <f t="shared" ca="1" si="116"/>
        <v>#N/A</v>
      </c>
      <c r="C122" s="113" t="str">
        <f t="shared" ca="1" si="95"/>
        <v/>
      </c>
      <c r="D122" s="81"/>
      <c r="E122" s="29">
        <f t="shared" ca="1" si="96"/>
        <v>0</v>
      </c>
      <c r="F122" s="29">
        <f t="shared" ca="1" si="97"/>
        <v>0</v>
      </c>
      <c r="G122" s="29">
        <f t="shared" ca="1" si="98"/>
        <v>0</v>
      </c>
      <c r="H122" s="29">
        <f t="shared" ca="1" si="99"/>
        <v>0</v>
      </c>
      <c r="I122" s="29">
        <f t="shared" ca="1" si="100"/>
        <v>0</v>
      </c>
      <c r="J122" s="29">
        <f t="shared" ca="1" si="101"/>
        <v>0</v>
      </c>
      <c r="K122" s="29">
        <f t="shared" ca="1" si="102"/>
        <v>0</v>
      </c>
      <c r="L122" s="29">
        <f t="shared" ca="1" si="103"/>
        <v>0</v>
      </c>
      <c r="M122" s="29">
        <f t="shared" ca="1" si="104"/>
        <v>0</v>
      </c>
      <c r="N122" s="29">
        <f t="shared" ca="1" si="105"/>
        <v>0</v>
      </c>
      <c r="O122" s="29">
        <f t="shared" ca="1" si="106"/>
        <v>0</v>
      </c>
      <c r="P122" s="29">
        <f t="shared" ca="1" si="107"/>
        <v>0</v>
      </c>
      <c r="Q122" s="29">
        <f t="shared" ca="1" si="108"/>
        <v>0</v>
      </c>
      <c r="R122" s="29">
        <f t="shared" ca="1" si="109"/>
        <v>0</v>
      </c>
      <c r="S122" s="29">
        <f t="shared" ca="1" si="110"/>
        <v>0</v>
      </c>
      <c r="T122" s="29">
        <f t="shared" ca="1" si="111"/>
        <v>0</v>
      </c>
      <c r="U122" s="29">
        <f t="shared" ca="1" si="112"/>
        <v>0</v>
      </c>
      <c r="V122" s="29">
        <f t="shared" ca="1" si="113"/>
        <v>0</v>
      </c>
      <c r="W122" s="29">
        <f t="shared" ca="1" si="114"/>
        <v>0</v>
      </c>
      <c r="X122" s="29">
        <f t="shared" ca="1" si="114"/>
        <v>0</v>
      </c>
      <c r="Y122" s="66"/>
      <c r="Z122" s="29">
        <f t="shared" ca="1" si="117"/>
        <v>0</v>
      </c>
      <c r="AA122" s="29">
        <f t="shared" ca="1" si="118"/>
        <v>0</v>
      </c>
      <c r="AB122" s="29">
        <f t="shared" ca="1" si="119"/>
        <v>0</v>
      </c>
      <c r="AC122" s="29">
        <f t="shared" ca="1" si="120"/>
        <v>0</v>
      </c>
      <c r="AD122" s="29">
        <f t="shared" ca="1" si="121"/>
        <v>0</v>
      </c>
      <c r="AE122" s="29">
        <f t="shared" ca="1" si="122"/>
        <v>0</v>
      </c>
      <c r="AF122" s="29">
        <f t="shared" ca="1" si="123"/>
        <v>0</v>
      </c>
      <c r="AG122" s="29">
        <f t="shared" ca="1" si="124"/>
        <v>0</v>
      </c>
      <c r="AH122" s="29">
        <f t="shared" ca="1" si="125"/>
        <v>0</v>
      </c>
      <c r="AI122" s="29">
        <f t="shared" ca="1" si="126"/>
        <v>0</v>
      </c>
      <c r="AJ122" s="29">
        <f t="shared" ca="1" si="127"/>
        <v>0</v>
      </c>
      <c r="AK122" s="29">
        <f t="shared" ca="1" si="128"/>
        <v>0</v>
      </c>
      <c r="AL122" s="29">
        <f t="shared" ca="1" si="129"/>
        <v>0</v>
      </c>
      <c r="AM122" s="29">
        <f t="shared" ca="1" si="130"/>
        <v>0</v>
      </c>
      <c r="AN122" s="29">
        <f t="shared" ca="1" si="131"/>
        <v>0</v>
      </c>
      <c r="AO122" s="29">
        <f t="shared" ca="1" si="132"/>
        <v>0</v>
      </c>
      <c r="AP122" s="29">
        <f t="shared" ca="1" si="133"/>
        <v>0</v>
      </c>
      <c r="AQ122" s="29">
        <f t="shared" ca="1" si="134"/>
        <v>0</v>
      </c>
      <c r="AR122" s="29">
        <f t="shared" ca="1" si="135"/>
        <v>0</v>
      </c>
      <c r="AS122" s="29">
        <f t="shared" ca="1" si="136"/>
        <v>0</v>
      </c>
      <c r="AT122" s="7"/>
      <c r="AU122" s="29">
        <f t="shared" ca="1" si="137"/>
        <v>0</v>
      </c>
      <c r="AV122" s="29">
        <f t="shared" ca="1" si="138"/>
        <v>0</v>
      </c>
      <c r="AW122" s="29">
        <f t="shared" ca="1" si="139"/>
        <v>0</v>
      </c>
      <c r="AX122" s="29">
        <f t="shared" ca="1" si="148"/>
        <v>0</v>
      </c>
      <c r="AY122" s="29">
        <f t="shared" ca="1" si="149"/>
        <v>0</v>
      </c>
      <c r="AZ122" s="29">
        <f t="shared" ca="1" si="150"/>
        <v>0</v>
      </c>
      <c r="BA122" s="29">
        <f t="shared" ca="1" si="151"/>
        <v>0</v>
      </c>
      <c r="BB122" s="29">
        <f t="shared" ca="1" si="152"/>
        <v>0</v>
      </c>
      <c r="BC122" s="29">
        <f t="shared" ca="1" si="153"/>
        <v>0</v>
      </c>
      <c r="BD122" s="29">
        <f t="shared" ca="1" si="154"/>
        <v>0</v>
      </c>
      <c r="BE122" s="29">
        <f t="shared" ca="1" si="155"/>
        <v>0</v>
      </c>
      <c r="BF122" s="29">
        <f t="shared" ca="1" si="156"/>
        <v>0</v>
      </c>
      <c r="BG122" s="29">
        <f t="shared" ca="1" si="157"/>
        <v>0</v>
      </c>
      <c r="BH122" s="29">
        <f t="shared" ca="1" si="158"/>
        <v>0</v>
      </c>
      <c r="BI122" s="29">
        <f t="shared" ca="1" si="159"/>
        <v>0</v>
      </c>
      <c r="BJ122" s="29">
        <f t="shared" ca="1" si="160"/>
        <v>0</v>
      </c>
      <c r="BK122" s="29">
        <f t="shared" ca="1" si="161"/>
        <v>0</v>
      </c>
      <c r="BL122" s="29">
        <f t="shared" ca="1" si="162"/>
        <v>0</v>
      </c>
      <c r="BM122" s="29">
        <f t="shared" ca="1" si="163"/>
        <v>0</v>
      </c>
      <c r="BN122" s="29">
        <f t="shared" ca="1" si="164"/>
        <v>0</v>
      </c>
      <c r="BO122" s="33">
        <f t="shared" ca="1" si="140"/>
        <v>0</v>
      </c>
      <c r="BP122" s="16"/>
      <c r="BQ122" s="29">
        <f t="shared" ca="1" si="141"/>
        <v>0</v>
      </c>
      <c r="BR122" s="29">
        <f t="shared" ca="1" si="142"/>
        <v>0</v>
      </c>
      <c r="BS122" s="29">
        <f t="shared" ca="1" si="143"/>
        <v>0</v>
      </c>
      <c r="BT122" s="29">
        <f t="shared" ca="1" si="144"/>
        <v>0</v>
      </c>
      <c r="BU122" s="29">
        <f t="shared" ca="1" si="145"/>
        <v>0</v>
      </c>
      <c r="BV122" s="29">
        <f t="shared" ca="1" si="165"/>
        <v>0</v>
      </c>
      <c r="BW122" s="29">
        <f t="shared" ca="1" si="166"/>
        <v>0</v>
      </c>
      <c r="BX122" s="29">
        <f t="shared" ca="1" si="167"/>
        <v>0</v>
      </c>
      <c r="BY122" s="29">
        <f t="shared" ca="1" si="168"/>
        <v>0</v>
      </c>
      <c r="BZ122" s="29">
        <f t="shared" ca="1" si="169"/>
        <v>0</v>
      </c>
      <c r="CA122" s="29">
        <f t="shared" ca="1" si="170"/>
        <v>0</v>
      </c>
      <c r="CB122" s="29">
        <f t="shared" ca="1" si="171"/>
        <v>0</v>
      </c>
      <c r="CC122" s="29">
        <f t="shared" ca="1" si="172"/>
        <v>0</v>
      </c>
      <c r="CD122" s="29">
        <f t="shared" ca="1" si="173"/>
        <v>0</v>
      </c>
      <c r="CE122" s="29">
        <f t="shared" ca="1" si="174"/>
        <v>0</v>
      </c>
      <c r="CF122" s="29">
        <f t="shared" ca="1" si="175"/>
        <v>0</v>
      </c>
      <c r="CG122" s="29">
        <f t="shared" ca="1" si="176"/>
        <v>0</v>
      </c>
      <c r="CH122" s="29">
        <f t="shared" ca="1" si="177"/>
        <v>0</v>
      </c>
      <c r="CI122" s="29">
        <f t="shared" ca="1" si="178"/>
        <v>0</v>
      </c>
      <c r="CJ122" s="29">
        <f t="shared" ca="1" si="179"/>
        <v>0</v>
      </c>
      <c r="CK122" s="33">
        <f t="shared" ca="1" si="146"/>
        <v>0</v>
      </c>
      <c r="CL122" s="33"/>
      <c r="CM122" s="78">
        <f t="shared" ca="1" si="115"/>
        <v>0</v>
      </c>
      <c r="CN122" s="29">
        <f ca="1">IF(NOT(snowball),0,IF(AA121&lt;=0,0,IF($C122&lt;=SUM($CM122:CM122),0,IF(BR122+$C122-SUM($CM122:CM122)&gt;AA121+AV122,AA121+AV122-BR122,$C122-SUM($CM122:CM122)))))</f>
        <v>0</v>
      </c>
      <c r="CO122" s="29">
        <f ca="1">IF(NOT(snowball),0,IF(AB121&lt;=0,0,IF($C122&lt;=SUM($CM122:CN122),0,IF(BS122+$C122-SUM($CM122:CN122)&gt;AB121+AW122,AB121+AW122-BS122,$C122-SUM($CM122:CN122)))))</f>
        <v>0</v>
      </c>
      <c r="CP122" s="29">
        <f ca="1">IF(NOT(snowball),0,IF(AC121&lt;=0,0,IF($C122&lt;=SUM($CM122:CO122),0,IF(BT122+$C122-SUM($CM122:CO122)&gt;AC121+AX122,AC121+AX122-BT122,$C122-SUM($CM122:CO122)))))</f>
        <v>0</v>
      </c>
      <c r="CQ122" s="29">
        <f ca="1">IF(NOT(snowball),0,IF(AD121&lt;=0,0,IF($C122&lt;=SUM($CM122:CP122),0,IF(BU122+$C122-SUM($CM122:CP122)&gt;AD121+AY122,AD121+AY122-BU122,$C122-SUM($CM122:CP122)))))</f>
        <v>0</v>
      </c>
      <c r="CR122" s="29">
        <f ca="1">IF(NOT(snowball),0,IF(AE121&lt;=0,0,IF($C122&lt;=SUM($CM122:CQ122),0,IF(BV122+$C122-SUM($CM122:CQ122)&gt;AE121+AZ122,AE121+AZ122-BV122,$C122-SUM($CM122:CQ122)))))</f>
        <v>0</v>
      </c>
      <c r="CS122" s="29">
        <f ca="1">IF(NOT(snowball),0,IF(AF121&lt;=0,0,IF($C122&lt;=SUM($CM122:CR122),0,IF(BW122+$C122-SUM($CM122:CR122)&gt;AF121+BA122,AF121+BA122-BW122,$C122-SUM($CM122:CR122)))))</f>
        <v>0</v>
      </c>
      <c r="CT122" s="29">
        <f ca="1">IF(NOT(snowball),0,IF(AG121&lt;=0,0,IF($C122&lt;=SUM($CM122:CS122),0,IF(BX122+$C122-SUM($CM122:CS122)&gt;AG121+BB122,AG121+BB122-BX122,$C122-SUM($CM122:CS122)))))</f>
        <v>0</v>
      </c>
      <c r="CU122" s="29">
        <f ca="1">IF(NOT(snowball),0,IF(AH121&lt;=0,0,IF($C122&lt;=SUM($CM122:CT122),0,IF(BY122+$C122-SUM($CM122:CT122)&gt;AH121+BC122,AH121+BC122-BY122,$C122-SUM($CM122:CT122)))))</f>
        <v>0</v>
      </c>
      <c r="CV122" s="29">
        <f ca="1">IF(NOT(snowball),0,IF(AI121&lt;=0,0,IF($C122&lt;=SUM($CM122:CU122),0,IF(BZ122+$C122-SUM($CM122:CU122)&gt;AI121+BD122,AI121+BD122-BZ122,$C122-SUM($CM122:CU122)))))</f>
        <v>0</v>
      </c>
      <c r="CW122" s="29">
        <f ca="1">IF(NOT(snowball),0,IF(AJ121&lt;=0,0,IF($C122&lt;=SUM($CM122:CV122),0,IF(CA122+$C122-SUM($CM122:CV122)&gt;AJ121+BE122,AJ121+BE122-CA122,$C122-SUM($CM122:CV122)))))</f>
        <v>0</v>
      </c>
      <c r="CX122" s="29">
        <f ca="1">IF(NOT(snowball),0,IF(AK121&lt;=0,0,IF($C122&lt;=SUM($CM122:CW122),0,IF(CB122+$C122-SUM($CM122:CW122)&gt;AK121+BF122,AK121+BF122-CB122,$C122-SUM($CM122:CW122)))))</f>
        <v>0</v>
      </c>
      <c r="CY122" s="29">
        <f ca="1">IF(NOT(snowball),0,IF(AL121&lt;=0,0,IF($C122&lt;=SUM($CM122:CX122),0,IF(CC122+$C122-SUM($CM122:CX122)&gt;AL121+BG122,AL121+BG122-CC122,$C122-SUM($CM122:CX122)))))</f>
        <v>0</v>
      </c>
      <c r="CZ122" s="29">
        <f ca="1">IF(NOT(snowball),0,IF(AM121&lt;=0,0,IF($C122&lt;=SUM($CM122:CY122),0,IF(CD122+$C122-SUM($CM122:CY122)&gt;AM121+BH122,AM121+BH122-CD122,$C122-SUM($CM122:CY122)))))</f>
        <v>0</v>
      </c>
      <c r="DA122" s="29">
        <f ca="1">IF(NOT(snowball),0,IF(AN121&lt;=0,0,IF($C122&lt;=SUM($CM122:CZ122),0,IF(CE122+$C122-SUM($CM122:CZ122)&gt;AN121+BI122,AN121+BI122-CE122,$C122-SUM($CM122:CZ122)))))</f>
        <v>0</v>
      </c>
      <c r="DB122" s="29">
        <f ca="1">IF(NOT(snowball),0,IF(AO121&lt;=0,0,IF($C122&lt;=SUM($CM122:DA122),0,IF(CF122+$C122-SUM($CM122:DA122)&gt;AO121+BJ122,AO121+BJ122-CF122,$C122-SUM($CM122:DA122)))))</f>
        <v>0</v>
      </c>
      <c r="DC122" s="29">
        <f ca="1">IF(NOT(snowball),0,IF(AP121&lt;=0,0,IF($C122&lt;=SUM($CM122:DB122),0,IF(CG122+$C122-SUM($CM122:DB122)&gt;AP121+BK122,AP121+BK122-CG122,$C122-SUM($CM122:DB122)))))</f>
        <v>0</v>
      </c>
      <c r="DD122" s="29">
        <f ca="1">IF(NOT(snowball),0,IF(AQ121&lt;=0,0,IF($C122&lt;=SUM($CM122:DC122),0,IF(CH122+$C122-SUM($CM122:DC122)&gt;AQ121+BL122,AQ121+BL122-CH122,$C122-SUM($CM122:DC122)))))</f>
        <v>0</v>
      </c>
      <c r="DE122" s="29">
        <f ca="1">IF(NOT(snowball),0,IF(AR121&lt;=0,0,IF($C122&lt;=SUM($CM122:DD122),0,IF(CI122+$C122-SUM($CM122:DD122)&gt;AR121+BM122,AR121+BM122-CI122,$C122-SUM($CM122:DD122)))))</f>
        <v>0</v>
      </c>
      <c r="DF122" s="29">
        <f ca="1">IF(NOT(snowball),0,IF(AS121&lt;=0,0,IF($C122&lt;=SUM($CM122:DE122),0,IF(CJ122+$C122-SUM($CM122:DE122)&gt;AS121+BN122,AS121+BN122-CJ122,$C122-SUM($CM122:DE122)))))</f>
        <v>0</v>
      </c>
    </row>
    <row r="123" spans="1:110" ht="11" customHeight="1">
      <c r="A123" s="30" t="str">
        <f t="shared" ca="1" si="147"/>
        <v/>
      </c>
      <c r="B123" s="13" t="e">
        <f t="shared" ca="1" si="116"/>
        <v>#N/A</v>
      </c>
      <c r="C123" s="113" t="str">
        <f t="shared" ca="1" si="95"/>
        <v/>
      </c>
      <c r="D123" s="81"/>
      <c r="E123" s="29">
        <f t="shared" ca="1" si="96"/>
        <v>0</v>
      </c>
      <c r="F123" s="29">
        <f t="shared" ca="1" si="97"/>
        <v>0</v>
      </c>
      <c r="G123" s="29">
        <f t="shared" ca="1" si="98"/>
        <v>0</v>
      </c>
      <c r="H123" s="29">
        <f t="shared" ca="1" si="99"/>
        <v>0</v>
      </c>
      <c r="I123" s="29">
        <f t="shared" ca="1" si="100"/>
        <v>0</v>
      </c>
      <c r="J123" s="29">
        <f t="shared" ca="1" si="101"/>
        <v>0</v>
      </c>
      <c r="K123" s="29">
        <f t="shared" ca="1" si="102"/>
        <v>0</v>
      </c>
      <c r="L123" s="29">
        <f t="shared" ca="1" si="103"/>
        <v>0</v>
      </c>
      <c r="M123" s="29">
        <f t="shared" ca="1" si="104"/>
        <v>0</v>
      </c>
      <c r="N123" s="29">
        <f t="shared" ca="1" si="105"/>
        <v>0</v>
      </c>
      <c r="O123" s="29">
        <f t="shared" ca="1" si="106"/>
        <v>0</v>
      </c>
      <c r="P123" s="29">
        <f t="shared" ca="1" si="107"/>
        <v>0</v>
      </c>
      <c r="Q123" s="29">
        <f t="shared" ca="1" si="108"/>
        <v>0</v>
      </c>
      <c r="R123" s="29">
        <f t="shared" ca="1" si="109"/>
        <v>0</v>
      </c>
      <c r="S123" s="29">
        <f t="shared" ca="1" si="110"/>
        <v>0</v>
      </c>
      <c r="T123" s="29">
        <f t="shared" ca="1" si="111"/>
        <v>0</v>
      </c>
      <c r="U123" s="29">
        <f t="shared" ca="1" si="112"/>
        <v>0</v>
      </c>
      <c r="V123" s="29">
        <f t="shared" ca="1" si="113"/>
        <v>0</v>
      </c>
      <c r="W123" s="29">
        <f t="shared" ca="1" si="114"/>
        <v>0</v>
      </c>
      <c r="X123" s="29">
        <f t="shared" ca="1" si="114"/>
        <v>0</v>
      </c>
      <c r="Y123" s="66"/>
      <c r="Z123" s="29">
        <f t="shared" ca="1" si="117"/>
        <v>0</v>
      </c>
      <c r="AA123" s="29">
        <f t="shared" ca="1" si="118"/>
        <v>0</v>
      </c>
      <c r="AB123" s="29">
        <f t="shared" ca="1" si="119"/>
        <v>0</v>
      </c>
      <c r="AC123" s="29">
        <f t="shared" ca="1" si="120"/>
        <v>0</v>
      </c>
      <c r="AD123" s="29">
        <f t="shared" ca="1" si="121"/>
        <v>0</v>
      </c>
      <c r="AE123" s="29">
        <f t="shared" ca="1" si="122"/>
        <v>0</v>
      </c>
      <c r="AF123" s="29">
        <f t="shared" ca="1" si="123"/>
        <v>0</v>
      </c>
      <c r="AG123" s="29">
        <f t="shared" ca="1" si="124"/>
        <v>0</v>
      </c>
      <c r="AH123" s="29">
        <f t="shared" ca="1" si="125"/>
        <v>0</v>
      </c>
      <c r="AI123" s="29">
        <f t="shared" ca="1" si="126"/>
        <v>0</v>
      </c>
      <c r="AJ123" s="29">
        <f t="shared" ca="1" si="127"/>
        <v>0</v>
      </c>
      <c r="AK123" s="29">
        <f t="shared" ca="1" si="128"/>
        <v>0</v>
      </c>
      <c r="AL123" s="29">
        <f t="shared" ca="1" si="129"/>
        <v>0</v>
      </c>
      <c r="AM123" s="29">
        <f t="shared" ca="1" si="130"/>
        <v>0</v>
      </c>
      <c r="AN123" s="29">
        <f t="shared" ca="1" si="131"/>
        <v>0</v>
      </c>
      <c r="AO123" s="29">
        <f t="shared" ca="1" si="132"/>
        <v>0</v>
      </c>
      <c r="AP123" s="29">
        <f t="shared" ca="1" si="133"/>
        <v>0</v>
      </c>
      <c r="AQ123" s="29">
        <f t="shared" ca="1" si="134"/>
        <v>0</v>
      </c>
      <c r="AR123" s="29">
        <f t="shared" ca="1" si="135"/>
        <v>0</v>
      </c>
      <c r="AS123" s="29">
        <f t="shared" ca="1" si="136"/>
        <v>0</v>
      </c>
      <c r="AT123" s="7"/>
      <c r="AU123" s="29">
        <f t="shared" ca="1" si="137"/>
        <v>0</v>
      </c>
      <c r="AV123" s="29">
        <f t="shared" ca="1" si="138"/>
        <v>0</v>
      </c>
      <c r="AW123" s="29">
        <f t="shared" ca="1" si="139"/>
        <v>0</v>
      </c>
      <c r="AX123" s="29">
        <f t="shared" ca="1" si="148"/>
        <v>0</v>
      </c>
      <c r="AY123" s="29">
        <f t="shared" ca="1" si="149"/>
        <v>0</v>
      </c>
      <c r="AZ123" s="29">
        <f t="shared" ca="1" si="150"/>
        <v>0</v>
      </c>
      <c r="BA123" s="29">
        <f t="shared" ca="1" si="151"/>
        <v>0</v>
      </c>
      <c r="BB123" s="29">
        <f t="shared" ca="1" si="152"/>
        <v>0</v>
      </c>
      <c r="BC123" s="29">
        <f t="shared" ca="1" si="153"/>
        <v>0</v>
      </c>
      <c r="BD123" s="29">
        <f t="shared" ca="1" si="154"/>
        <v>0</v>
      </c>
      <c r="BE123" s="29">
        <f t="shared" ca="1" si="155"/>
        <v>0</v>
      </c>
      <c r="BF123" s="29">
        <f t="shared" ca="1" si="156"/>
        <v>0</v>
      </c>
      <c r="BG123" s="29">
        <f t="shared" ca="1" si="157"/>
        <v>0</v>
      </c>
      <c r="BH123" s="29">
        <f t="shared" ca="1" si="158"/>
        <v>0</v>
      </c>
      <c r="BI123" s="29">
        <f t="shared" ca="1" si="159"/>
        <v>0</v>
      </c>
      <c r="BJ123" s="29">
        <f t="shared" ca="1" si="160"/>
        <v>0</v>
      </c>
      <c r="BK123" s="29">
        <f t="shared" ca="1" si="161"/>
        <v>0</v>
      </c>
      <c r="BL123" s="29">
        <f t="shared" ca="1" si="162"/>
        <v>0</v>
      </c>
      <c r="BM123" s="29">
        <f t="shared" ca="1" si="163"/>
        <v>0</v>
      </c>
      <c r="BN123" s="29">
        <f t="shared" ca="1" si="164"/>
        <v>0</v>
      </c>
      <c r="BO123" s="33">
        <f t="shared" ca="1" si="140"/>
        <v>0</v>
      </c>
      <c r="BP123" s="16"/>
      <c r="BQ123" s="29">
        <f t="shared" ca="1" si="141"/>
        <v>0</v>
      </c>
      <c r="BR123" s="29">
        <f t="shared" ca="1" si="142"/>
        <v>0</v>
      </c>
      <c r="BS123" s="29">
        <f t="shared" ca="1" si="143"/>
        <v>0</v>
      </c>
      <c r="BT123" s="29">
        <f t="shared" ca="1" si="144"/>
        <v>0</v>
      </c>
      <c r="BU123" s="29">
        <f t="shared" ca="1" si="145"/>
        <v>0</v>
      </c>
      <c r="BV123" s="29">
        <f t="shared" ca="1" si="165"/>
        <v>0</v>
      </c>
      <c r="BW123" s="29">
        <f t="shared" ca="1" si="166"/>
        <v>0</v>
      </c>
      <c r="BX123" s="29">
        <f t="shared" ca="1" si="167"/>
        <v>0</v>
      </c>
      <c r="BY123" s="29">
        <f t="shared" ca="1" si="168"/>
        <v>0</v>
      </c>
      <c r="BZ123" s="29">
        <f t="shared" ca="1" si="169"/>
        <v>0</v>
      </c>
      <c r="CA123" s="29">
        <f t="shared" ca="1" si="170"/>
        <v>0</v>
      </c>
      <c r="CB123" s="29">
        <f t="shared" ca="1" si="171"/>
        <v>0</v>
      </c>
      <c r="CC123" s="29">
        <f t="shared" ca="1" si="172"/>
        <v>0</v>
      </c>
      <c r="CD123" s="29">
        <f t="shared" ca="1" si="173"/>
        <v>0</v>
      </c>
      <c r="CE123" s="29">
        <f t="shared" ca="1" si="174"/>
        <v>0</v>
      </c>
      <c r="CF123" s="29">
        <f t="shared" ca="1" si="175"/>
        <v>0</v>
      </c>
      <c r="CG123" s="29">
        <f t="shared" ca="1" si="176"/>
        <v>0</v>
      </c>
      <c r="CH123" s="29">
        <f t="shared" ca="1" si="177"/>
        <v>0</v>
      </c>
      <c r="CI123" s="29">
        <f t="shared" ca="1" si="178"/>
        <v>0</v>
      </c>
      <c r="CJ123" s="29">
        <f t="shared" ca="1" si="179"/>
        <v>0</v>
      </c>
      <c r="CK123" s="33">
        <f t="shared" ca="1" si="146"/>
        <v>0</v>
      </c>
      <c r="CL123" s="33"/>
      <c r="CM123" s="78">
        <f t="shared" ca="1" si="115"/>
        <v>0</v>
      </c>
      <c r="CN123" s="29">
        <f ca="1">IF(NOT(snowball),0,IF(AA122&lt;=0,0,IF($C123&lt;=SUM($CM123:CM123),0,IF(BR123+$C123-SUM($CM123:CM123)&gt;AA122+AV123,AA122+AV123-BR123,$C123-SUM($CM123:CM123)))))</f>
        <v>0</v>
      </c>
      <c r="CO123" s="29">
        <f ca="1">IF(NOT(snowball),0,IF(AB122&lt;=0,0,IF($C123&lt;=SUM($CM123:CN123),0,IF(BS123+$C123-SUM($CM123:CN123)&gt;AB122+AW123,AB122+AW123-BS123,$C123-SUM($CM123:CN123)))))</f>
        <v>0</v>
      </c>
      <c r="CP123" s="29">
        <f ca="1">IF(NOT(snowball),0,IF(AC122&lt;=0,0,IF($C123&lt;=SUM($CM123:CO123),0,IF(BT123+$C123-SUM($CM123:CO123)&gt;AC122+AX123,AC122+AX123-BT123,$C123-SUM($CM123:CO123)))))</f>
        <v>0</v>
      </c>
      <c r="CQ123" s="29">
        <f ca="1">IF(NOT(snowball),0,IF(AD122&lt;=0,0,IF($C123&lt;=SUM($CM123:CP123),0,IF(BU123+$C123-SUM($CM123:CP123)&gt;AD122+AY123,AD122+AY123-BU123,$C123-SUM($CM123:CP123)))))</f>
        <v>0</v>
      </c>
      <c r="CR123" s="29">
        <f ca="1">IF(NOT(snowball),0,IF(AE122&lt;=0,0,IF($C123&lt;=SUM($CM123:CQ123),0,IF(BV123+$C123-SUM($CM123:CQ123)&gt;AE122+AZ123,AE122+AZ123-BV123,$C123-SUM($CM123:CQ123)))))</f>
        <v>0</v>
      </c>
      <c r="CS123" s="29">
        <f ca="1">IF(NOT(snowball),0,IF(AF122&lt;=0,0,IF($C123&lt;=SUM($CM123:CR123),0,IF(BW123+$C123-SUM($CM123:CR123)&gt;AF122+BA123,AF122+BA123-BW123,$C123-SUM($CM123:CR123)))))</f>
        <v>0</v>
      </c>
      <c r="CT123" s="29">
        <f ca="1">IF(NOT(snowball),0,IF(AG122&lt;=0,0,IF($C123&lt;=SUM($CM123:CS123),0,IF(BX123+$C123-SUM($CM123:CS123)&gt;AG122+BB123,AG122+BB123-BX123,$C123-SUM($CM123:CS123)))))</f>
        <v>0</v>
      </c>
      <c r="CU123" s="29">
        <f ca="1">IF(NOT(snowball),0,IF(AH122&lt;=0,0,IF($C123&lt;=SUM($CM123:CT123),0,IF(BY123+$C123-SUM($CM123:CT123)&gt;AH122+BC123,AH122+BC123-BY123,$C123-SUM($CM123:CT123)))))</f>
        <v>0</v>
      </c>
      <c r="CV123" s="29">
        <f ca="1">IF(NOT(snowball),0,IF(AI122&lt;=0,0,IF($C123&lt;=SUM($CM123:CU123),0,IF(BZ123+$C123-SUM($CM123:CU123)&gt;AI122+BD123,AI122+BD123-BZ123,$C123-SUM($CM123:CU123)))))</f>
        <v>0</v>
      </c>
      <c r="CW123" s="29">
        <f ca="1">IF(NOT(snowball),0,IF(AJ122&lt;=0,0,IF($C123&lt;=SUM($CM123:CV123),0,IF(CA123+$C123-SUM($CM123:CV123)&gt;AJ122+BE123,AJ122+BE123-CA123,$C123-SUM($CM123:CV123)))))</f>
        <v>0</v>
      </c>
      <c r="CX123" s="29">
        <f ca="1">IF(NOT(snowball),0,IF(AK122&lt;=0,0,IF($C123&lt;=SUM($CM123:CW123),0,IF(CB123+$C123-SUM($CM123:CW123)&gt;AK122+BF123,AK122+BF123-CB123,$C123-SUM($CM123:CW123)))))</f>
        <v>0</v>
      </c>
      <c r="CY123" s="29">
        <f ca="1">IF(NOT(snowball),0,IF(AL122&lt;=0,0,IF($C123&lt;=SUM($CM123:CX123),0,IF(CC123+$C123-SUM($CM123:CX123)&gt;AL122+BG123,AL122+BG123-CC123,$C123-SUM($CM123:CX123)))))</f>
        <v>0</v>
      </c>
      <c r="CZ123" s="29">
        <f ca="1">IF(NOT(snowball),0,IF(AM122&lt;=0,0,IF($C123&lt;=SUM($CM123:CY123),0,IF(CD123+$C123-SUM($CM123:CY123)&gt;AM122+BH123,AM122+BH123-CD123,$C123-SUM($CM123:CY123)))))</f>
        <v>0</v>
      </c>
      <c r="DA123" s="29">
        <f ca="1">IF(NOT(snowball),0,IF(AN122&lt;=0,0,IF($C123&lt;=SUM($CM123:CZ123),0,IF(CE123+$C123-SUM($CM123:CZ123)&gt;AN122+BI123,AN122+BI123-CE123,$C123-SUM($CM123:CZ123)))))</f>
        <v>0</v>
      </c>
      <c r="DB123" s="29">
        <f ca="1">IF(NOT(snowball),0,IF(AO122&lt;=0,0,IF($C123&lt;=SUM($CM123:DA123),0,IF(CF123+$C123-SUM($CM123:DA123)&gt;AO122+BJ123,AO122+BJ123-CF123,$C123-SUM($CM123:DA123)))))</f>
        <v>0</v>
      </c>
      <c r="DC123" s="29">
        <f ca="1">IF(NOT(snowball),0,IF(AP122&lt;=0,0,IF($C123&lt;=SUM($CM123:DB123),0,IF(CG123+$C123-SUM($CM123:DB123)&gt;AP122+BK123,AP122+BK123-CG123,$C123-SUM($CM123:DB123)))))</f>
        <v>0</v>
      </c>
      <c r="DD123" s="29">
        <f ca="1">IF(NOT(snowball),0,IF(AQ122&lt;=0,0,IF($C123&lt;=SUM($CM123:DC123),0,IF(CH123+$C123-SUM($CM123:DC123)&gt;AQ122+BL123,AQ122+BL123-CH123,$C123-SUM($CM123:DC123)))))</f>
        <v>0</v>
      </c>
      <c r="DE123" s="29">
        <f ca="1">IF(NOT(snowball),0,IF(AR122&lt;=0,0,IF($C123&lt;=SUM($CM123:DD123),0,IF(CI123+$C123-SUM($CM123:DD123)&gt;AR122+BM123,AR122+BM123-CI123,$C123-SUM($CM123:DD123)))))</f>
        <v>0</v>
      </c>
      <c r="DF123" s="29">
        <f ca="1">IF(NOT(snowball),0,IF(AS122&lt;=0,0,IF($C123&lt;=SUM($CM123:DE123),0,IF(CJ123+$C123-SUM($CM123:DE123)&gt;AS122+BN123,AS122+BN123-CJ123,$C123-SUM($CM123:DE123)))))</f>
        <v>0</v>
      </c>
    </row>
    <row r="124" spans="1:110" ht="11" customHeight="1">
      <c r="A124" s="30" t="str">
        <f t="shared" ca="1" si="147"/>
        <v/>
      </c>
      <c r="B124" s="13" t="e">
        <f t="shared" ca="1" si="116"/>
        <v>#N/A</v>
      </c>
      <c r="C124" s="113" t="str">
        <f t="shared" ca="1" si="95"/>
        <v/>
      </c>
      <c r="D124" s="81"/>
      <c r="E124" s="29">
        <f t="shared" ca="1" si="96"/>
        <v>0</v>
      </c>
      <c r="F124" s="29">
        <f t="shared" ca="1" si="97"/>
        <v>0</v>
      </c>
      <c r="G124" s="29">
        <f t="shared" ca="1" si="98"/>
        <v>0</v>
      </c>
      <c r="H124" s="29">
        <f t="shared" ca="1" si="99"/>
        <v>0</v>
      </c>
      <c r="I124" s="29">
        <f t="shared" ca="1" si="100"/>
        <v>0</v>
      </c>
      <c r="J124" s="29">
        <f t="shared" ca="1" si="101"/>
        <v>0</v>
      </c>
      <c r="K124" s="29">
        <f t="shared" ca="1" si="102"/>
        <v>0</v>
      </c>
      <c r="L124" s="29">
        <f t="shared" ca="1" si="103"/>
        <v>0</v>
      </c>
      <c r="M124" s="29">
        <f t="shared" ca="1" si="104"/>
        <v>0</v>
      </c>
      <c r="N124" s="29">
        <f t="shared" ca="1" si="105"/>
        <v>0</v>
      </c>
      <c r="O124" s="29">
        <f t="shared" ca="1" si="106"/>
        <v>0</v>
      </c>
      <c r="P124" s="29">
        <f t="shared" ca="1" si="107"/>
        <v>0</v>
      </c>
      <c r="Q124" s="29">
        <f t="shared" ca="1" si="108"/>
        <v>0</v>
      </c>
      <c r="R124" s="29">
        <f t="shared" ca="1" si="109"/>
        <v>0</v>
      </c>
      <c r="S124" s="29">
        <f t="shared" ca="1" si="110"/>
        <v>0</v>
      </c>
      <c r="T124" s="29">
        <f t="shared" ca="1" si="111"/>
        <v>0</v>
      </c>
      <c r="U124" s="29">
        <f t="shared" ca="1" si="112"/>
        <v>0</v>
      </c>
      <c r="V124" s="29">
        <f t="shared" ca="1" si="113"/>
        <v>0</v>
      </c>
      <c r="W124" s="29">
        <f t="shared" ca="1" si="114"/>
        <v>0</v>
      </c>
      <c r="X124" s="29">
        <f t="shared" ca="1" si="114"/>
        <v>0</v>
      </c>
      <c r="Y124" s="66"/>
      <c r="Z124" s="29">
        <f t="shared" ca="1" si="117"/>
        <v>0</v>
      </c>
      <c r="AA124" s="29">
        <f t="shared" ca="1" si="118"/>
        <v>0</v>
      </c>
      <c r="AB124" s="29">
        <f t="shared" ca="1" si="119"/>
        <v>0</v>
      </c>
      <c r="AC124" s="29">
        <f t="shared" ca="1" si="120"/>
        <v>0</v>
      </c>
      <c r="AD124" s="29">
        <f t="shared" ca="1" si="121"/>
        <v>0</v>
      </c>
      <c r="AE124" s="29">
        <f t="shared" ca="1" si="122"/>
        <v>0</v>
      </c>
      <c r="AF124" s="29">
        <f t="shared" ca="1" si="123"/>
        <v>0</v>
      </c>
      <c r="AG124" s="29">
        <f t="shared" ca="1" si="124"/>
        <v>0</v>
      </c>
      <c r="AH124" s="29">
        <f t="shared" ca="1" si="125"/>
        <v>0</v>
      </c>
      <c r="AI124" s="29">
        <f t="shared" ca="1" si="126"/>
        <v>0</v>
      </c>
      <c r="AJ124" s="29">
        <f t="shared" ca="1" si="127"/>
        <v>0</v>
      </c>
      <c r="AK124" s="29">
        <f t="shared" ca="1" si="128"/>
        <v>0</v>
      </c>
      <c r="AL124" s="29">
        <f t="shared" ca="1" si="129"/>
        <v>0</v>
      </c>
      <c r="AM124" s="29">
        <f t="shared" ca="1" si="130"/>
        <v>0</v>
      </c>
      <c r="AN124" s="29">
        <f t="shared" ca="1" si="131"/>
        <v>0</v>
      </c>
      <c r="AO124" s="29">
        <f t="shared" ca="1" si="132"/>
        <v>0</v>
      </c>
      <c r="AP124" s="29">
        <f t="shared" ca="1" si="133"/>
        <v>0</v>
      </c>
      <c r="AQ124" s="29">
        <f t="shared" ca="1" si="134"/>
        <v>0</v>
      </c>
      <c r="AR124" s="29">
        <f t="shared" ca="1" si="135"/>
        <v>0</v>
      </c>
      <c r="AS124" s="29">
        <f t="shared" ca="1" si="136"/>
        <v>0</v>
      </c>
      <c r="AT124" s="7"/>
      <c r="AU124" s="29">
        <f t="shared" ca="1" si="137"/>
        <v>0</v>
      </c>
      <c r="AV124" s="29">
        <f t="shared" ca="1" si="138"/>
        <v>0</v>
      </c>
      <c r="AW124" s="29">
        <f t="shared" ca="1" si="139"/>
        <v>0</v>
      </c>
      <c r="AX124" s="29">
        <f t="shared" ca="1" si="148"/>
        <v>0</v>
      </c>
      <c r="AY124" s="29">
        <f t="shared" ca="1" si="149"/>
        <v>0</v>
      </c>
      <c r="AZ124" s="29">
        <f t="shared" ca="1" si="150"/>
        <v>0</v>
      </c>
      <c r="BA124" s="29">
        <f t="shared" ca="1" si="151"/>
        <v>0</v>
      </c>
      <c r="BB124" s="29">
        <f t="shared" ca="1" si="152"/>
        <v>0</v>
      </c>
      <c r="BC124" s="29">
        <f t="shared" ca="1" si="153"/>
        <v>0</v>
      </c>
      <c r="BD124" s="29">
        <f t="shared" ca="1" si="154"/>
        <v>0</v>
      </c>
      <c r="BE124" s="29">
        <f t="shared" ca="1" si="155"/>
        <v>0</v>
      </c>
      <c r="BF124" s="29">
        <f t="shared" ca="1" si="156"/>
        <v>0</v>
      </c>
      <c r="BG124" s="29">
        <f t="shared" ca="1" si="157"/>
        <v>0</v>
      </c>
      <c r="BH124" s="29">
        <f t="shared" ca="1" si="158"/>
        <v>0</v>
      </c>
      <c r="BI124" s="29">
        <f t="shared" ca="1" si="159"/>
        <v>0</v>
      </c>
      <c r="BJ124" s="29">
        <f t="shared" ca="1" si="160"/>
        <v>0</v>
      </c>
      <c r="BK124" s="29">
        <f t="shared" ca="1" si="161"/>
        <v>0</v>
      </c>
      <c r="BL124" s="29">
        <f t="shared" ca="1" si="162"/>
        <v>0</v>
      </c>
      <c r="BM124" s="29">
        <f t="shared" ca="1" si="163"/>
        <v>0</v>
      </c>
      <c r="BN124" s="29">
        <f t="shared" ca="1" si="164"/>
        <v>0</v>
      </c>
      <c r="BO124" s="33">
        <f t="shared" ca="1" si="140"/>
        <v>0</v>
      </c>
      <c r="BP124" s="16"/>
      <c r="BQ124" s="29">
        <f t="shared" ca="1" si="141"/>
        <v>0</v>
      </c>
      <c r="BR124" s="29">
        <f t="shared" ca="1" si="142"/>
        <v>0</v>
      </c>
      <c r="BS124" s="29">
        <f t="shared" ca="1" si="143"/>
        <v>0</v>
      </c>
      <c r="BT124" s="29">
        <f t="shared" ca="1" si="144"/>
        <v>0</v>
      </c>
      <c r="BU124" s="29">
        <f t="shared" ca="1" si="145"/>
        <v>0</v>
      </c>
      <c r="BV124" s="29">
        <f t="shared" ca="1" si="165"/>
        <v>0</v>
      </c>
      <c r="BW124" s="29">
        <f t="shared" ca="1" si="166"/>
        <v>0</v>
      </c>
      <c r="BX124" s="29">
        <f t="shared" ca="1" si="167"/>
        <v>0</v>
      </c>
      <c r="BY124" s="29">
        <f t="shared" ca="1" si="168"/>
        <v>0</v>
      </c>
      <c r="BZ124" s="29">
        <f t="shared" ca="1" si="169"/>
        <v>0</v>
      </c>
      <c r="CA124" s="29">
        <f t="shared" ca="1" si="170"/>
        <v>0</v>
      </c>
      <c r="CB124" s="29">
        <f t="shared" ca="1" si="171"/>
        <v>0</v>
      </c>
      <c r="CC124" s="29">
        <f t="shared" ca="1" si="172"/>
        <v>0</v>
      </c>
      <c r="CD124" s="29">
        <f t="shared" ca="1" si="173"/>
        <v>0</v>
      </c>
      <c r="CE124" s="29">
        <f t="shared" ca="1" si="174"/>
        <v>0</v>
      </c>
      <c r="CF124" s="29">
        <f t="shared" ca="1" si="175"/>
        <v>0</v>
      </c>
      <c r="CG124" s="29">
        <f t="shared" ca="1" si="176"/>
        <v>0</v>
      </c>
      <c r="CH124" s="29">
        <f t="shared" ca="1" si="177"/>
        <v>0</v>
      </c>
      <c r="CI124" s="29">
        <f t="shared" ca="1" si="178"/>
        <v>0</v>
      </c>
      <c r="CJ124" s="29">
        <f t="shared" ca="1" si="179"/>
        <v>0</v>
      </c>
      <c r="CK124" s="33">
        <f t="shared" ca="1" si="146"/>
        <v>0</v>
      </c>
      <c r="CL124" s="33"/>
      <c r="CM124" s="78">
        <f t="shared" ca="1" si="115"/>
        <v>0</v>
      </c>
      <c r="CN124" s="29">
        <f ca="1">IF(NOT(snowball),0,IF(AA123&lt;=0,0,IF($C124&lt;=SUM($CM124:CM124),0,IF(BR124+$C124-SUM($CM124:CM124)&gt;AA123+AV124,AA123+AV124-BR124,$C124-SUM($CM124:CM124)))))</f>
        <v>0</v>
      </c>
      <c r="CO124" s="29">
        <f ca="1">IF(NOT(snowball),0,IF(AB123&lt;=0,0,IF($C124&lt;=SUM($CM124:CN124),0,IF(BS124+$C124-SUM($CM124:CN124)&gt;AB123+AW124,AB123+AW124-BS124,$C124-SUM($CM124:CN124)))))</f>
        <v>0</v>
      </c>
      <c r="CP124" s="29">
        <f ca="1">IF(NOT(snowball),0,IF(AC123&lt;=0,0,IF($C124&lt;=SUM($CM124:CO124),0,IF(BT124+$C124-SUM($CM124:CO124)&gt;AC123+AX124,AC123+AX124-BT124,$C124-SUM($CM124:CO124)))))</f>
        <v>0</v>
      </c>
      <c r="CQ124" s="29">
        <f ca="1">IF(NOT(snowball),0,IF(AD123&lt;=0,0,IF($C124&lt;=SUM($CM124:CP124),0,IF(BU124+$C124-SUM($CM124:CP124)&gt;AD123+AY124,AD123+AY124-BU124,$C124-SUM($CM124:CP124)))))</f>
        <v>0</v>
      </c>
      <c r="CR124" s="29">
        <f ca="1">IF(NOT(snowball),0,IF(AE123&lt;=0,0,IF($C124&lt;=SUM($CM124:CQ124),0,IF(BV124+$C124-SUM($CM124:CQ124)&gt;AE123+AZ124,AE123+AZ124-BV124,$C124-SUM($CM124:CQ124)))))</f>
        <v>0</v>
      </c>
      <c r="CS124" s="29">
        <f ca="1">IF(NOT(snowball),0,IF(AF123&lt;=0,0,IF($C124&lt;=SUM($CM124:CR124),0,IF(BW124+$C124-SUM($CM124:CR124)&gt;AF123+BA124,AF123+BA124-BW124,$C124-SUM($CM124:CR124)))))</f>
        <v>0</v>
      </c>
      <c r="CT124" s="29">
        <f ca="1">IF(NOT(snowball),0,IF(AG123&lt;=0,0,IF($C124&lt;=SUM($CM124:CS124),0,IF(BX124+$C124-SUM($CM124:CS124)&gt;AG123+BB124,AG123+BB124-BX124,$C124-SUM($CM124:CS124)))))</f>
        <v>0</v>
      </c>
      <c r="CU124" s="29">
        <f ca="1">IF(NOT(snowball),0,IF(AH123&lt;=0,0,IF($C124&lt;=SUM($CM124:CT124),0,IF(BY124+$C124-SUM($CM124:CT124)&gt;AH123+BC124,AH123+BC124-BY124,$C124-SUM($CM124:CT124)))))</f>
        <v>0</v>
      </c>
      <c r="CV124" s="29">
        <f ca="1">IF(NOT(snowball),0,IF(AI123&lt;=0,0,IF($C124&lt;=SUM($CM124:CU124),0,IF(BZ124+$C124-SUM($CM124:CU124)&gt;AI123+BD124,AI123+BD124-BZ124,$C124-SUM($CM124:CU124)))))</f>
        <v>0</v>
      </c>
      <c r="CW124" s="29">
        <f ca="1">IF(NOT(snowball),0,IF(AJ123&lt;=0,0,IF($C124&lt;=SUM($CM124:CV124),0,IF(CA124+$C124-SUM($CM124:CV124)&gt;AJ123+BE124,AJ123+BE124-CA124,$C124-SUM($CM124:CV124)))))</f>
        <v>0</v>
      </c>
      <c r="CX124" s="29">
        <f ca="1">IF(NOT(snowball),0,IF(AK123&lt;=0,0,IF($C124&lt;=SUM($CM124:CW124),0,IF(CB124+$C124-SUM($CM124:CW124)&gt;AK123+BF124,AK123+BF124-CB124,$C124-SUM($CM124:CW124)))))</f>
        <v>0</v>
      </c>
      <c r="CY124" s="29">
        <f ca="1">IF(NOT(snowball),0,IF(AL123&lt;=0,0,IF($C124&lt;=SUM($CM124:CX124),0,IF(CC124+$C124-SUM($CM124:CX124)&gt;AL123+BG124,AL123+BG124-CC124,$C124-SUM($CM124:CX124)))))</f>
        <v>0</v>
      </c>
      <c r="CZ124" s="29">
        <f ca="1">IF(NOT(snowball),0,IF(AM123&lt;=0,0,IF($C124&lt;=SUM($CM124:CY124),0,IF(CD124+$C124-SUM($CM124:CY124)&gt;AM123+BH124,AM123+BH124-CD124,$C124-SUM($CM124:CY124)))))</f>
        <v>0</v>
      </c>
      <c r="DA124" s="29">
        <f ca="1">IF(NOT(snowball),0,IF(AN123&lt;=0,0,IF($C124&lt;=SUM($CM124:CZ124),0,IF(CE124+$C124-SUM($CM124:CZ124)&gt;AN123+BI124,AN123+BI124-CE124,$C124-SUM($CM124:CZ124)))))</f>
        <v>0</v>
      </c>
      <c r="DB124" s="29">
        <f ca="1">IF(NOT(snowball),0,IF(AO123&lt;=0,0,IF($C124&lt;=SUM($CM124:DA124),0,IF(CF124+$C124-SUM($CM124:DA124)&gt;AO123+BJ124,AO123+BJ124-CF124,$C124-SUM($CM124:DA124)))))</f>
        <v>0</v>
      </c>
      <c r="DC124" s="29">
        <f ca="1">IF(NOT(snowball),0,IF(AP123&lt;=0,0,IF($C124&lt;=SUM($CM124:DB124),0,IF(CG124+$C124-SUM($CM124:DB124)&gt;AP123+BK124,AP123+BK124-CG124,$C124-SUM($CM124:DB124)))))</f>
        <v>0</v>
      </c>
      <c r="DD124" s="29">
        <f ca="1">IF(NOT(snowball),0,IF(AQ123&lt;=0,0,IF($C124&lt;=SUM($CM124:DC124),0,IF(CH124+$C124-SUM($CM124:DC124)&gt;AQ123+BL124,AQ123+BL124-CH124,$C124-SUM($CM124:DC124)))))</f>
        <v>0</v>
      </c>
      <c r="DE124" s="29">
        <f ca="1">IF(NOT(snowball),0,IF(AR123&lt;=0,0,IF($C124&lt;=SUM($CM124:DD124),0,IF(CI124+$C124-SUM($CM124:DD124)&gt;AR123+BM124,AR123+BM124-CI124,$C124-SUM($CM124:DD124)))))</f>
        <v>0</v>
      </c>
      <c r="DF124" s="29">
        <f ca="1">IF(NOT(snowball),0,IF(AS123&lt;=0,0,IF($C124&lt;=SUM($CM124:DE124),0,IF(CJ124+$C124-SUM($CM124:DE124)&gt;AS123+BN124,AS123+BN124-CJ124,$C124-SUM($CM124:DE124)))))</f>
        <v>0</v>
      </c>
    </row>
    <row r="125" spans="1:110" ht="11" customHeight="1">
      <c r="A125" s="30" t="str">
        <f t="shared" ca="1" si="147"/>
        <v/>
      </c>
      <c r="B125" s="13" t="e">
        <f t="shared" ca="1" si="116"/>
        <v>#N/A</v>
      </c>
      <c r="C125" s="113" t="str">
        <f t="shared" ca="1" si="95"/>
        <v/>
      </c>
      <c r="D125" s="81"/>
      <c r="E125" s="29">
        <f t="shared" ca="1" si="96"/>
        <v>0</v>
      </c>
      <c r="F125" s="29">
        <f t="shared" ca="1" si="97"/>
        <v>0</v>
      </c>
      <c r="G125" s="29">
        <f t="shared" ca="1" si="98"/>
        <v>0</v>
      </c>
      <c r="H125" s="29">
        <f t="shared" ca="1" si="99"/>
        <v>0</v>
      </c>
      <c r="I125" s="29">
        <f t="shared" ca="1" si="100"/>
        <v>0</v>
      </c>
      <c r="J125" s="29">
        <f t="shared" ca="1" si="101"/>
        <v>0</v>
      </c>
      <c r="K125" s="29">
        <f t="shared" ca="1" si="102"/>
        <v>0</v>
      </c>
      <c r="L125" s="29">
        <f t="shared" ca="1" si="103"/>
        <v>0</v>
      </c>
      <c r="M125" s="29">
        <f t="shared" ca="1" si="104"/>
        <v>0</v>
      </c>
      <c r="N125" s="29">
        <f t="shared" ca="1" si="105"/>
        <v>0</v>
      </c>
      <c r="O125" s="29">
        <f t="shared" ca="1" si="106"/>
        <v>0</v>
      </c>
      <c r="P125" s="29">
        <f t="shared" ca="1" si="107"/>
        <v>0</v>
      </c>
      <c r="Q125" s="29">
        <f t="shared" ca="1" si="108"/>
        <v>0</v>
      </c>
      <c r="R125" s="29">
        <f t="shared" ca="1" si="109"/>
        <v>0</v>
      </c>
      <c r="S125" s="29">
        <f t="shared" ca="1" si="110"/>
        <v>0</v>
      </c>
      <c r="T125" s="29">
        <f t="shared" ca="1" si="111"/>
        <v>0</v>
      </c>
      <c r="U125" s="29">
        <f t="shared" ca="1" si="112"/>
        <v>0</v>
      </c>
      <c r="V125" s="29">
        <f t="shared" ca="1" si="113"/>
        <v>0</v>
      </c>
      <c r="W125" s="29">
        <f t="shared" ca="1" si="114"/>
        <v>0</v>
      </c>
      <c r="X125" s="29">
        <f t="shared" ca="1" si="114"/>
        <v>0</v>
      </c>
      <c r="Y125" s="66"/>
      <c r="Z125" s="29">
        <f t="shared" ca="1" si="117"/>
        <v>0</v>
      </c>
      <c r="AA125" s="29">
        <f t="shared" ca="1" si="118"/>
        <v>0</v>
      </c>
      <c r="AB125" s="29">
        <f t="shared" ca="1" si="119"/>
        <v>0</v>
      </c>
      <c r="AC125" s="29">
        <f t="shared" ca="1" si="120"/>
        <v>0</v>
      </c>
      <c r="AD125" s="29">
        <f t="shared" ca="1" si="121"/>
        <v>0</v>
      </c>
      <c r="AE125" s="29">
        <f t="shared" ca="1" si="122"/>
        <v>0</v>
      </c>
      <c r="AF125" s="29">
        <f t="shared" ca="1" si="123"/>
        <v>0</v>
      </c>
      <c r="AG125" s="29">
        <f t="shared" ca="1" si="124"/>
        <v>0</v>
      </c>
      <c r="AH125" s="29">
        <f t="shared" ca="1" si="125"/>
        <v>0</v>
      </c>
      <c r="AI125" s="29">
        <f t="shared" ca="1" si="126"/>
        <v>0</v>
      </c>
      <c r="AJ125" s="29">
        <f t="shared" ca="1" si="127"/>
        <v>0</v>
      </c>
      <c r="AK125" s="29">
        <f t="shared" ca="1" si="128"/>
        <v>0</v>
      </c>
      <c r="AL125" s="29">
        <f t="shared" ca="1" si="129"/>
        <v>0</v>
      </c>
      <c r="AM125" s="29">
        <f t="shared" ca="1" si="130"/>
        <v>0</v>
      </c>
      <c r="AN125" s="29">
        <f t="shared" ca="1" si="131"/>
        <v>0</v>
      </c>
      <c r="AO125" s="29">
        <f t="shared" ca="1" si="132"/>
        <v>0</v>
      </c>
      <c r="AP125" s="29">
        <f t="shared" ca="1" si="133"/>
        <v>0</v>
      </c>
      <c r="AQ125" s="29">
        <f t="shared" ca="1" si="134"/>
        <v>0</v>
      </c>
      <c r="AR125" s="29">
        <f t="shared" ca="1" si="135"/>
        <v>0</v>
      </c>
      <c r="AS125" s="29">
        <f t="shared" ca="1" si="136"/>
        <v>0</v>
      </c>
      <c r="AT125" s="7"/>
      <c r="AU125" s="29">
        <f t="shared" ca="1" si="137"/>
        <v>0</v>
      </c>
      <c r="AV125" s="29">
        <f t="shared" ca="1" si="138"/>
        <v>0</v>
      </c>
      <c r="AW125" s="29">
        <f t="shared" ca="1" si="139"/>
        <v>0</v>
      </c>
      <c r="AX125" s="29">
        <f t="shared" ca="1" si="148"/>
        <v>0</v>
      </c>
      <c r="AY125" s="29">
        <f t="shared" ca="1" si="149"/>
        <v>0</v>
      </c>
      <c r="AZ125" s="29">
        <f t="shared" ca="1" si="150"/>
        <v>0</v>
      </c>
      <c r="BA125" s="29">
        <f t="shared" ca="1" si="151"/>
        <v>0</v>
      </c>
      <c r="BB125" s="29">
        <f t="shared" ca="1" si="152"/>
        <v>0</v>
      </c>
      <c r="BC125" s="29">
        <f t="shared" ca="1" si="153"/>
        <v>0</v>
      </c>
      <c r="BD125" s="29">
        <f t="shared" ca="1" si="154"/>
        <v>0</v>
      </c>
      <c r="BE125" s="29">
        <f t="shared" ca="1" si="155"/>
        <v>0</v>
      </c>
      <c r="BF125" s="29">
        <f t="shared" ca="1" si="156"/>
        <v>0</v>
      </c>
      <c r="BG125" s="29">
        <f t="shared" ca="1" si="157"/>
        <v>0</v>
      </c>
      <c r="BH125" s="29">
        <f t="shared" ca="1" si="158"/>
        <v>0</v>
      </c>
      <c r="BI125" s="29">
        <f t="shared" ca="1" si="159"/>
        <v>0</v>
      </c>
      <c r="BJ125" s="29">
        <f t="shared" ca="1" si="160"/>
        <v>0</v>
      </c>
      <c r="BK125" s="29">
        <f t="shared" ca="1" si="161"/>
        <v>0</v>
      </c>
      <c r="BL125" s="29">
        <f t="shared" ca="1" si="162"/>
        <v>0</v>
      </c>
      <c r="BM125" s="29">
        <f t="shared" ca="1" si="163"/>
        <v>0</v>
      </c>
      <c r="BN125" s="29">
        <f t="shared" ca="1" si="164"/>
        <v>0</v>
      </c>
      <c r="BO125" s="33">
        <f t="shared" ca="1" si="140"/>
        <v>0</v>
      </c>
      <c r="BP125" s="16"/>
      <c r="BQ125" s="29">
        <f t="shared" ca="1" si="141"/>
        <v>0</v>
      </c>
      <c r="BR125" s="29">
        <f t="shared" ca="1" si="142"/>
        <v>0</v>
      </c>
      <c r="BS125" s="29">
        <f t="shared" ca="1" si="143"/>
        <v>0</v>
      </c>
      <c r="BT125" s="29">
        <f t="shared" ca="1" si="144"/>
        <v>0</v>
      </c>
      <c r="BU125" s="29">
        <f t="shared" ca="1" si="145"/>
        <v>0</v>
      </c>
      <c r="BV125" s="29">
        <f t="shared" ca="1" si="165"/>
        <v>0</v>
      </c>
      <c r="BW125" s="29">
        <f t="shared" ca="1" si="166"/>
        <v>0</v>
      </c>
      <c r="BX125" s="29">
        <f t="shared" ca="1" si="167"/>
        <v>0</v>
      </c>
      <c r="BY125" s="29">
        <f t="shared" ca="1" si="168"/>
        <v>0</v>
      </c>
      <c r="BZ125" s="29">
        <f t="shared" ca="1" si="169"/>
        <v>0</v>
      </c>
      <c r="CA125" s="29">
        <f t="shared" ca="1" si="170"/>
        <v>0</v>
      </c>
      <c r="CB125" s="29">
        <f t="shared" ca="1" si="171"/>
        <v>0</v>
      </c>
      <c r="CC125" s="29">
        <f t="shared" ca="1" si="172"/>
        <v>0</v>
      </c>
      <c r="CD125" s="29">
        <f t="shared" ca="1" si="173"/>
        <v>0</v>
      </c>
      <c r="CE125" s="29">
        <f t="shared" ca="1" si="174"/>
        <v>0</v>
      </c>
      <c r="CF125" s="29">
        <f t="shared" ca="1" si="175"/>
        <v>0</v>
      </c>
      <c r="CG125" s="29">
        <f t="shared" ca="1" si="176"/>
        <v>0</v>
      </c>
      <c r="CH125" s="29">
        <f t="shared" ca="1" si="177"/>
        <v>0</v>
      </c>
      <c r="CI125" s="29">
        <f t="shared" ca="1" si="178"/>
        <v>0</v>
      </c>
      <c r="CJ125" s="29">
        <f t="shared" ca="1" si="179"/>
        <v>0</v>
      </c>
      <c r="CK125" s="33">
        <f t="shared" ca="1" si="146"/>
        <v>0</v>
      </c>
      <c r="CL125" s="33"/>
      <c r="CM125" s="78">
        <f t="shared" ca="1" si="115"/>
        <v>0</v>
      </c>
      <c r="CN125" s="29">
        <f ca="1">IF(NOT(snowball),0,IF(AA124&lt;=0,0,IF($C125&lt;=SUM($CM125:CM125),0,IF(BR125+$C125-SUM($CM125:CM125)&gt;AA124+AV125,AA124+AV125-BR125,$C125-SUM($CM125:CM125)))))</f>
        <v>0</v>
      </c>
      <c r="CO125" s="29">
        <f ca="1">IF(NOT(snowball),0,IF(AB124&lt;=0,0,IF($C125&lt;=SUM($CM125:CN125),0,IF(BS125+$C125-SUM($CM125:CN125)&gt;AB124+AW125,AB124+AW125-BS125,$C125-SUM($CM125:CN125)))))</f>
        <v>0</v>
      </c>
      <c r="CP125" s="29">
        <f ca="1">IF(NOT(snowball),0,IF(AC124&lt;=0,0,IF($C125&lt;=SUM($CM125:CO125),0,IF(BT125+$C125-SUM($CM125:CO125)&gt;AC124+AX125,AC124+AX125-BT125,$C125-SUM($CM125:CO125)))))</f>
        <v>0</v>
      </c>
      <c r="CQ125" s="29">
        <f ca="1">IF(NOT(snowball),0,IF(AD124&lt;=0,0,IF($C125&lt;=SUM($CM125:CP125),0,IF(BU125+$C125-SUM($CM125:CP125)&gt;AD124+AY125,AD124+AY125-BU125,$C125-SUM($CM125:CP125)))))</f>
        <v>0</v>
      </c>
      <c r="CR125" s="29">
        <f ca="1">IF(NOT(snowball),0,IF(AE124&lt;=0,0,IF($C125&lt;=SUM($CM125:CQ125),0,IF(BV125+$C125-SUM($CM125:CQ125)&gt;AE124+AZ125,AE124+AZ125-BV125,$C125-SUM($CM125:CQ125)))))</f>
        <v>0</v>
      </c>
      <c r="CS125" s="29">
        <f ca="1">IF(NOT(snowball),0,IF(AF124&lt;=0,0,IF($C125&lt;=SUM($CM125:CR125),0,IF(BW125+$C125-SUM($CM125:CR125)&gt;AF124+BA125,AF124+BA125-BW125,$C125-SUM($CM125:CR125)))))</f>
        <v>0</v>
      </c>
      <c r="CT125" s="29">
        <f ca="1">IF(NOT(snowball),0,IF(AG124&lt;=0,0,IF($C125&lt;=SUM($CM125:CS125),0,IF(BX125+$C125-SUM($CM125:CS125)&gt;AG124+BB125,AG124+BB125-BX125,$C125-SUM($CM125:CS125)))))</f>
        <v>0</v>
      </c>
      <c r="CU125" s="29">
        <f ca="1">IF(NOT(snowball),0,IF(AH124&lt;=0,0,IF($C125&lt;=SUM($CM125:CT125),0,IF(BY125+$C125-SUM($CM125:CT125)&gt;AH124+BC125,AH124+BC125-BY125,$C125-SUM($CM125:CT125)))))</f>
        <v>0</v>
      </c>
      <c r="CV125" s="29">
        <f ca="1">IF(NOT(snowball),0,IF(AI124&lt;=0,0,IF($C125&lt;=SUM($CM125:CU125),0,IF(BZ125+$C125-SUM($CM125:CU125)&gt;AI124+BD125,AI124+BD125-BZ125,$C125-SUM($CM125:CU125)))))</f>
        <v>0</v>
      </c>
      <c r="CW125" s="29">
        <f ca="1">IF(NOT(snowball),0,IF(AJ124&lt;=0,0,IF($C125&lt;=SUM($CM125:CV125),0,IF(CA125+$C125-SUM($CM125:CV125)&gt;AJ124+BE125,AJ124+BE125-CA125,$C125-SUM($CM125:CV125)))))</f>
        <v>0</v>
      </c>
      <c r="CX125" s="29">
        <f ca="1">IF(NOT(snowball),0,IF(AK124&lt;=0,0,IF($C125&lt;=SUM($CM125:CW125),0,IF(CB125+$C125-SUM($CM125:CW125)&gt;AK124+BF125,AK124+BF125-CB125,$C125-SUM($CM125:CW125)))))</f>
        <v>0</v>
      </c>
      <c r="CY125" s="29">
        <f ca="1">IF(NOT(snowball),0,IF(AL124&lt;=0,0,IF($C125&lt;=SUM($CM125:CX125),0,IF(CC125+$C125-SUM($CM125:CX125)&gt;AL124+BG125,AL124+BG125-CC125,$C125-SUM($CM125:CX125)))))</f>
        <v>0</v>
      </c>
      <c r="CZ125" s="29">
        <f ca="1">IF(NOT(snowball),0,IF(AM124&lt;=0,0,IF($C125&lt;=SUM($CM125:CY125),0,IF(CD125+$C125-SUM($CM125:CY125)&gt;AM124+BH125,AM124+BH125-CD125,$C125-SUM($CM125:CY125)))))</f>
        <v>0</v>
      </c>
      <c r="DA125" s="29">
        <f ca="1">IF(NOT(snowball),0,IF(AN124&lt;=0,0,IF($C125&lt;=SUM($CM125:CZ125),0,IF(CE125+$C125-SUM($CM125:CZ125)&gt;AN124+BI125,AN124+BI125-CE125,$C125-SUM($CM125:CZ125)))))</f>
        <v>0</v>
      </c>
      <c r="DB125" s="29">
        <f ca="1">IF(NOT(snowball),0,IF(AO124&lt;=0,0,IF($C125&lt;=SUM($CM125:DA125),0,IF(CF125+$C125-SUM($CM125:DA125)&gt;AO124+BJ125,AO124+BJ125-CF125,$C125-SUM($CM125:DA125)))))</f>
        <v>0</v>
      </c>
      <c r="DC125" s="29">
        <f ca="1">IF(NOT(snowball),0,IF(AP124&lt;=0,0,IF($C125&lt;=SUM($CM125:DB125),0,IF(CG125+$C125-SUM($CM125:DB125)&gt;AP124+BK125,AP124+BK125-CG125,$C125-SUM($CM125:DB125)))))</f>
        <v>0</v>
      </c>
      <c r="DD125" s="29">
        <f ca="1">IF(NOT(snowball),0,IF(AQ124&lt;=0,0,IF($C125&lt;=SUM($CM125:DC125),0,IF(CH125+$C125-SUM($CM125:DC125)&gt;AQ124+BL125,AQ124+BL125-CH125,$C125-SUM($CM125:DC125)))))</f>
        <v>0</v>
      </c>
      <c r="DE125" s="29">
        <f ca="1">IF(NOT(snowball),0,IF(AR124&lt;=0,0,IF($C125&lt;=SUM($CM125:DD125),0,IF(CI125+$C125-SUM($CM125:DD125)&gt;AR124+BM125,AR124+BM125-CI125,$C125-SUM($CM125:DD125)))))</f>
        <v>0</v>
      </c>
      <c r="DF125" s="29">
        <f ca="1">IF(NOT(snowball),0,IF(AS124&lt;=0,0,IF($C125&lt;=SUM($CM125:DE125),0,IF(CJ125+$C125-SUM($CM125:DE125)&gt;AS124+BN125,AS124+BN125-CJ125,$C125-SUM($CM125:DE125)))))</f>
        <v>0</v>
      </c>
    </row>
    <row r="126" spans="1:110" ht="11" customHeight="1">
      <c r="A126" s="30" t="str">
        <f t="shared" ca="1" si="147"/>
        <v/>
      </c>
      <c r="B126" s="13" t="e">
        <f t="shared" ca="1" si="116"/>
        <v>#N/A</v>
      </c>
      <c r="C126" s="113" t="str">
        <f t="shared" ca="1" si="95"/>
        <v/>
      </c>
      <c r="D126" s="81"/>
      <c r="E126" s="29">
        <f t="shared" ca="1" si="96"/>
        <v>0</v>
      </c>
      <c r="F126" s="29">
        <f t="shared" ca="1" si="97"/>
        <v>0</v>
      </c>
      <c r="G126" s="29">
        <f t="shared" ca="1" si="98"/>
        <v>0</v>
      </c>
      <c r="H126" s="29">
        <f t="shared" ca="1" si="99"/>
        <v>0</v>
      </c>
      <c r="I126" s="29">
        <f t="shared" ca="1" si="100"/>
        <v>0</v>
      </c>
      <c r="J126" s="29">
        <f t="shared" ca="1" si="101"/>
        <v>0</v>
      </c>
      <c r="K126" s="29">
        <f t="shared" ca="1" si="102"/>
        <v>0</v>
      </c>
      <c r="L126" s="29">
        <f t="shared" ca="1" si="103"/>
        <v>0</v>
      </c>
      <c r="M126" s="29">
        <f t="shared" ca="1" si="104"/>
        <v>0</v>
      </c>
      <c r="N126" s="29">
        <f t="shared" ca="1" si="105"/>
        <v>0</v>
      </c>
      <c r="O126" s="29">
        <f t="shared" ca="1" si="106"/>
        <v>0</v>
      </c>
      <c r="P126" s="29">
        <f t="shared" ca="1" si="107"/>
        <v>0</v>
      </c>
      <c r="Q126" s="29">
        <f t="shared" ca="1" si="108"/>
        <v>0</v>
      </c>
      <c r="R126" s="29">
        <f t="shared" ca="1" si="109"/>
        <v>0</v>
      </c>
      <c r="S126" s="29">
        <f t="shared" ca="1" si="110"/>
        <v>0</v>
      </c>
      <c r="T126" s="29">
        <f t="shared" ca="1" si="111"/>
        <v>0</v>
      </c>
      <c r="U126" s="29">
        <f t="shared" ca="1" si="112"/>
        <v>0</v>
      </c>
      <c r="V126" s="29">
        <f t="shared" ca="1" si="113"/>
        <v>0</v>
      </c>
      <c r="W126" s="29">
        <f t="shared" ca="1" si="114"/>
        <v>0</v>
      </c>
      <c r="X126" s="29">
        <f t="shared" ca="1" si="114"/>
        <v>0</v>
      </c>
      <c r="Y126" s="66"/>
      <c r="Z126" s="29">
        <f t="shared" ca="1" si="117"/>
        <v>0</v>
      </c>
      <c r="AA126" s="29">
        <f t="shared" ca="1" si="118"/>
        <v>0</v>
      </c>
      <c r="AB126" s="29">
        <f t="shared" ca="1" si="119"/>
        <v>0</v>
      </c>
      <c r="AC126" s="29">
        <f t="shared" ca="1" si="120"/>
        <v>0</v>
      </c>
      <c r="AD126" s="29">
        <f t="shared" ca="1" si="121"/>
        <v>0</v>
      </c>
      <c r="AE126" s="29">
        <f t="shared" ca="1" si="122"/>
        <v>0</v>
      </c>
      <c r="AF126" s="29">
        <f t="shared" ca="1" si="123"/>
        <v>0</v>
      </c>
      <c r="AG126" s="29">
        <f t="shared" ca="1" si="124"/>
        <v>0</v>
      </c>
      <c r="AH126" s="29">
        <f t="shared" ca="1" si="125"/>
        <v>0</v>
      </c>
      <c r="AI126" s="29">
        <f t="shared" ca="1" si="126"/>
        <v>0</v>
      </c>
      <c r="AJ126" s="29">
        <f t="shared" ca="1" si="127"/>
        <v>0</v>
      </c>
      <c r="AK126" s="29">
        <f t="shared" ca="1" si="128"/>
        <v>0</v>
      </c>
      <c r="AL126" s="29">
        <f t="shared" ca="1" si="129"/>
        <v>0</v>
      </c>
      <c r="AM126" s="29">
        <f t="shared" ca="1" si="130"/>
        <v>0</v>
      </c>
      <c r="AN126" s="29">
        <f t="shared" ca="1" si="131"/>
        <v>0</v>
      </c>
      <c r="AO126" s="29">
        <f t="shared" ca="1" si="132"/>
        <v>0</v>
      </c>
      <c r="AP126" s="29">
        <f t="shared" ca="1" si="133"/>
        <v>0</v>
      </c>
      <c r="AQ126" s="29">
        <f t="shared" ca="1" si="134"/>
        <v>0</v>
      </c>
      <c r="AR126" s="29">
        <f t="shared" ca="1" si="135"/>
        <v>0</v>
      </c>
      <c r="AS126" s="29">
        <f t="shared" ca="1" si="136"/>
        <v>0</v>
      </c>
      <c r="AT126" s="7"/>
      <c r="AU126" s="29">
        <f t="shared" ca="1" si="137"/>
        <v>0</v>
      </c>
      <c r="AV126" s="29">
        <f t="shared" ca="1" si="138"/>
        <v>0</v>
      </c>
      <c r="AW126" s="29">
        <f t="shared" ca="1" si="139"/>
        <v>0</v>
      </c>
      <c r="AX126" s="29">
        <f t="shared" ca="1" si="148"/>
        <v>0</v>
      </c>
      <c r="AY126" s="29">
        <f t="shared" ca="1" si="149"/>
        <v>0</v>
      </c>
      <c r="AZ126" s="29">
        <f t="shared" ca="1" si="150"/>
        <v>0</v>
      </c>
      <c r="BA126" s="29">
        <f t="shared" ca="1" si="151"/>
        <v>0</v>
      </c>
      <c r="BB126" s="29">
        <f t="shared" ca="1" si="152"/>
        <v>0</v>
      </c>
      <c r="BC126" s="29">
        <f t="shared" ca="1" si="153"/>
        <v>0</v>
      </c>
      <c r="BD126" s="29">
        <f t="shared" ca="1" si="154"/>
        <v>0</v>
      </c>
      <c r="BE126" s="29">
        <f t="shared" ca="1" si="155"/>
        <v>0</v>
      </c>
      <c r="BF126" s="29">
        <f t="shared" ca="1" si="156"/>
        <v>0</v>
      </c>
      <c r="BG126" s="29">
        <f t="shared" ca="1" si="157"/>
        <v>0</v>
      </c>
      <c r="BH126" s="29">
        <f t="shared" ca="1" si="158"/>
        <v>0</v>
      </c>
      <c r="BI126" s="29">
        <f t="shared" ca="1" si="159"/>
        <v>0</v>
      </c>
      <c r="BJ126" s="29">
        <f t="shared" ca="1" si="160"/>
        <v>0</v>
      </c>
      <c r="BK126" s="29">
        <f t="shared" ca="1" si="161"/>
        <v>0</v>
      </c>
      <c r="BL126" s="29">
        <f t="shared" ca="1" si="162"/>
        <v>0</v>
      </c>
      <c r="BM126" s="29">
        <f t="shared" ca="1" si="163"/>
        <v>0</v>
      </c>
      <c r="BN126" s="29">
        <f t="shared" ca="1" si="164"/>
        <v>0</v>
      </c>
      <c r="BO126" s="33">
        <f t="shared" ca="1" si="140"/>
        <v>0</v>
      </c>
      <c r="BP126" s="16"/>
      <c r="BQ126" s="29">
        <f t="shared" ca="1" si="141"/>
        <v>0</v>
      </c>
      <c r="BR126" s="29">
        <f t="shared" ca="1" si="142"/>
        <v>0</v>
      </c>
      <c r="BS126" s="29">
        <f t="shared" ca="1" si="143"/>
        <v>0</v>
      </c>
      <c r="BT126" s="29">
        <f t="shared" ca="1" si="144"/>
        <v>0</v>
      </c>
      <c r="BU126" s="29">
        <f t="shared" ca="1" si="145"/>
        <v>0</v>
      </c>
      <c r="BV126" s="29">
        <f t="shared" ca="1" si="165"/>
        <v>0</v>
      </c>
      <c r="BW126" s="29">
        <f t="shared" ca="1" si="166"/>
        <v>0</v>
      </c>
      <c r="BX126" s="29">
        <f t="shared" ca="1" si="167"/>
        <v>0</v>
      </c>
      <c r="BY126" s="29">
        <f t="shared" ca="1" si="168"/>
        <v>0</v>
      </c>
      <c r="BZ126" s="29">
        <f t="shared" ca="1" si="169"/>
        <v>0</v>
      </c>
      <c r="CA126" s="29">
        <f t="shared" ca="1" si="170"/>
        <v>0</v>
      </c>
      <c r="CB126" s="29">
        <f t="shared" ca="1" si="171"/>
        <v>0</v>
      </c>
      <c r="CC126" s="29">
        <f t="shared" ca="1" si="172"/>
        <v>0</v>
      </c>
      <c r="CD126" s="29">
        <f t="shared" ca="1" si="173"/>
        <v>0</v>
      </c>
      <c r="CE126" s="29">
        <f t="shared" ca="1" si="174"/>
        <v>0</v>
      </c>
      <c r="CF126" s="29">
        <f t="shared" ca="1" si="175"/>
        <v>0</v>
      </c>
      <c r="CG126" s="29">
        <f t="shared" ca="1" si="176"/>
        <v>0</v>
      </c>
      <c r="CH126" s="29">
        <f t="shared" ca="1" si="177"/>
        <v>0</v>
      </c>
      <c r="CI126" s="29">
        <f t="shared" ca="1" si="178"/>
        <v>0</v>
      </c>
      <c r="CJ126" s="29">
        <f t="shared" ca="1" si="179"/>
        <v>0</v>
      </c>
      <c r="CK126" s="33">
        <f t="shared" ca="1" si="146"/>
        <v>0</v>
      </c>
      <c r="CL126" s="33"/>
      <c r="CM126" s="78">
        <f t="shared" ca="1" si="115"/>
        <v>0</v>
      </c>
      <c r="CN126" s="29">
        <f ca="1">IF(NOT(snowball),0,IF(AA125&lt;=0,0,IF($C126&lt;=SUM($CM126:CM126),0,IF(BR126+$C126-SUM($CM126:CM126)&gt;AA125+AV126,AA125+AV126-BR126,$C126-SUM($CM126:CM126)))))</f>
        <v>0</v>
      </c>
      <c r="CO126" s="29">
        <f ca="1">IF(NOT(snowball),0,IF(AB125&lt;=0,0,IF($C126&lt;=SUM($CM126:CN126),0,IF(BS126+$C126-SUM($CM126:CN126)&gt;AB125+AW126,AB125+AW126-BS126,$C126-SUM($CM126:CN126)))))</f>
        <v>0</v>
      </c>
      <c r="CP126" s="29">
        <f ca="1">IF(NOT(snowball),0,IF(AC125&lt;=0,0,IF($C126&lt;=SUM($CM126:CO126),0,IF(BT126+$C126-SUM($CM126:CO126)&gt;AC125+AX126,AC125+AX126-BT126,$C126-SUM($CM126:CO126)))))</f>
        <v>0</v>
      </c>
      <c r="CQ126" s="29">
        <f ca="1">IF(NOT(snowball),0,IF(AD125&lt;=0,0,IF($C126&lt;=SUM($CM126:CP126),0,IF(BU126+$C126-SUM($CM126:CP126)&gt;AD125+AY126,AD125+AY126-BU126,$C126-SUM($CM126:CP126)))))</f>
        <v>0</v>
      </c>
      <c r="CR126" s="29">
        <f ca="1">IF(NOT(snowball),0,IF(AE125&lt;=0,0,IF($C126&lt;=SUM($CM126:CQ126),0,IF(BV126+$C126-SUM($CM126:CQ126)&gt;AE125+AZ126,AE125+AZ126-BV126,$C126-SUM($CM126:CQ126)))))</f>
        <v>0</v>
      </c>
      <c r="CS126" s="29">
        <f ca="1">IF(NOT(snowball),0,IF(AF125&lt;=0,0,IF($C126&lt;=SUM($CM126:CR126),0,IF(BW126+$C126-SUM($CM126:CR126)&gt;AF125+BA126,AF125+BA126-BW126,$C126-SUM($CM126:CR126)))))</f>
        <v>0</v>
      </c>
      <c r="CT126" s="29">
        <f ca="1">IF(NOT(snowball),0,IF(AG125&lt;=0,0,IF($C126&lt;=SUM($CM126:CS126),0,IF(BX126+$C126-SUM($CM126:CS126)&gt;AG125+BB126,AG125+BB126-BX126,$C126-SUM($CM126:CS126)))))</f>
        <v>0</v>
      </c>
      <c r="CU126" s="29">
        <f ca="1">IF(NOT(snowball),0,IF(AH125&lt;=0,0,IF($C126&lt;=SUM($CM126:CT126),0,IF(BY126+$C126-SUM($CM126:CT126)&gt;AH125+BC126,AH125+BC126-BY126,$C126-SUM($CM126:CT126)))))</f>
        <v>0</v>
      </c>
      <c r="CV126" s="29">
        <f ca="1">IF(NOT(snowball),0,IF(AI125&lt;=0,0,IF($C126&lt;=SUM($CM126:CU126),0,IF(BZ126+$C126-SUM($CM126:CU126)&gt;AI125+BD126,AI125+BD126-BZ126,$C126-SUM($CM126:CU126)))))</f>
        <v>0</v>
      </c>
      <c r="CW126" s="29">
        <f ca="1">IF(NOT(snowball),0,IF(AJ125&lt;=0,0,IF($C126&lt;=SUM($CM126:CV126),0,IF(CA126+$C126-SUM($CM126:CV126)&gt;AJ125+BE126,AJ125+BE126-CA126,$C126-SUM($CM126:CV126)))))</f>
        <v>0</v>
      </c>
      <c r="CX126" s="29">
        <f ca="1">IF(NOT(snowball),0,IF(AK125&lt;=0,0,IF($C126&lt;=SUM($CM126:CW126),0,IF(CB126+$C126-SUM($CM126:CW126)&gt;AK125+BF126,AK125+BF126-CB126,$C126-SUM($CM126:CW126)))))</f>
        <v>0</v>
      </c>
      <c r="CY126" s="29">
        <f ca="1">IF(NOT(snowball),0,IF(AL125&lt;=0,0,IF($C126&lt;=SUM($CM126:CX126),0,IF(CC126+$C126-SUM($CM126:CX126)&gt;AL125+BG126,AL125+BG126-CC126,$C126-SUM($CM126:CX126)))))</f>
        <v>0</v>
      </c>
      <c r="CZ126" s="29">
        <f ca="1">IF(NOT(snowball),0,IF(AM125&lt;=0,0,IF($C126&lt;=SUM($CM126:CY126),0,IF(CD126+$C126-SUM($CM126:CY126)&gt;AM125+BH126,AM125+BH126-CD126,$C126-SUM($CM126:CY126)))))</f>
        <v>0</v>
      </c>
      <c r="DA126" s="29">
        <f ca="1">IF(NOT(snowball),0,IF(AN125&lt;=0,0,IF($C126&lt;=SUM($CM126:CZ126),0,IF(CE126+$C126-SUM($CM126:CZ126)&gt;AN125+BI126,AN125+BI126-CE126,$C126-SUM($CM126:CZ126)))))</f>
        <v>0</v>
      </c>
      <c r="DB126" s="29">
        <f ca="1">IF(NOT(snowball),0,IF(AO125&lt;=0,0,IF($C126&lt;=SUM($CM126:DA126),0,IF(CF126+$C126-SUM($CM126:DA126)&gt;AO125+BJ126,AO125+BJ126-CF126,$C126-SUM($CM126:DA126)))))</f>
        <v>0</v>
      </c>
      <c r="DC126" s="29">
        <f ca="1">IF(NOT(snowball),0,IF(AP125&lt;=0,0,IF($C126&lt;=SUM($CM126:DB126),0,IF(CG126+$C126-SUM($CM126:DB126)&gt;AP125+BK126,AP125+BK126-CG126,$C126-SUM($CM126:DB126)))))</f>
        <v>0</v>
      </c>
      <c r="DD126" s="29">
        <f ca="1">IF(NOT(snowball),0,IF(AQ125&lt;=0,0,IF($C126&lt;=SUM($CM126:DC126),0,IF(CH126+$C126-SUM($CM126:DC126)&gt;AQ125+BL126,AQ125+BL126-CH126,$C126-SUM($CM126:DC126)))))</f>
        <v>0</v>
      </c>
      <c r="DE126" s="29">
        <f ca="1">IF(NOT(snowball),0,IF(AR125&lt;=0,0,IF($C126&lt;=SUM($CM126:DD126),0,IF(CI126+$C126-SUM($CM126:DD126)&gt;AR125+BM126,AR125+BM126-CI126,$C126-SUM($CM126:DD126)))))</f>
        <v>0</v>
      </c>
      <c r="DF126" s="29">
        <f ca="1">IF(NOT(snowball),0,IF(AS125&lt;=0,0,IF($C126&lt;=SUM($CM126:DE126),0,IF(CJ126+$C126-SUM($CM126:DE126)&gt;AS125+BN126,AS125+BN126-CJ126,$C126-SUM($CM126:DE126)))))</f>
        <v>0</v>
      </c>
    </row>
    <row r="127" spans="1:110" ht="11" customHeight="1">
      <c r="A127" s="30" t="str">
        <f t="shared" ca="1" si="147"/>
        <v/>
      </c>
      <c r="B127" s="13" t="e">
        <f t="shared" ca="1" si="116"/>
        <v>#N/A</v>
      </c>
      <c r="C127" s="113" t="str">
        <f t="shared" ca="1" si="95"/>
        <v/>
      </c>
      <c r="D127" s="81"/>
      <c r="E127" s="29">
        <f t="shared" ca="1" si="96"/>
        <v>0</v>
      </c>
      <c r="F127" s="29">
        <f t="shared" ca="1" si="97"/>
        <v>0</v>
      </c>
      <c r="G127" s="29">
        <f t="shared" ca="1" si="98"/>
        <v>0</v>
      </c>
      <c r="H127" s="29">
        <f t="shared" ca="1" si="99"/>
        <v>0</v>
      </c>
      <c r="I127" s="29">
        <f t="shared" ca="1" si="100"/>
        <v>0</v>
      </c>
      <c r="J127" s="29">
        <f t="shared" ca="1" si="101"/>
        <v>0</v>
      </c>
      <c r="K127" s="29">
        <f t="shared" ca="1" si="102"/>
        <v>0</v>
      </c>
      <c r="L127" s="29">
        <f t="shared" ca="1" si="103"/>
        <v>0</v>
      </c>
      <c r="M127" s="29">
        <f t="shared" ca="1" si="104"/>
        <v>0</v>
      </c>
      <c r="N127" s="29">
        <f t="shared" ca="1" si="105"/>
        <v>0</v>
      </c>
      <c r="O127" s="29">
        <f t="shared" ca="1" si="106"/>
        <v>0</v>
      </c>
      <c r="P127" s="29">
        <f t="shared" ca="1" si="107"/>
        <v>0</v>
      </c>
      <c r="Q127" s="29">
        <f t="shared" ca="1" si="108"/>
        <v>0</v>
      </c>
      <c r="R127" s="29">
        <f t="shared" ca="1" si="109"/>
        <v>0</v>
      </c>
      <c r="S127" s="29">
        <f t="shared" ca="1" si="110"/>
        <v>0</v>
      </c>
      <c r="T127" s="29">
        <f t="shared" ca="1" si="111"/>
        <v>0</v>
      </c>
      <c r="U127" s="29">
        <f t="shared" ca="1" si="112"/>
        <v>0</v>
      </c>
      <c r="V127" s="29">
        <f t="shared" ca="1" si="113"/>
        <v>0</v>
      </c>
      <c r="W127" s="29">
        <f t="shared" ca="1" si="114"/>
        <v>0</v>
      </c>
      <c r="X127" s="29">
        <f t="shared" ca="1" si="114"/>
        <v>0</v>
      </c>
      <c r="Y127" s="66"/>
      <c r="Z127" s="29">
        <f t="shared" ca="1" si="117"/>
        <v>0</v>
      </c>
      <c r="AA127" s="29">
        <f t="shared" ca="1" si="118"/>
        <v>0</v>
      </c>
      <c r="AB127" s="29">
        <f t="shared" ca="1" si="119"/>
        <v>0</v>
      </c>
      <c r="AC127" s="29">
        <f t="shared" ca="1" si="120"/>
        <v>0</v>
      </c>
      <c r="AD127" s="29">
        <f t="shared" ca="1" si="121"/>
        <v>0</v>
      </c>
      <c r="AE127" s="29">
        <f t="shared" ca="1" si="122"/>
        <v>0</v>
      </c>
      <c r="AF127" s="29">
        <f t="shared" ca="1" si="123"/>
        <v>0</v>
      </c>
      <c r="AG127" s="29">
        <f t="shared" ca="1" si="124"/>
        <v>0</v>
      </c>
      <c r="AH127" s="29">
        <f t="shared" ca="1" si="125"/>
        <v>0</v>
      </c>
      <c r="AI127" s="29">
        <f t="shared" ca="1" si="126"/>
        <v>0</v>
      </c>
      <c r="AJ127" s="29">
        <f t="shared" ca="1" si="127"/>
        <v>0</v>
      </c>
      <c r="AK127" s="29">
        <f t="shared" ca="1" si="128"/>
        <v>0</v>
      </c>
      <c r="AL127" s="29">
        <f t="shared" ca="1" si="129"/>
        <v>0</v>
      </c>
      <c r="AM127" s="29">
        <f t="shared" ca="1" si="130"/>
        <v>0</v>
      </c>
      <c r="AN127" s="29">
        <f t="shared" ca="1" si="131"/>
        <v>0</v>
      </c>
      <c r="AO127" s="29">
        <f t="shared" ca="1" si="132"/>
        <v>0</v>
      </c>
      <c r="AP127" s="29">
        <f t="shared" ca="1" si="133"/>
        <v>0</v>
      </c>
      <c r="AQ127" s="29">
        <f t="shared" ca="1" si="134"/>
        <v>0</v>
      </c>
      <c r="AR127" s="29">
        <f t="shared" ca="1" si="135"/>
        <v>0</v>
      </c>
      <c r="AS127" s="29">
        <f t="shared" ca="1" si="136"/>
        <v>0</v>
      </c>
      <c r="AT127" s="7"/>
      <c r="AU127" s="29">
        <f t="shared" ca="1" si="137"/>
        <v>0</v>
      </c>
      <c r="AV127" s="29">
        <f t="shared" ca="1" si="138"/>
        <v>0</v>
      </c>
      <c r="AW127" s="29">
        <f t="shared" ca="1" si="139"/>
        <v>0</v>
      </c>
      <c r="AX127" s="29">
        <f t="shared" ca="1" si="148"/>
        <v>0</v>
      </c>
      <c r="AY127" s="29">
        <f t="shared" ca="1" si="149"/>
        <v>0</v>
      </c>
      <c r="AZ127" s="29">
        <f t="shared" ca="1" si="150"/>
        <v>0</v>
      </c>
      <c r="BA127" s="29">
        <f t="shared" ca="1" si="151"/>
        <v>0</v>
      </c>
      <c r="BB127" s="29">
        <f t="shared" ca="1" si="152"/>
        <v>0</v>
      </c>
      <c r="BC127" s="29">
        <f t="shared" ca="1" si="153"/>
        <v>0</v>
      </c>
      <c r="BD127" s="29">
        <f t="shared" ca="1" si="154"/>
        <v>0</v>
      </c>
      <c r="BE127" s="29">
        <f t="shared" ca="1" si="155"/>
        <v>0</v>
      </c>
      <c r="BF127" s="29">
        <f t="shared" ca="1" si="156"/>
        <v>0</v>
      </c>
      <c r="BG127" s="29">
        <f t="shared" ca="1" si="157"/>
        <v>0</v>
      </c>
      <c r="BH127" s="29">
        <f t="shared" ca="1" si="158"/>
        <v>0</v>
      </c>
      <c r="BI127" s="29">
        <f t="shared" ca="1" si="159"/>
        <v>0</v>
      </c>
      <c r="BJ127" s="29">
        <f t="shared" ca="1" si="160"/>
        <v>0</v>
      </c>
      <c r="BK127" s="29">
        <f t="shared" ca="1" si="161"/>
        <v>0</v>
      </c>
      <c r="BL127" s="29">
        <f t="shared" ca="1" si="162"/>
        <v>0</v>
      </c>
      <c r="BM127" s="29">
        <f t="shared" ca="1" si="163"/>
        <v>0</v>
      </c>
      <c r="BN127" s="29">
        <f t="shared" ca="1" si="164"/>
        <v>0</v>
      </c>
      <c r="BO127" s="33">
        <f t="shared" ca="1" si="140"/>
        <v>0</v>
      </c>
      <c r="BP127" s="16"/>
      <c r="BQ127" s="29">
        <f t="shared" ca="1" si="141"/>
        <v>0</v>
      </c>
      <c r="BR127" s="29">
        <f t="shared" ca="1" si="142"/>
        <v>0</v>
      </c>
      <c r="BS127" s="29">
        <f t="shared" ca="1" si="143"/>
        <v>0</v>
      </c>
      <c r="BT127" s="29">
        <f t="shared" ca="1" si="144"/>
        <v>0</v>
      </c>
      <c r="BU127" s="29">
        <f t="shared" ca="1" si="145"/>
        <v>0</v>
      </c>
      <c r="BV127" s="29">
        <f t="shared" ca="1" si="165"/>
        <v>0</v>
      </c>
      <c r="BW127" s="29">
        <f t="shared" ca="1" si="166"/>
        <v>0</v>
      </c>
      <c r="BX127" s="29">
        <f t="shared" ca="1" si="167"/>
        <v>0</v>
      </c>
      <c r="BY127" s="29">
        <f t="shared" ca="1" si="168"/>
        <v>0</v>
      </c>
      <c r="BZ127" s="29">
        <f t="shared" ca="1" si="169"/>
        <v>0</v>
      </c>
      <c r="CA127" s="29">
        <f t="shared" ca="1" si="170"/>
        <v>0</v>
      </c>
      <c r="CB127" s="29">
        <f t="shared" ca="1" si="171"/>
        <v>0</v>
      </c>
      <c r="CC127" s="29">
        <f t="shared" ca="1" si="172"/>
        <v>0</v>
      </c>
      <c r="CD127" s="29">
        <f t="shared" ca="1" si="173"/>
        <v>0</v>
      </c>
      <c r="CE127" s="29">
        <f t="shared" ca="1" si="174"/>
        <v>0</v>
      </c>
      <c r="CF127" s="29">
        <f t="shared" ca="1" si="175"/>
        <v>0</v>
      </c>
      <c r="CG127" s="29">
        <f t="shared" ca="1" si="176"/>
        <v>0</v>
      </c>
      <c r="CH127" s="29">
        <f t="shared" ca="1" si="177"/>
        <v>0</v>
      </c>
      <c r="CI127" s="29">
        <f t="shared" ca="1" si="178"/>
        <v>0</v>
      </c>
      <c r="CJ127" s="29">
        <f t="shared" ca="1" si="179"/>
        <v>0</v>
      </c>
      <c r="CK127" s="33">
        <f t="shared" ca="1" si="146"/>
        <v>0</v>
      </c>
      <c r="CL127" s="33"/>
      <c r="CM127" s="78">
        <f t="shared" ca="1" si="115"/>
        <v>0</v>
      </c>
      <c r="CN127" s="29">
        <f ca="1">IF(NOT(snowball),0,IF(AA126&lt;=0,0,IF($C127&lt;=SUM($CM127:CM127),0,IF(BR127+$C127-SUM($CM127:CM127)&gt;AA126+AV127,AA126+AV127-BR127,$C127-SUM($CM127:CM127)))))</f>
        <v>0</v>
      </c>
      <c r="CO127" s="29">
        <f ca="1">IF(NOT(snowball),0,IF(AB126&lt;=0,0,IF($C127&lt;=SUM($CM127:CN127),0,IF(BS127+$C127-SUM($CM127:CN127)&gt;AB126+AW127,AB126+AW127-BS127,$C127-SUM($CM127:CN127)))))</f>
        <v>0</v>
      </c>
      <c r="CP127" s="29">
        <f ca="1">IF(NOT(snowball),0,IF(AC126&lt;=0,0,IF($C127&lt;=SUM($CM127:CO127),0,IF(BT127+$C127-SUM($CM127:CO127)&gt;AC126+AX127,AC126+AX127-BT127,$C127-SUM($CM127:CO127)))))</f>
        <v>0</v>
      </c>
      <c r="CQ127" s="29">
        <f ca="1">IF(NOT(snowball),0,IF(AD126&lt;=0,0,IF($C127&lt;=SUM($CM127:CP127),0,IF(BU127+$C127-SUM($CM127:CP127)&gt;AD126+AY127,AD126+AY127-BU127,$C127-SUM($CM127:CP127)))))</f>
        <v>0</v>
      </c>
      <c r="CR127" s="29">
        <f ca="1">IF(NOT(snowball),0,IF(AE126&lt;=0,0,IF($C127&lt;=SUM($CM127:CQ127),0,IF(BV127+$C127-SUM($CM127:CQ127)&gt;AE126+AZ127,AE126+AZ127-BV127,$C127-SUM($CM127:CQ127)))))</f>
        <v>0</v>
      </c>
      <c r="CS127" s="29">
        <f ca="1">IF(NOT(snowball),0,IF(AF126&lt;=0,0,IF($C127&lt;=SUM($CM127:CR127),0,IF(BW127+$C127-SUM($CM127:CR127)&gt;AF126+BA127,AF126+BA127-BW127,$C127-SUM($CM127:CR127)))))</f>
        <v>0</v>
      </c>
      <c r="CT127" s="29">
        <f ca="1">IF(NOT(snowball),0,IF(AG126&lt;=0,0,IF($C127&lt;=SUM($CM127:CS127),0,IF(BX127+$C127-SUM($CM127:CS127)&gt;AG126+BB127,AG126+BB127-BX127,$C127-SUM($CM127:CS127)))))</f>
        <v>0</v>
      </c>
      <c r="CU127" s="29">
        <f ca="1">IF(NOT(snowball),0,IF(AH126&lt;=0,0,IF($C127&lt;=SUM($CM127:CT127),0,IF(BY127+$C127-SUM($CM127:CT127)&gt;AH126+BC127,AH126+BC127-BY127,$C127-SUM($CM127:CT127)))))</f>
        <v>0</v>
      </c>
      <c r="CV127" s="29">
        <f ca="1">IF(NOT(snowball),0,IF(AI126&lt;=0,0,IF($C127&lt;=SUM($CM127:CU127),0,IF(BZ127+$C127-SUM($CM127:CU127)&gt;AI126+BD127,AI126+BD127-BZ127,$C127-SUM($CM127:CU127)))))</f>
        <v>0</v>
      </c>
      <c r="CW127" s="29">
        <f ca="1">IF(NOT(snowball),0,IF(AJ126&lt;=0,0,IF($C127&lt;=SUM($CM127:CV127),0,IF(CA127+$C127-SUM($CM127:CV127)&gt;AJ126+BE127,AJ126+BE127-CA127,$C127-SUM($CM127:CV127)))))</f>
        <v>0</v>
      </c>
      <c r="CX127" s="29">
        <f ca="1">IF(NOT(snowball),0,IF(AK126&lt;=0,0,IF($C127&lt;=SUM($CM127:CW127),0,IF(CB127+$C127-SUM($CM127:CW127)&gt;AK126+BF127,AK126+BF127-CB127,$C127-SUM($CM127:CW127)))))</f>
        <v>0</v>
      </c>
      <c r="CY127" s="29">
        <f ca="1">IF(NOT(snowball),0,IF(AL126&lt;=0,0,IF($C127&lt;=SUM($CM127:CX127),0,IF(CC127+$C127-SUM($CM127:CX127)&gt;AL126+BG127,AL126+BG127-CC127,$C127-SUM($CM127:CX127)))))</f>
        <v>0</v>
      </c>
      <c r="CZ127" s="29">
        <f ca="1">IF(NOT(snowball),0,IF(AM126&lt;=0,0,IF($C127&lt;=SUM($CM127:CY127),0,IF(CD127+$C127-SUM($CM127:CY127)&gt;AM126+BH127,AM126+BH127-CD127,$C127-SUM($CM127:CY127)))))</f>
        <v>0</v>
      </c>
      <c r="DA127" s="29">
        <f ca="1">IF(NOT(snowball),0,IF(AN126&lt;=0,0,IF($C127&lt;=SUM($CM127:CZ127),0,IF(CE127+$C127-SUM($CM127:CZ127)&gt;AN126+BI127,AN126+BI127-CE127,$C127-SUM($CM127:CZ127)))))</f>
        <v>0</v>
      </c>
      <c r="DB127" s="29">
        <f ca="1">IF(NOT(snowball),0,IF(AO126&lt;=0,0,IF($C127&lt;=SUM($CM127:DA127),0,IF(CF127+$C127-SUM($CM127:DA127)&gt;AO126+BJ127,AO126+BJ127-CF127,$C127-SUM($CM127:DA127)))))</f>
        <v>0</v>
      </c>
      <c r="DC127" s="29">
        <f ca="1">IF(NOT(snowball),0,IF(AP126&lt;=0,0,IF($C127&lt;=SUM($CM127:DB127),0,IF(CG127+$C127-SUM($CM127:DB127)&gt;AP126+BK127,AP126+BK127-CG127,$C127-SUM($CM127:DB127)))))</f>
        <v>0</v>
      </c>
      <c r="DD127" s="29">
        <f ca="1">IF(NOT(snowball),0,IF(AQ126&lt;=0,0,IF($C127&lt;=SUM($CM127:DC127),0,IF(CH127+$C127-SUM($CM127:DC127)&gt;AQ126+BL127,AQ126+BL127-CH127,$C127-SUM($CM127:DC127)))))</f>
        <v>0</v>
      </c>
      <c r="DE127" s="29">
        <f ca="1">IF(NOT(snowball),0,IF(AR126&lt;=0,0,IF($C127&lt;=SUM($CM127:DD127),0,IF(CI127+$C127-SUM($CM127:DD127)&gt;AR126+BM127,AR126+BM127-CI127,$C127-SUM($CM127:DD127)))))</f>
        <v>0</v>
      </c>
      <c r="DF127" s="29">
        <f ca="1">IF(NOT(snowball),0,IF(AS126&lt;=0,0,IF($C127&lt;=SUM($CM127:DE127),0,IF(CJ127+$C127-SUM($CM127:DE127)&gt;AS126+BN127,AS126+BN127-CJ127,$C127-SUM($CM127:DE127)))))</f>
        <v>0</v>
      </c>
    </row>
    <row r="128" spans="1:110" ht="11" customHeight="1">
      <c r="A128" s="30" t="str">
        <f t="shared" ca="1" si="147"/>
        <v/>
      </c>
      <c r="B128" s="13" t="e">
        <f t="shared" ca="1" si="116"/>
        <v>#N/A</v>
      </c>
      <c r="C128" s="113" t="str">
        <f t="shared" ca="1" si="95"/>
        <v/>
      </c>
      <c r="D128" s="81"/>
      <c r="E128" s="29">
        <f t="shared" ca="1" si="96"/>
        <v>0</v>
      </c>
      <c r="F128" s="29">
        <f t="shared" ca="1" si="97"/>
        <v>0</v>
      </c>
      <c r="G128" s="29">
        <f t="shared" ca="1" si="98"/>
        <v>0</v>
      </c>
      <c r="H128" s="29">
        <f t="shared" ca="1" si="99"/>
        <v>0</v>
      </c>
      <c r="I128" s="29">
        <f t="shared" ca="1" si="100"/>
        <v>0</v>
      </c>
      <c r="J128" s="29">
        <f t="shared" ca="1" si="101"/>
        <v>0</v>
      </c>
      <c r="K128" s="29">
        <f t="shared" ca="1" si="102"/>
        <v>0</v>
      </c>
      <c r="L128" s="29">
        <f t="shared" ca="1" si="103"/>
        <v>0</v>
      </c>
      <c r="M128" s="29">
        <f t="shared" ca="1" si="104"/>
        <v>0</v>
      </c>
      <c r="N128" s="29">
        <f t="shared" ca="1" si="105"/>
        <v>0</v>
      </c>
      <c r="O128" s="29">
        <f t="shared" ca="1" si="106"/>
        <v>0</v>
      </c>
      <c r="P128" s="29">
        <f t="shared" ca="1" si="107"/>
        <v>0</v>
      </c>
      <c r="Q128" s="29">
        <f t="shared" ca="1" si="108"/>
        <v>0</v>
      </c>
      <c r="R128" s="29">
        <f t="shared" ca="1" si="109"/>
        <v>0</v>
      </c>
      <c r="S128" s="29">
        <f t="shared" ca="1" si="110"/>
        <v>0</v>
      </c>
      <c r="T128" s="29">
        <f t="shared" ca="1" si="111"/>
        <v>0</v>
      </c>
      <c r="U128" s="29">
        <f t="shared" ca="1" si="112"/>
        <v>0</v>
      </c>
      <c r="V128" s="29">
        <f t="shared" ca="1" si="113"/>
        <v>0</v>
      </c>
      <c r="W128" s="29">
        <f t="shared" ca="1" si="114"/>
        <v>0</v>
      </c>
      <c r="X128" s="29">
        <f t="shared" ca="1" si="114"/>
        <v>0</v>
      </c>
      <c r="Y128" s="66"/>
      <c r="Z128" s="29">
        <f t="shared" ca="1" si="117"/>
        <v>0</v>
      </c>
      <c r="AA128" s="29">
        <f t="shared" ca="1" si="118"/>
        <v>0</v>
      </c>
      <c r="AB128" s="29">
        <f t="shared" ca="1" si="119"/>
        <v>0</v>
      </c>
      <c r="AC128" s="29">
        <f t="shared" ca="1" si="120"/>
        <v>0</v>
      </c>
      <c r="AD128" s="29">
        <f t="shared" ca="1" si="121"/>
        <v>0</v>
      </c>
      <c r="AE128" s="29">
        <f t="shared" ca="1" si="122"/>
        <v>0</v>
      </c>
      <c r="AF128" s="29">
        <f t="shared" ca="1" si="123"/>
        <v>0</v>
      </c>
      <c r="AG128" s="29">
        <f t="shared" ca="1" si="124"/>
        <v>0</v>
      </c>
      <c r="AH128" s="29">
        <f t="shared" ca="1" si="125"/>
        <v>0</v>
      </c>
      <c r="AI128" s="29">
        <f t="shared" ca="1" si="126"/>
        <v>0</v>
      </c>
      <c r="AJ128" s="29">
        <f t="shared" ca="1" si="127"/>
        <v>0</v>
      </c>
      <c r="AK128" s="29">
        <f t="shared" ca="1" si="128"/>
        <v>0</v>
      </c>
      <c r="AL128" s="29">
        <f t="shared" ca="1" si="129"/>
        <v>0</v>
      </c>
      <c r="AM128" s="29">
        <f t="shared" ca="1" si="130"/>
        <v>0</v>
      </c>
      <c r="AN128" s="29">
        <f t="shared" ca="1" si="131"/>
        <v>0</v>
      </c>
      <c r="AO128" s="29">
        <f t="shared" ca="1" si="132"/>
        <v>0</v>
      </c>
      <c r="AP128" s="29">
        <f t="shared" ca="1" si="133"/>
        <v>0</v>
      </c>
      <c r="AQ128" s="29">
        <f t="shared" ca="1" si="134"/>
        <v>0</v>
      </c>
      <c r="AR128" s="29">
        <f t="shared" ca="1" si="135"/>
        <v>0</v>
      </c>
      <c r="AS128" s="29">
        <f t="shared" ca="1" si="136"/>
        <v>0</v>
      </c>
      <c r="AT128" s="7"/>
      <c r="AU128" s="29">
        <f t="shared" ref="AU128:AU178" ca="1" si="180">ROUND(Z127*E$9/12,2)</f>
        <v>0</v>
      </c>
      <c r="AV128" s="29">
        <f t="shared" ref="AV128:AV178" ca="1" si="181">ROUND(AA127*F$9/12,2)</f>
        <v>0</v>
      </c>
      <c r="AW128" s="29">
        <f t="shared" ref="AW128:AW178" ca="1" si="182">ROUND(AB127*G$9/12,2)</f>
        <v>0</v>
      </c>
      <c r="AX128" s="29">
        <f t="shared" ca="1" si="148"/>
        <v>0</v>
      </c>
      <c r="AY128" s="29">
        <f t="shared" ca="1" si="149"/>
        <v>0</v>
      </c>
      <c r="AZ128" s="29">
        <f t="shared" ca="1" si="150"/>
        <v>0</v>
      </c>
      <c r="BA128" s="29">
        <f t="shared" ca="1" si="151"/>
        <v>0</v>
      </c>
      <c r="BB128" s="29">
        <f t="shared" ca="1" si="152"/>
        <v>0</v>
      </c>
      <c r="BC128" s="29">
        <f t="shared" ca="1" si="153"/>
        <v>0</v>
      </c>
      <c r="BD128" s="29">
        <f t="shared" ca="1" si="154"/>
        <v>0</v>
      </c>
      <c r="BE128" s="29">
        <f t="shared" ca="1" si="155"/>
        <v>0</v>
      </c>
      <c r="BF128" s="29">
        <f t="shared" ca="1" si="156"/>
        <v>0</v>
      </c>
      <c r="BG128" s="29">
        <f t="shared" ca="1" si="157"/>
        <v>0</v>
      </c>
      <c r="BH128" s="29">
        <f t="shared" ca="1" si="158"/>
        <v>0</v>
      </c>
      <c r="BI128" s="29">
        <f t="shared" ca="1" si="159"/>
        <v>0</v>
      </c>
      <c r="BJ128" s="29">
        <f t="shared" ca="1" si="160"/>
        <v>0</v>
      </c>
      <c r="BK128" s="29">
        <f t="shared" ca="1" si="161"/>
        <v>0</v>
      </c>
      <c r="BL128" s="29">
        <f t="shared" ca="1" si="162"/>
        <v>0</v>
      </c>
      <c r="BM128" s="29">
        <f t="shared" ca="1" si="163"/>
        <v>0</v>
      </c>
      <c r="BN128" s="29">
        <f t="shared" ca="1" si="164"/>
        <v>0</v>
      </c>
      <c r="BO128" s="33">
        <f t="shared" ca="1" si="140"/>
        <v>0</v>
      </c>
      <c r="BP128" s="16"/>
      <c r="BQ128" s="29">
        <f t="shared" ca="1" si="141"/>
        <v>0</v>
      </c>
      <c r="BR128" s="29">
        <f t="shared" ca="1" si="142"/>
        <v>0</v>
      </c>
      <c r="BS128" s="29">
        <f t="shared" ca="1" si="143"/>
        <v>0</v>
      </c>
      <c r="BT128" s="29">
        <f t="shared" ca="1" si="144"/>
        <v>0</v>
      </c>
      <c r="BU128" s="29">
        <f t="shared" ca="1" si="145"/>
        <v>0</v>
      </c>
      <c r="BV128" s="29">
        <f t="shared" ca="1" si="165"/>
        <v>0</v>
      </c>
      <c r="BW128" s="29">
        <f t="shared" ca="1" si="166"/>
        <v>0</v>
      </c>
      <c r="BX128" s="29">
        <f t="shared" ca="1" si="167"/>
        <v>0</v>
      </c>
      <c r="BY128" s="29">
        <f t="shared" ca="1" si="168"/>
        <v>0</v>
      </c>
      <c r="BZ128" s="29">
        <f t="shared" ca="1" si="169"/>
        <v>0</v>
      </c>
      <c r="CA128" s="29">
        <f t="shared" ca="1" si="170"/>
        <v>0</v>
      </c>
      <c r="CB128" s="29">
        <f t="shared" ca="1" si="171"/>
        <v>0</v>
      </c>
      <c r="CC128" s="29">
        <f t="shared" ca="1" si="172"/>
        <v>0</v>
      </c>
      <c r="CD128" s="29">
        <f t="shared" ca="1" si="173"/>
        <v>0</v>
      </c>
      <c r="CE128" s="29">
        <f t="shared" ca="1" si="174"/>
        <v>0</v>
      </c>
      <c r="CF128" s="29">
        <f t="shared" ca="1" si="175"/>
        <v>0</v>
      </c>
      <c r="CG128" s="29">
        <f t="shared" ca="1" si="176"/>
        <v>0</v>
      </c>
      <c r="CH128" s="29">
        <f t="shared" ca="1" si="177"/>
        <v>0</v>
      </c>
      <c r="CI128" s="29">
        <f t="shared" ca="1" si="178"/>
        <v>0</v>
      </c>
      <c r="CJ128" s="29">
        <f t="shared" ca="1" si="179"/>
        <v>0</v>
      </c>
      <c r="CK128" s="33">
        <f t="shared" ca="1" si="146"/>
        <v>0</v>
      </c>
      <c r="CL128" s="33"/>
      <c r="CM128" s="78">
        <f t="shared" ca="1" si="115"/>
        <v>0</v>
      </c>
      <c r="CN128" s="29">
        <f ca="1">IF(NOT(snowball),0,IF(AA127&lt;=0,0,IF($C128&lt;=SUM($CM128:CM128),0,IF(BR128+$C128-SUM($CM128:CM128)&gt;AA127+AV128,AA127+AV128-BR128,$C128-SUM($CM128:CM128)))))</f>
        <v>0</v>
      </c>
      <c r="CO128" s="29">
        <f ca="1">IF(NOT(snowball),0,IF(AB127&lt;=0,0,IF($C128&lt;=SUM($CM128:CN128),0,IF(BS128+$C128-SUM($CM128:CN128)&gt;AB127+AW128,AB127+AW128-BS128,$C128-SUM($CM128:CN128)))))</f>
        <v>0</v>
      </c>
      <c r="CP128" s="29">
        <f ca="1">IF(NOT(snowball),0,IF(AC127&lt;=0,0,IF($C128&lt;=SUM($CM128:CO128),0,IF(BT128+$C128-SUM($CM128:CO128)&gt;AC127+AX128,AC127+AX128-BT128,$C128-SUM($CM128:CO128)))))</f>
        <v>0</v>
      </c>
      <c r="CQ128" s="29">
        <f ca="1">IF(NOT(snowball),0,IF(AD127&lt;=0,0,IF($C128&lt;=SUM($CM128:CP128),0,IF(BU128+$C128-SUM($CM128:CP128)&gt;AD127+AY128,AD127+AY128-BU128,$C128-SUM($CM128:CP128)))))</f>
        <v>0</v>
      </c>
      <c r="CR128" s="29">
        <f ca="1">IF(NOT(snowball),0,IF(AE127&lt;=0,0,IF($C128&lt;=SUM($CM128:CQ128),0,IF(BV128+$C128-SUM($CM128:CQ128)&gt;AE127+AZ128,AE127+AZ128-BV128,$C128-SUM($CM128:CQ128)))))</f>
        <v>0</v>
      </c>
      <c r="CS128" s="29">
        <f ca="1">IF(NOT(snowball),0,IF(AF127&lt;=0,0,IF($C128&lt;=SUM($CM128:CR128),0,IF(BW128+$C128-SUM($CM128:CR128)&gt;AF127+BA128,AF127+BA128-BW128,$C128-SUM($CM128:CR128)))))</f>
        <v>0</v>
      </c>
      <c r="CT128" s="29">
        <f ca="1">IF(NOT(snowball),0,IF(AG127&lt;=0,0,IF($C128&lt;=SUM($CM128:CS128),0,IF(BX128+$C128-SUM($CM128:CS128)&gt;AG127+BB128,AG127+BB128-BX128,$C128-SUM($CM128:CS128)))))</f>
        <v>0</v>
      </c>
      <c r="CU128" s="29">
        <f ca="1">IF(NOT(snowball),0,IF(AH127&lt;=0,0,IF($C128&lt;=SUM($CM128:CT128),0,IF(BY128+$C128-SUM($CM128:CT128)&gt;AH127+BC128,AH127+BC128-BY128,$C128-SUM($CM128:CT128)))))</f>
        <v>0</v>
      </c>
      <c r="CV128" s="29">
        <f ca="1">IF(NOT(snowball),0,IF(AI127&lt;=0,0,IF($C128&lt;=SUM($CM128:CU128),0,IF(BZ128+$C128-SUM($CM128:CU128)&gt;AI127+BD128,AI127+BD128-BZ128,$C128-SUM($CM128:CU128)))))</f>
        <v>0</v>
      </c>
      <c r="CW128" s="29">
        <f ca="1">IF(NOT(snowball),0,IF(AJ127&lt;=0,0,IF($C128&lt;=SUM($CM128:CV128),0,IF(CA128+$C128-SUM($CM128:CV128)&gt;AJ127+BE128,AJ127+BE128-CA128,$C128-SUM($CM128:CV128)))))</f>
        <v>0</v>
      </c>
      <c r="CX128" s="29">
        <f ca="1">IF(NOT(snowball),0,IF(AK127&lt;=0,0,IF($C128&lt;=SUM($CM128:CW128),0,IF(CB128+$C128-SUM($CM128:CW128)&gt;AK127+BF128,AK127+BF128-CB128,$C128-SUM($CM128:CW128)))))</f>
        <v>0</v>
      </c>
      <c r="CY128" s="29">
        <f ca="1">IF(NOT(snowball),0,IF(AL127&lt;=0,0,IF($C128&lt;=SUM($CM128:CX128),0,IF(CC128+$C128-SUM($CM128:CX128)&gt;AL127+BG128,AL127+BG128-CC128,$C128-SUM($CM128:CX128)))))</f>
        <v>0</v>
      </c>
      <c r="CZ128" s="29">
        <f ca="1">IF(NOT(snowball),0,IF(AM127&lt;=0,0,IF($C128&lt;=SUM($CM128:CY128),0,IF(CD128+$C128-SUM($CM128:CY128)&gt;AM127+BH128,AM127+BH128-CD128,$C128-SUM($CM128:CY128)))))</f>
        <v>0</v>
      </c>
      <c r="DA128" s="29">
        <f ca="1">IF(NOT(snowball),0,IF(AN127&lt;=0,0,IF($C128&lt;=SUM($CM128:CZ128),0,IF(CE128+$C128-SUM($CM128:CZ128)&gt;AN127+BI128,AN127+BI128-CE128,$C128-SUM($CM128:CZ128)))))</f>
        <v>0</v>
      </c>
      <c r="DB128" s="29">
        <f ca="1">IF(NOT(snowball),0,IF(AO127&lt;=0,0,IF($C128&lt;=SUM($CM128:DA128),0,IF(CF128+$C128-SUM($CM128:DA128)&gt;AO127+BJ128,AO127+BJ128-CF128,$C128-SUM($CM128:DA128)))))</f>
        <v>0</v>
      </c>
      <c r="DC128" s="29">
        <f ca="1">IF(NOT(snowball),0,IF(AP127&lt;=0,0,IF($C128&lt;=SUM($CM128:DB128),0,IF(CG128+$C128-SUM($CM128:DB128)&gt;AP127+BK128,AP127+BK128-CG128,$C128-SUM($CM128:DB128)))))</f>
        <v>0</v>
      </c>
      <c r="DD128" s="29">
        <f ca="1">IF(NOT(snowball),0,IF(AQ127&lt;=0,0,IF($C128&lt;=SUM($CM128:DC128),0,IF(CH128+$C128-SUM($CM128:DC128)&gt;AQ127+BL128,AQ127+BL128-CH128,$C128-SUM($CM128:DC128)))))</f>
        <v>0</v>
      </c>
      <c r="DE128" s="29">
        <f ca="1">IF(NOT(snowball),0,IF(AR127&lt;=0,0,IF($C128&lt;=SUM($CM128:DD128),0,IF(CI128+$C128-SUM($CM128:DD128)&gt;AR127+BM128,AR127+BM128-CI128,$C128-SUM($CM128:DD128)))))</f>
        <v>0</v>
      </c>
      <c r="DF128" s="29">
        <f ca="1">IF(NOT(snowball),0,IF(AS127&lt;=0,0,IF($C128&lt;=SUM($CM128:DE128),0,IF(CJ128+$C128-SUM($CM128:DE128)&gt;AS127+BN128,AS127+BN128-CJ128,$C128-SUM($CM128:DE128)))))</f>
        <v>0</v>
      </c>
    </row>
    <row r="129" spans="1:110" ht="11" customHeight="1">
      <c r="A129" s="30" t="str">
        <f t="shared" ca="1" si="147"/>
        <v/>
      </c>
      <c r="B129" s="13" t="e">
        <f t="shared" ca="1" si="116"/>
        <v>#N/A</v>
      </c>
      <c r="C129" s="113" t="str">
        <f t="shared" ca="1" si="95"/>
        <v/>
      </c>
      <c r="D129" s="81"/>
      <c r="E129" s="29">
        <f t="shared" ca="1" si="96"/>
        <v>0</v>
      </c>
      <c r="F129" s="29">
        <f t="shared" ca="1" si="97"/>
        <v>0</v>
      </c>
      <c r="G129" s="29">
        <f t="shared" ca="1" si="98"/>
        <v>0</v>
      </c>
      <c r="H129" s="29">
        <f t="shared" ca="1" si="99"/>
        <v>0</v>
      </c>
      <c r="I129" s="29">
        <f t="shared" ca="1" si="100"/>
        <v>0</v>
      </c>
      <c r="J129" s="29">
        <f t="shared" ca="1" si="101"/>
        <v>0</v>
      </c>
      <c r="K129" s="29">
        <f t="shared" ca="1" si="102"/>
        <v>0</v>
      </c>
      <c r="L129" s="29">
        <f t="shared" ca="1" si="103"/>
        <v>0</v>
      </c>
      <c r="M129" s="29">
        <f t="shared" ca="1" si="104"/>
        <v>0</v>
      </c>
      <c r="N129" s="29">
        <f t="shared" ca="1" si="105"/>
        <v>0</v>
      </c>
      <c r="O129" s="29">
        <f t="shared" ca="1" si="106"/>
        <v>0</v>
      </c>
      <c r="P129" s="29">
        <f t="shared" ca="1" si="107"/>
        <v>0</v>
      </c>
      <c r="Q129" s="29">
        <f t="shared" ca="1" si="108"/>
        <v>0</v>
      </c>
      <c r="R129" s="29">
        <f t="shared" ca="1" si="109"/>
        <v>0</v>
      </c>
      <c r="S129" s="29">
        <f t="shared" ca="1" si="110"/>
        <v>0</v>
      </c>
      <c r="T129" s="29">
        <f t="shared" ca="1" si="111"/>
        <v>0</v>
      </c>
      <c r="U129" s="29">
        <f t="shared" ca="1" si="112"/>
        <v>0</v>
      </c>
      <c r="V129" s="29">
        <f t="shared" ca="1" si="113"/>
        <v>0</v>
      </c>
      <c r="W129" s="29">
        <f t="shared" ca="1" si="114"/>
        <v>0</v>
      </c>
      <c r="X129" s="29">
        <f t="shared" ca="1" si="114"/>
        <v>0</v>
      </c>
      <c r="Y129" s="66"/>
      <c r="Z129" s="29">
        <f t="shared" ca="1" si="117"/>
        <v>0</v>
      </c>
      <c r="AA129" s="29">
        <f t="shared" ca="1" si="118"/>
        <v>0</v>
      </c>
      <c r="AB129" s="29">
        <f t="shared" ca="1" si="119"/>
        <v>0</v>
      </c>
      <c r="AC129" s="29">
        <f t="shared" ca="1" si="120"/>
        <v>0</v>
      </c>
      <c r="AD129" s="29">
        <f t="shared" ca="1" si="121"/>
        <v>0</v>
      </c>
      <c r="AE129" s="29">
        <f t="shared" ca="1" si="122"/>
        <v>0</v>
      </c>
      <c r="AF129" s="29">
        <f t="shared" ca="1" si="123"/>
        <v>0</v>
      </c>
      <c r="AG129" s="29">
        <f t="shared" ca="1" si="124"/>
        <v>0</v>
      </c>
      <c r="AH129" s="29">
        <f t="shared" ca="1" si="125"/>
        <v>0</v>
      </c>
      <c r="AI129" s="29">
        <f t="shared" ca="1" si="126"/>
        <v>0</v>
      </c>
      <c r="AJ129" s="29">
        <f t="shared" ca="1" si="127"/>
        <v>0</v>
      </c>
      <c r="AK129" s="29">
        <f t="shared" ca="1" si="128"/>
        <v>0</v>
      </c>
      <c r="AL129" s="29">
        <f t="shared" ca="1" si="129"/>
        <v>0</v>
      </c>
      <c r="AM129" s="29">
        <f t="shared" ca="1" si="130"/>
        <v>0</v>
      </c>
      <c r="AN129" s="29">
        <f t="shared" ca="1" si="131"/>
        <v>0</v>
      </c>
      <c r="AO129" s="29">
        <f t="shared" ca="1" si="132"/>
        <v>0</v>
      </c>
      <c r="AP129" s="29">
        <f t="shared" ca="1" si="133"/>
        <v>0</v>
      </c>
      <c r="AQ129" s="29">
        <f t="shared" ca="1" si="134"/>
        <v>0</v>
      </c>
      <c r="AR129" s="29">
        <f t="shared" ca="1" si="135"/>
        <v>0</v>
      </c>
      <c r="AS129" s="29">
        <f t="shared" ca="1" si="136"/>
        <v>0</v>
      </c>
      <c r="AT129" s="7"/>
      <c r="AU129" s="29">
        <f t="shared" ca="1" si="180"/>
        <v>0</v>
      </c>
      <c r="AV129" s="29">
        <f t="shared" ca="1" si="181"/>
        <v>0</v>
      </c>
      <c r="AW129" s="29">
        <f t="shared" ca="1" si="182"/>
        <v>0</v>
      </c>
      <c r="AX129" s="29">
        <f t="shared" ca="1" si="148"/>
        <v>0</v>
      </c>
      <c r="AY129" s="29">
        <f t="shared" ca="1" si="149"/>
        <v>0</v>
      </c>
      <c r="AZ129" s="29">
        <f t="shared" ca="1" si="150"/>
        <v>0</v>
      </c>
      <c r="BA129" s="29">
        <f t="shared" ca="1" si="151"/>
        <v>0</v>
      </c>
      <c r="BB129" s="29">
        <f t="shared" ca="1" si="152"/>
        <v>0</v>
      </c>
      <c r="BC129" s="29">
        <f t="shared" ca="1" si="153"/>
        <v>0</v>
      </c>
      <c r="BD129" s="29">
        <f t="shared" ca="1" si="154"/>
        <v>0</v>
      </c>
      <c r="BE129" s="29">
        <f t="shared" ca="1" si="155"/>
        <v>0</v>
      </c>
      <c r="BF129" s="29">
        <f t="shared" ca="1" si="156"/>
        <v>0</v>
      </c>
      <c r="BG129" s="29">
        <f t="shared" ca="1" si="157"/>
        <v>0</v>
      </c>
      <c r="BH129" s="29">
        <f t="shared" ca="1" si="158"/>
        <v>0</v>
      </c>
      <c r="BI129" s="29">
        <f t="shared" ca="1" si="159"/>
        <v>0</v>
      </c>
      <c r="BJ129" s="29">
        <f t="shared" ca="1" si="160"/>
        <v>0</v>
      </c>
      <c r="BK129" s="29">
        <f t="shared" ca="1" si="161"/>
        <v>0</v>
      </c>
      <c r="BL129" s="29">
        <f t="shared" ca="1" si="162"/>
        <v>0</v>
      </c>
      <c r="BM129" s="29">
        <f t="shared" ca="1" si="163"/>
        <v>0</v>
      </c>
      <c r="BN129" s="29">
        <f t="shared" ca="1" si="164"/>
        <v>0</v>
      </c>
      <c r="BO129" s="33">
        <f t="shared" ca="1" si="140"/>
        <v>0</v>
      </c>
      <c r="BP129" s="16"/>
      <c r="BQ129" s="29">
        <f t="shared" ca="1" si="141"/>
        <v>0</v>
      </c>
      <c r="BR129" s="29">
        <f t="shared" ca="1" si="142"/>
        <v>0</v>
      </c>
      <c r="BS129" s="29">
        <f t="shared" ca="1" si="143"/>
        <v>0</v>
      </c>
      <c r="BT129" s="29">
        <f t="shared" ca="1" si="144"/>
        <v>0</v>
      </c>
      <c r="BU129" s="29">
        <f t="shared" ca="1" si="145"/>
        <v>0</v>
      </c>
      <c r="BV129" s="29">
        <f t="shared" ca="1" si="165"/>
        <v>0</v>
      </c>
      <c r="BW129" s="29">
        <f t="shared" ca="1" si="166"/>
        <v>0</v>
      </c>
      <c r="BX129" s="29">
        <f t="shared" ca="1" si="167"/>
        <v>0</v>
      </c>
      <c r="BY129" s="29">
        <f t="shared" ca="1" si="168"/>
        <v>0</v>
      </c>
      <c r="BZ129" s="29">
        <f t="shared" ca="1" si="169"/>
        <v>0</v>
      </c>
      <c r="CA129" s="29">
        <f t="shared" ca="1" si="170"/>
        <v>0</v>
      </c>
      <c r="CB129" s="29">
        <f t="shared" ca="1" si="171"/>
        <v>0</v>
      </c>
      <c r="CC129" s="29">
        <f t="shared" ca="1" si="172"/>
        <v>0</v>
      </c>
      <c r="CD129" s="29">
        <f t="shared" ca="1" si="173"/>
        <v>0</v>
      </c>
      <c r="CE129" s="29">
        <f t="shared" ca="1" si="174"/>
        <v>0</v>
      </c>
      <c r="CF129" s="29">
        <f t="shared" ca="1" si="175"/>
        <v>0</v>
      </c>
      <c r="CG129" s="29">
        <f t="shared" ca="1" si="176"/>
        <v>0</v>
      </c>
      <c r="CH129" s="29">
        <f t="shared" ca="1" si="177"/>
        <v>0</v>
      </c>
      <c r="CI129" s="29">
        <f t="shared" ca="1" si="178"/>
        <v>0</v>
      </c>
      <c r="CJ129" s="29">
        <f t="shared" ca="1" si="179"/>
        <v>0</v>
      </c>
      <c r="CK129" s="33">
        <f t="shared" ca="1" si="146"/>
        <v>0</v>
      </c>
      <c r="CL129" s="33"/>
      <c r="CM129" s="78">
        <f t="shared" ca="1" si="115"/>
        <v>0</v>
      </c>
      <c r="CN129" s="29">
        <f ca="1">IF(NOT(snowball),0,IF(AA128&lt;=0,0,IF($C129&lt;=SUM($CM129:CM129),0,IF(BR129+$C129-SUM($CM129:CM129)&gt;AA128+AV129,AA128+AV129-BR129,$C129-SUM($CM129:CM129)))))</f>
        <v>0</v>
      </c>
      <c r="CO129" s="29">
        <f ca="1">IF(NOT(snowball),0,IF(AB128&lt;=0,0,IF($C129&lt;=SUM($CM129:CN129),0,IF(BS129+$C129-SUM($CM129:CN129)&gt;AB128+AW129,AB128+AW129-BS129,$C129-SUM($CM129:CN129)))))</f>
        <v>0</v>
      </c>
      <c r="CP129" s="29">
        <f ca="1">IF(NOT(snowball),0,IF(AC128&lt;=0,0,IF($C129&lt;=SUM($CM129:CO129),0,IF(BT129+$C129-SUM($CM129:CO129)&gt;AC128+AX129,AC128+AX129-BT129,$C129-SUM($CM129:CO129)))))</f>
        <v>0</v>
      </c>
      <c r="CQ129" s="29">
        <f ca="1">IF(NOT(snowball),0,IF(AD128&lt;=0,0,IF($C129&lt;=SUM($CM129:CP129),0,IF(BU129+$C129-SUM($CM129:CP129)&gt;AD128+AY129,AD128+AY129-BU129,$C129-SUM($CM129:CP129)))))</f>
        <v>0</v>
      </c>
      <c r="CR129" s="29">
        <f ca="1">IF(NOT(snowball),0,IF(AE128&lt;=0,0,IF($C129&lt;=SUM($CM129:CQ129),0,IF(BV129+$C129-SUM($CM129:CQ129)&gt;AE128+AZ129,AE128+AZ129-BV129,$C129-SUM($CM129:CQ129)))))</f>
        <v>0</v>
      </c>
      <c r="CS129" s="29">
        <f ca="1">IF(NOT(snowball),0,IF(AF128&lt;=0,0,IF($C129&lt;=SUM($CM129:CR129),0,IF(BW129+$C129-SUM($CM129:CR129)&gt;AF128+BA129,AF128+BA129-BW129,$C129-SUM($CM129:CR129)))))</f>
        <v>0</v>
      </c>
      <c r="CT129" s="29">
        <f ca="1">IF(NOT(snowball),0,IF(AG128&lt;=0,0,IF($C129&lt;=SUM($CM129:CS129),0,IF(BX129+$C129-SUM($CM129:CS129)&gt;AG128+BB129,AG128+BB129-BX129,$C129-SUM($CM129:CS129)))))</f>
        <v>0</v>
      </c>
      <c r="CU129" s="29">
        <f ca="1">IF(NOT(snowball),0,IF(AH128&lt;=0,0,IF($C129&lt;=SUM($CM129:CT129),0,IF(BY129+$C129-SUM($CM129:CT129)&gt;AH128+BC129,AH128+BC129-BY129,$C129-SUM($CM129:CT129)))))</f>
        <v>0</v>
      </c>
      <c r="CV129" s="29">
        <f ca="1">IF(NOT(snowball),0,IF(AI128&lt;=0,0,IF($C129&lt;=SUM($CM129:CU129),0,IF(BZ129+$C129-SUM($CM129:CU129)&gt;AI128+BD129,AI128+BD129-BZ129,$C129-SUM($CM129:CU129)))))</f>
        <v>0</v>
      </c>
      <c r="CW129" s="29">
        <f ca="1">IF(NOT(snowball),0,IF(AJ128&lt;=0,0,IF($C129&lt;=SUM($CM129:CV129),0,IF(CA129+$C129-SUM($CM129:CV129)&gt;AJ128+BE129,AJ128+BE129-CA129,$C129-SUM($CM129:CV129)))))</f>
        <v>0</v>
      </c>
      <c r="CX129" s="29">
        <f ca="1">IF(NOT(snowball),0,IF(AK128&lt;=0,0,IF($C129&lt;=SUM($CM129:CW129),0,IF(CB129+$C129-SUM($CM129:CW129)&gt;AK128+BF129,AK128+BF129-CB129,$C129-SUM($CM129:CW129)))))</f>
        <v>0</v>
      </c>
      <c r="CY129" s="29">
        <f ca="1">IF(NOT(snowball),0,IF(AL128&lt;=0,0,IF($C129&lt;=SUM($CM129:CX129),0,IF(CC129+$C129-SUM($CM129:CX129)&gt;AL128+BG129,AL128+BG129-CC129,$C129-SUM($CM129:CX129)))))</f>
        <v>0</v>
      </c>
      <c r="CZ129" s="29">
        <f ca="1">IF(NOT(snowball),0,IF(AM128&lt;=0,0,IF($C129&lt;=SUM($CM129:CY129),0,IF(CD129+$C129-SUM($CM129:CY129)&gt;AM128+BH129,AM128+BH129-CD129,$C129-SUM($CM129:CY129)))))</f>
        <v>0</v>
      </c>
      <c r="DA129" s="29">
        <f ca="1">IF(NOT(snowball),0,IF(AN128&lt;=0,0,IF($C129&lt;=SUM($CM129:CZ129),0,IF(CE129+$C129-SUM($CM129:CZ129)&gt;AN128+BI129,AN128+BI129-CE129,$C129-SUM($CM129:CZ129)))))</f>
        <v>0</v>
      </c>
      <c r="DB129" s="29">
        <f ca="1">IF(NOT(snowball),0,IF(AO128&lt;=0,0,IF($C129&lt;=SUM($CM129:DA129),0,IF(CF129+$C129-SUM($CM129:DA129)&gt;AO128+BJ129,AO128+BJ129-CF129,$C129-SUM($CM129:DA129)))))</f>
        <v>0</v>
      </c>
      <c r="DC129" s="29">
        <f ca="1">IF(NOT(snowball),0,IF(AP128&lt;=0,0,IF($C129&lt;=SUM($CM129:DB129),0,IF(CG129+$C129-SUM($CM129:DB129)&gt;AP128+BK129,AP128+BK129-CG129,$C129-SUM($CM129:DB129)))))</f>
        <v>0</v>
      </c>
      <c r="DD129" s="29">
        <f ca="1">IF(NOT(snowball),0,IF(AQ128&lt;=0,0,IF($C129&lt;=SUM($CM129:DC129),0,IF(CH129+$C129-SUM($CM129:DC129)&gt;AQ128+BL129,AQ128+BL129-CH129,$C129-SUM($CM129:DC129)))))</f>
        <v>0</v>
      </c>
      <c r="DE129" s="29">
        <f ca="1">IF(NOT(snowball),0,IF(AR128&lt;=0,0,IF($C129&lt;=SUM($CM129:DD129),0,IF(CI129+$C129-SUM($CM129:DD129)&gt;AR128+BM129,AR128+BM129-CI129,$C129-SUM($CM129:DD129)))))</f>
        <v>0</v>
      </c>
      <c r="DF129" s="29">
        <f ca="1">IF(NOT(snowball),0,IF(AS128&lt;=0,0,IF($C129&lt;=SUM($CM129:DE129),0,IF(CJ129+$C129-SUM($CM129:DE129)&gt;AS128+BN129,AS128+BN129-CJ129,$C129-SUM($CM129:DE129)))))</f>
        <v>0</v>
      </c>
    </row>
    <row r="130" spans="1:110" ht="11" customHeight="1">
      <c r="A130" s="30" t="str">
        <f t="shared" ca="1" si="147"/>
        <v/>
      </c>
      <c r="B130" s="13" t="e">
        <f t="shared" ca="1" si="116"/>
        <v>#N/A</v>
      </c>
      <c r="C130" s="113" t="str">
        <f t="shared" ca="1" si="95"/>
        <v/>
      </c>
      <c r="D130" s="81"/>
      <c r="E130" s="29">
        <f t="shared" ca="1" si="96"/>
        <v>0</v>
      </c>
      <c r="F130" s="29">
        <f t="shared" ca="1" si="97"/>
        <v>0</v>
      </c>
      <c r="G130" s="29">
        <f t="shared" ca="1" si="98"/>
        <v>0</v>
      </c>
      <c r="H130" s="29">
        <f t="shared" ca="1" si="99"/>
        <v>0</v>
      </c>
      <c r="I130" s="29">
        <f t="shared" ca="1" si="100"/>
        <v>0</v>
      </c>
      <c r="J130" s="29">
        <f t="shared" ca="1" si="101"/>
        <v>0</v>
      </c>
      <c r="K130" s="29">
        <f t="shared" ca="1" si="102"/>
        <v>0</v>
      </c>
      <c r="L130" s="29">
        <f t="shared" ca="1" si="103"/>
        <v>0</v>
      </c>
      <c r="M130" s="29">
        <f t="shared" ca="1" si="104"/>
        <v>0</v>
      </c>
      <c r="N130" s="29">
        <f t="shared" ca="1" si="105"/>
        <v>0</v>
      </c>
      <c r="O130" s="29">
        <f t="shared" ca="1" si="106"/>
        <v>0</v>
      </c>
      <c r="P130" s="29">
        <f t="shared" ca="1" si="107"/>
        <v>0</v>
      </c>
      <c r="Q130" s="29">
        <f t="shared" ca="1" si="108"/>
        <v>0</v>
      </c>
      <c r="R130" s="29">
        <f t="shared" ca="1" si="109"/>
        <v>0</v>
      </c>
      <c r="S130" s="29">
        <f t="shared" ca="1" si="110"/>
        <v>0</v>
      </c>
      <c r="T130" s="29">
        <f t="shared" ca="1" si="111"/>
        <v>0</v>
      </c>
      <c r="U130" s="29">
        <f t="shared" ca="1" si="112"/>
        <v>0</v>
      </c>
      <c r="V130" s="29">
        <f t="shared" ca="1" si="113"/>
        <v>0</v>
      </c>
      <c r="W130" s="29">
        <f t="shared" ca="1" si="114"/>
        <v>0</v>
      </c>
      <c r="X130" s="29">
        <f t="shared" ca="1" si="114"/>
        <v>0</v>
      </c>
      <c r="Y130" s="66"/>
      <c r="Z130" s="29">
        <f t="shared" ca="1" si="117"/>
        <v>0</v>
      </c>
      <c r="AA130" s="29">
        <f t="shared" ca="1" si="118"/>
        <v>0</v>
      </c>
      <c r="AB130" s="29">
        <f t="shared" ca="1" si="119"/>
        <v>0</v>
      </c>
      <c r="AC130" s="29">
        <f t="shared" ca="1" si="120"/>
        <v>0</v>
      </c>
      <c r="AD130" s="29">
        <f t="shared" ca="1" si="121"/>
        <v>0</v>
      </c>
      <c r="AE130" s="29">
        <f t="shared" ca="1" si="122"/>
        <v>0</v>
      </c>
      <c r="AF130" s="29">
        <f t="shared" ca="1" si="123"/>
        <v>0</v>
      </c>
      <c r="AG130" s="29">
        <f t="shared" ca="1" si="124"/>
        <v>0</v>
      </c>
      <c r="AH130" s="29">
        <f t="shared" ca="1" si="125"/>
        <v>0</v>
      </c>
      <c r="AI130" s="29">
        <f t="shared" ca="1" si="126"/>
        <v>0</v>
      </c>
      <c r="AJ130" s="29">
        <f t="shared" ca="1" si="127"/>
        <v>0</v>
      </c>
      <c r="AK130" s="29">
        <f t="shared" ca="1" si="128"/>
        <v>0</v>
      </c>
      <c r="AL130" s="29">
        <f t="shared" ca="1" si="129"/>
        <v>0</v>
      </c>
      <c r="AM130" s="29">
        <f t="shared" ca="1" si="130"/>
        <v>0</v>
      </c>
      <c r="AN130" s="29">
        <f t="shared" ca="1" si="131"/>
        <v>0</v>
      </c>
      <c r="AO130" s="29">
        <f t="shared" ca="1" si="132"/>
        <v>0</v>
      </c>
      <c r="AP130" s="29">
        <f t="shared" ca="1" si="133"/>
        <v>0</v>
      </c>
      <c r="AQ130" s="29">
        <f t="shared" ca="1" si="134"/>
        <v>0</v>
      </c>
      <c r="AR130" s="29">
        <f t="shared" ca="1" si="135"/>
        <v>0</v>
      </c>
      <c r="AS130" s="29">
        <f t="shared" ca="1" si="136"/>
        <v>0</v>
      </c>
      <c r="AT130" s="7"/>
      <c r="AU130" s="29">
        <f t="shared" ca="1" si="180"/>
        <v>0</v>
      </c>
      <c r="AV130" s="29">
        <f t="shared" ca="1" si="181"/>
        <v>0</v>
      </c>
      <c r="AW130" s="29">
        <f t="shared" ca="1" si="182"/>
        <v>0</v>
      </c>
      <c r="AX130" s="29">
        <f t="shared" ca="1" si="148"/>
        <v>0</v>
      </c>
      <c r="AY130" s="29">
        <f t="shared" ca="1" si="149"/>
        <v>0</v>
      </c>
      <c r="AZ130" s="29">
        <f t="shared" ca="1" si="150"/>
        <v>0</v>
      </c>
      <c r="BA130" s="29">
        <f t="shared" ca="1" si="151"/>
        <v>0</v>
      </c>
      <c r="BB130" s="29">
        <f t="shared" ca="1" si="152"/>
        <v>0</v>
      </c>
      <c r="BC130" s="29">
        <f t="shared" ca="1" si="153"/>
        <v>0</v>
      </c>
      <c r="BD130" s="29">
        <f t="shared" ca="1" si="154"/>
        <v>0</v>
      </c>
      <c r="BE130" s="29">
        <f t="shared" ca="1" si="155"/>
        <v>0</v>
      </c>
      <c r="BF130" s="29">
        <f t="shared" ca="1" si="156"/>
        <v>0</v>
      </c>
      <c r="BG130" s="29">
        <f t="shared" ca="1" si="157"/>
        <v>0</v>
      </c>
      <c r="BH130" s="29">
        <f t="shared" ca="1" si="158"/>
        <v>0</v>
      </c>
      <c r="BI130" s="29">
        <f t="shared" ca="1" si="159"/>
        <v>0</v>
      </c>
      <c r="BJ130" s="29">
        <f t="shared" ca="1" si="160"/>
        <v>0</v>
      </c>
      <c r="BK130" s="29">
        <f t="shared" ca="1" si="161"/>
        <v>0</v>
      </c>
      <c r="BL130" s="29">
        <f t="shared" ca="1" si="162"/>
        <v>0</v>
      </c>
      <c r="BM130" s="29">
        <f t="shared" ca="1" si="163"/>
        <v>0</v>
      </c>
      <c r="BN130" s="29">
        <f t="shared" ca="1" si="164"/>
        <v>0</v>
      </c>
      <c r="BO130" s="33">
        <f t="shared" ca="1" si="140"/>
        <v>0</v>
      </c>
      <c r="BP130" s="16"/>
      <c r="BQ130" s="29">
        <f t="shared" ca="1" si="141"/>
        <v>0</v>
      </c>
      <c r="BR130" s="29">
        <f t="shared" ca="1" si="142"/>
        <v>0</v>
      </c>
      <c r="BS130" s="29">
        <f t="shared" ca="1" si="143"/>
        <v>0</v>
      </c>
      <c r="BT130" s="29">
        <f t="shared" ca="1" si="144"/>
        <v>0</v>
      </c>
      <c r="BU130" s="29">
        <f t="shared" ca="1" si="145"/>
        <v>0</v>
      </c>
      <c r="BV130" s="29">
        <f t="shared" ca="1" si="165"/>
        <v>0</v>
      </c>
      <c r="BW130" s="29">
        <f t="shared" ca="1" si="166"/>
        <v>0</v>
      </c>
      <c r="BX130" s="29">
        <f t="shared" ca="1" si="167"/>
        <v>0</v>
      </c>
      <c r="BY130" s="29">
        <f t="shared" ca="1" si="168"/>
        <v>0</v>
      </c>
      <c r="BZ130" s="29">
        <f t="shared" ca="1" si="169"/>
        <v>0</v>
      </c>
      <c r="CA130" s="29">
        <f t="shared" ca="1" si="170"/>
        <v>0</v>
      </c>
      <c r="CB130" s="29">
        <f t="shared" ca="1" si="171"/>
        <v>0</v>
      </c>
      <c r="CC130" s="29">
        <f t="shared" ca="1" si="172"/>
        <v>0</v>
      </c>
      <c r="CD130" s="29">
        <f t="shared" ca="1" si="173"/>
        <v>0</v>
      </c>
      <c r="CE130" s="29">
        <f t="shared" ca="1" si="174"/>
        <v>0</v>
      </c>
      <c r="CF130" s="29">
        <f t="shared" ca="1" si="175"/>
        <v>0</v>
      </c>
      <c r="CG130" s="29">
        <f t="shared" ca="1" si="176"/>
        <v>0</v>
      </c>
      <c r="CH130" s="29">
        <f t="shared" ca="1" si="177"/>
        <v>0</v>
      </c>
      <c r="CI130" s="29">
        <f t="shared" ca="1" si="178"/>
        <v>0</v>
      </c>
      <c r="CJ130" s="29">
        <f t="shared" ca="1" si="179"/>
        <v>0</v>
      </c>
      <c r="CK130" s="33">
        <f t="shared" ca="1" si="146"/>
        <v>0</v>
      </c>
      <c r="CL130" s="33"/>
      <c r="CM130" s="78">
        <f t="shared" ca="1" si="115"/>
        <v>0</v>
      </c>
      <c r="CN130" s="29">
        <f ca="1">IF(NOT(snowball),0,IF(AA129&lt;=0,0,IF($C130&lt;=SUM($CM130:CM130),0,IF(BR130+$C130-SUM($CM130:CM130)&gt;AA129+AV130,AA129+AV130-BR130,$C130-SUM($CM130:CM130)))))</f>
        <v>0</v>
      </c>
      <c r="CO130" s="29">
        <f ca="1">IF(NOT(snowball),0,IF(AB129&lt;=0,0,IF($C130&lt;=SUM($CM130:CN130),0,IF(BS130+$C130-SUM($CM130:CN130)&gt;AB129+AW130,AB129+AW130-BS130,$C130-SUM($CM130:CN130)))))</f>
        <v>0</v>
      </c>
      <c r="CP130" s="29">
        <f ca="1">IF(NOT(snowball),0,IF(AC129&lt;=0,0,IF($C130&lt;=SUM($CM130:CO130),0,IF(BT130+$C130-SUM($CM130:CO130)&gt;AC129+AX130,AC129+AX130-BT130,$C130-SUM($CM130:CO130)))))</f>
        <v>0</v>
      </c>
      <c r="CQ130" s="29">
        <f ca="1">IF(NOT(snowball),0,IF(AD129&lt;=0,0,IF($C130&lt;=SUM($CM130:CP130),0,IF(BU130+$C130-SUM($CM130:CP130)&gt;AD129+AY130,AD129+AY130-BU130,$C130-SUM($CM130:CP130)))))</f>
        <v>0</v>
      </c>
      <c r="CR130" s="29">
        <f ca="1">IF(NOT(snowball),0,IF(AE129&lt;=0,0,IF($C130&lt;=SUM($CM130:CQ130),0,IF(BV130+$C130-SUM($CM130:CQ130)&gt;AE129+AZ130,AE129+AZ130-BV130,$C130-SUM($CM130:CQ130)))))</f>
        <v>0</v>
      </c>
      <c r="CS130" s="29">
        <f ca="1">IF(NOT(snowball),0,IF(AF129&lt;=0,0,IF($C130&lt;=SUM($CM130:CR130),0,IF(BW130+$C130-SUM($CM130:CR130)&gt;AF129+BA130,AF129+BA130-BW130,$C130-SUM($CM130:CR130)))))</f>
        <v>0</v>
      </c>
      <c r="CT130" s="29">
        <f ca="1">IF(NOT(snowball),0,IF(AG129&lt;=0,0,IF($C130&lt;=SUM($CM130:CS130),0,IF(BX130+$C130-SUM($CM130:CS130)&gt;AG129+BB130,AG129+BB130-BX130,$C130-SUM($CM130:CS130)))))</f>
        <v>0</v>
      </c>
      <c r="CU130" s="29">
        <f ca="1">IF(NOT(snowball),0,IF(AH129&lt;=0,0,IF($C130&lt;=SUM($CM130:CT130),0,IF(BY130+$C130-SUM($CM130:CT130)&gt;AH129+BC130,AH129+BC130-BY130,$C130-SUM($CM130:CT130)))))</f>
        <v>0</v>
      </c>
      <c r="CV130" s="29">
        <f ca="1">IF(NOT(snowball),0,IF(AI129&lt;=0,0,IF($C130&lt;=SUM($CM130:CU130),0,IF(BZ130+$C130-SUM($CM130:CU130)&gt;AI129+BD130,AI129+BD130-BZ130,$C130-SUM($CM130:CU130)))))</f>
        <v>0</v>
      </c>
      <c r="CW130" s="29">
        <f ca="1">IF(NOT(snowball),0,IF(AJ129&lt;=0,0,IF($C130&lt;=SUM($CM130:CV130),0,IF(CA130+$C130-SUM($CM130:CV130)&gt;AJ129+BE130,AJ129+BE130-CA130,$C130-SUM($CM130:CV130)))))</f>
        <v>0</v>
      </c>
      <c r="CX130" s="29">
        <f ca="1">IF(NOT(snowball),0,IF(AK129&lt;=0,0,IF($C130&lt;=SUM($CM130:CW130),0,IF(CB130+$C130-SUM($CM130:CW130)&gt;AK129+BF130,AK129+BF130-CB130,$C130-SUM($CM130:CW130)))))</f>
        <v>0</v>
      </c>
      <c r="CY130" s="29">
        <f ca="1">IF(NOT(snowball),0,IF(AL129&lt;=0,0,IF($C130&lt;=SUM($CM130:CX130),0,IF(CC130+$C130-SUM($CM130:CX130)&gt;AL129+BG130,AL129+BG130-CC130,$C130-SUM($CM130:CX130)))))</f>
        <v>0</v>
      </c>
      <c r="CZ130" s="29">
        <f ca="1">IF(NOT(snowball),0,IF(AM129&lt;=0,0,IF($C130&lt;=SUM($CM130:CY130),0,IF(CD130+$C130-SUM($CM130:CY130)&gt;AM129+BH130,AM129+BH130-CD130,$C130-SUM($CM130:CY130)))))</f>
        <v>0</v>
      </c>
      <c r="DA130" s="29">
        <f ca="1">IF(NOT(snowball),0,IF(AN129&lt;=0,0,IF($C130&lt;=SUM($CM130:CZ130),0,IF(CE130+$C130-SUM($CM130:CZ130)&gt;AN129+BI130,AN129+BI130-CE130,$C130-SUM($CM130:CZ130)))))</f>
        <v>0</v>
      </c>
      <c r="DB130" s="29">
        <f ca="1">IF(NOT(snowball),0,IF(AO129&lt;=0,0,IF($C130&lt;=SUM($CM130:DA130),0,IF(CF130+$C130-SUM($CM130:DA130)&gt;AO129+BJ130,AO129+BJ130-CF130,$C130-SUM($CM130:DA130)))))</f>
        <v>0</v>
      </c>
      <c r="DC130" s="29">
        <f ca="1">IF(NOT(snowball),0,IF(AP129&lt;=0,0,IF($C130&lt;=SUM($CM130:DB130),0,IF(CG130+$C130-SUM($CM130:DB130)&gt;AP129+BK130,AP129+BK130-CG130,$C130-SUM($CM130:DB130)))))</f>
        <v>0</v>
      </c>
      <c r="DD130" s="29">
        <f ca="1">IF(NOT(snowball),0,IF(AQ129&lt;=0,0,IF($C130&lt;=SUM($CM130:DC130),0,IF(CH130+$C130-SUM($CM130:DC130)&gt;AQ129+BL130,AQ129+BL130-CH130,$C130-SUM($CM130:DC130)))))</f>
        <v>0</v>
      </c>
      <c r="DE130" s="29">
        <f ca="1">IF(NOT(snowball),0,IF(AR129&lt;=0,0,IF($C130&lt;=SUM($CM130:DD130),0,IF(CI130+$C130-SUM($CM130:DD130)&gt;AR129+BM130,AR129+BM130-CI130,$C130-SUM($CM130:DD130)))))</f>
        <v>0</v>
      </c>
      <c r="DF130" s="29">
        <f ca="1">IF(NOT(snowball),0,IF(AS129&lt;=0,0,IF($C130&lt;=SUM($CM130:DE130),0,IF(CJ130+$C130-SUM($CM130:DE130)&gt;AS129+BN130,AS129+BN130-CJ130,$C130-SUM($CM130:DE130)))))</f>
        <v>0</v>
      </c>
    </row>
    <row r="131" spans="1:110" ht="11" customHeight="1">
      <c r="A131" s="30" t="str">
        <f t="shared" ca="1" si="147"/>
        <v/>
      </c>
      <c r="B131" s="13" t="e">
        <f t="shared" ca="1" si="116"/>
        <v>#N/A</v>
      </c>
      <c r="C131" s="113" t="str">
        <f t="shared" ca="1" si="95"/>
        <v/>
      </c>
      <c r="D131" s="81"/>
      <c r="E131" s="29">
        <f t="shared" ca="1" si="96"/>
        <v>0</v>
      </c>
      <c r="F131" s="29">
        <f t="shared" ca="1" si="97"/>
        <v>0</v>
      </c>
      <c r="G131" s="29">
        <f t="shared" ca="1" si="98"/>
        <v>0</v>
      </c>
      <c r="H131" s="29">
        <f t="shared" ca="1" si="99"/>
        <v>0</v>
      </c>
      <c r="I131" s="29">
        <f t="shared" ca="1" si="100"/>
        <v>0</v>
      </c>
      <c r="J131" s="29">
        <f t="shared" ca="1" si="101"/>
        <v>0</v>
      </c>
      <c r="K131" s="29">
        <f t="shared" ca="1" si="102"/>
        <v>0</v>
      </c>
      <c r="L131" s="29">
        <f t="shared" ca="1" si="103"/>
        <v>0</v>
      </c>
      <c r="M131" s="29">
        <f t="shared" ca="1" si="104"/>
        <v>0</v>
      </c>
      <c r="N131" s="29">
        <f t="shared" ca="1" si="105"/>
        <v>0</v>
      </c>
      <c r="O131" s="29">
        <f t="shared" ca="1" si="106"/>
        <v>0</v>
      </c>
      <c r="P131" s="29">
        <f t="shared" ca="1" si="107"/>
        <v>0</v>
      </c>
      <c r="Q131" s="29">
        <f t="shared" ca="1" si="108"/>
        <v>0</v>
      </c>
      <c r="R131" s="29">
        <f t="shared" ca="1" si="109"/>
        <v>0</v>
      </c>
      <c r="S131" s="29">
        <f t="shared" ca="1" si="110"/>
        <v>0</v>
      </c>
      <c r="T131" s="29">
        <f t="shared" ca="1" si="111"/>
        <v>0</v>
      </c>
      <c r="U131" s="29">
        <f t="shared" ca="1" si="112"/>
        <v>0</v>
      </c>
      <c r="V131" s="29">
        <f t="shared" ca="1" si="113"/>
        <v>0</v>
      </c>
      <c r="W131" s="29">
        <f t="shared" ca="1" si="114"/>
        <v>0</v>
      </c>
      <c r="X131" s="29">
        <f t="shared" ca="1" si="114"/>
        <v>0</v>
      </c>
      <c r="Y131" s="66"/>
      <c r="Z131" s="29">
        <f t="shared" ca="1" si="117"/>
        <v>0</v>
      </c>
      <c r="AA131" s="29">
        <f t="shared" ca="1" si="118"/>
        <v>0</v>
      </c>
      <c r="AB131" s="29">
        <f t="shared" ca="1" si="119"/>
        <v>0</v>
      </c>
      <c r="AC131" s="29">
        <f t="shared" ca="1" si="120"/>
        <v>0</v>
      </c>
      <c r="AD131" s="29">
        <f t="shared" ca="1" si="121"/>
        <v>0</v>
      </c>
      <c r="AE131" s="29">
        <f t="shared" ca="1" si="122"/>
        <v>0</v>
      </c>
      <c r="AF131" s="29">
        <f t="shared" ca="1" si="123"/>
        <v>0</v>
      </c>
      <c r="AG131" s="29">
        <f t="shared" ca="1" si="124"/>
        <v>0</v>
      </c>
      <c r="AH131" s="29">
        <f t="shared" ca="1" si="125"/>
        <v>0</v>
      </c>
      <c r="AI131" s="29">
        <f t="shared" ca="1" si="126"/>
        <v>0</v>
      </c>
      <c r="AJ131" s="29">
        <f t="shared" ca="1" si="127"/>
        <v>0</v>
      </c>
      <c r="AK131" s="29">
        <f t="shared" ca="1" si="128"/>
        <v>0</v>
      </c>
      <c r="AL131" s="29">
        <f t="shared" ca="1" si="129"/>
        <v>0</v>
      </c>
      <c r="AM131" s="29">
        <f t="shared" ca="1" si="130"/>
        <v>0</v>
      </c>
      <c r="AN131" s="29">
        <f t="shared" ca="1" si="131"/>
        <v>0</v>
      </c>
      <c r="AO131" s="29">
        <f t="shared" ca="1" si="132"/>
        <v>0</v>
      </c>
      <c r="AP131" s="29">
        <f t="shared" ca="1" si="133"/>
        <v>0</v>
      </c>
      <c r="AQ131" s="29">
        <f t="shared" ca="1" si="134"/>
        <v>0</v>
      </c>
      <c r="AR131" s="29">
        <f t="shared" ca="1" si="135"/>
        <v>0</v>
      </c>
      <c r="AS131" s="29">
        <f t="shared" ca="1" si="136"/>
        <v>0</v>
      </c>
      <c r="AT131" s="7"/>
      <c r="AU131" s="29">
        <f t="shared" ca="1" si="180"/>
        <v>0</v>
      </c>
      <c r="AV131" s="29">
        <f t="shared" ca="1" si="181"/>
        <v>0</v>
      </c>
      <c r="AW131" s="29">
        <f t="shared" ca="1" si="182"/>
        <v>0</v>
      </c>
      <c r="AX131" s="29">
        <f t="shared" ca="1" si="148"/>
        <v>0</v>
      </c>
      <c r="AY131" s="29">
        <f t="shared" ca="1" si="149"/>
        <v>0</v>
      </c>
      <c r="AZ131" s="29">
        <f t="shared" ca="1" si="150"/>
        <v>0</v>
      </c>
      <c r="BA131" s="29">
        <f t="shared" ca="1" si="151"/>
        <v>0</v>
      </c>
      <c r="BB131" s="29">
        <f t="shared" ca="1" si="152"/>
        <v>0</v>
      </c>
      <c r="BC131" s="29">
        <f t="shared" ca="1" si="153"/>
        <v>0</v>
      </c>
      <c r="BD131" s="29">
        <f t="shared" ca="1" si="154"/>
        <v>0</v>
      </c>
      <c r="BE131" s="29">
        <f t="shared" ca="1" si="155"/>
        <v>0</v>
      </c>
      <c r="BF131" s="29">
        <f t="shared" ca="1" si="156"/>
        <v>0</v>
      </c>
      <c r="BG131" s="29">
        <f t="shared" ca="1" si="157"/>
        <v>0</v>
      </c>
      <c r="BH131" s="29">
        <f t="shared" ca="1" si="158"/>
        <v>0</v>
      </c>
      <c r="BI131" s="29">
        <f t="shared" ca="1" si="159"/>
        <v>0</v>
      </c>
      <c r="BJ131" s="29">
        <f t="shared" ca="1" si="160"/>
        <v>0</v>
      </c>
      <c r="BK131" s="29">
        <f t="shared" ca="1" si="161"/>
        <v>0</v>
      </c>
      <c r="BL131" s="29">
        <f t="shared" ca="1" si="162"/>
        <v>0</v>
      </c>
      <c r="BM131" s="29">
        <f t="shared" ca="1" si="163"/>
        <v>0</v>
      </c>
      <c r="BN131" s="29">
        <f t="shared" ca="1" si="164"/>
        <v>0</v>
      </c>
      <c r="BO131" s="33">
        <f t="shared" ca="1" si="140"/>
        <v>0</v>
      </c>
      <c r="BP131" s="16"/>
      <c r="BQ131" s="29">
        <f t="shared" ca="1" si="141"/>
        <v>0</v>
      </c>
      <c r="BR131" s="29">
        <f t="shared" ca="1" si="142"/>
        <v>0</v>
      </c>
      <c r="BS131" s="29">
        <f t="shared" ca="1" si="143"/>
        <v>0</v>
      </c>
      <c r="BT131" s="29">
        <f t="shared" ca="1" si="144"/>
        <v>0</v>
      </c>
      <c r="BU131" s="29">
        <f t="shared" ca="1" si="145"/>
        <v>0</v>
      </c>
      <c r="BV131" s="29">
        <f t="shared" ca="1" si="165"/>
        <v>0</v>
      </c>
      <c r="BW131" s="29">
        <f t="shared" ca="1" si="166"/>
        <v>0</v>
      </c>
      <c r="BX131" s="29">
        <f t="shared" ca="1" si="167"/>
        <v>0</v>
      </c>
      <c r="BY131" s="29">
        <f t="shared" ca="1" si="168"/>
        <v>0</v>
      </c>
      <c r="BZ131" s="29">
        <f t="shared" ca="1" si="169"/>
        <v>0</v>
      </c>
      <c r="CA131" s="29">
        <f t="shared" ca="1" si="170"/>
        <v>0</v>
      </c>
      <c r="CB131" s="29">
        <f t="shared" ca="1" si="171"/>
        <v>0</v>
      </c>
      <c r="CC131" s="29">
        <f t="shared" ca="1" si="172"/>
        <v>0</v>
      </c>
      <c r="CD131" s="29">
        <f t="shared" ca="1" si="173"/>
        <v>0</v>
      </c>
      <c r="CE131" s="29">
        <f t="shared" ca="1" si="174"/>
        <v>0</v>
      </c>
      <c r="CF131" s="29">
        <f t="shared" ca="1" si="175"/>
        <v>0</v>
      </c>
      <c r="CG131" s="29">
        <f t="shared" ca="1" si="176"/>
        <v>0</v>
      </c>
      <c r="CH131" s="29">
        <f t="shared" ca="1" si="177"/>
        <v>0</v>
      </c>
      <c r="CI131" s="29">
        <f t="shared" ca="1" si="178"/>
        <v>0</v>
      </c>
      <c r="CJ131" s="29">
        <f t="shared" ca="1" si="179"/>
        <v>0</v>
      </c>
      <c r="CK131" s="33">
        <f t="shared" ca="1" si="146"/>
        <v>0</v>
      </c>
      <c r="CL131" s="33"/>
      <c r="CM131" s="78">
        <f t="shared" ca="1" si="115"/>
        <v>0</v>
      </c>
      <c r="CN131" s="29">
        <f ca="1">IF(NOT(snowball),0,IF(AA130&lt;=0,0,IF($C131&lt;=SUM($CM131:CM131),0,IF(BR131+$C131-SUM($CM131:CM131)&gt;AA130+AV131,AA130+AV131-BR131,$C131-SUM($CM131:CM131)))))</f>
        <v>0</v>
      </c>
      <c r="CO131" s="29">
        <f ca="1">IF(NOT(snowball),0,IF(AB130&lt;=0,0,IF($C131&lt;=SUM($CM131:CN131),0,IF(BS131+$C131-SUM($CM131:CN131)&gt;AB130+AW131,AB130+AW131-BS131,$C131-SUM($CM131:CN131)))))</f>
        <v>0</v>
      </c>
      <c r="CP131" s="29">
        <f ca="1">IF(NOT(snowball),0,IF(AC130&lt;=0,0,IF($C131&lt;=SUM($CM131:CO131),0,IF(BT131+$C131-SUM($CM131:CO131)&gt;AC130+AX131,AC130+AX131-BT131,$C131-SUM($CM131:CO131)))))</f>
        <v>0</v>
      </c>
      <c r="CQ131" s="29">
        <f ca="1">IF(NOT(snowball),0,IF(AD130&lt;=0,0,IF($C131&lt;=SUM($CM131:CP131),0,IF(BU131+$C131-SUM($CM131:CP131)&gt;AD130+AY131,AD130+AY131-BU131,$C131-SUM($CM131:CP131)))))</f>
        <v>0</v>
      </c>
      <c r="CR131" s="29">
        <f ca="1">IF(NOT(snowball),0,IF(AE130&lt;=0,0,IF($C131&lt;=SUM($CM131:CQ131),0,IF(BV131+$C131-SUM($CM131:CQ131)&gt;AE130+AZ131,AE130+AZ131-BV131,$C131-SUM($CM131:CQ131)))))</f>
        <v>0</v>
      </c>
      <c r="CS131" s="29">
        <f ca="1">IF(NOT(snowball),0,IF(AF130&lt;=0,0,IF($C131&lt;=SUM($CM131:CR131),0,IF(BW131+$C131-SUM($CM131:CR131)&gt;AF130+BA131,AF130+BA131-BW131,$C131-SUM($CM131:CR131)))))</f>
        <v>0</v>
      </c>
      <c r="CT131" s="29">
        <f ca="1">IF(NOT(snowball),0,IF(AG130&lt;=0,0,IF($C131&lt;=SUM($CM131:CS131),0,IF(BX131+$C131-SUM($CM131:CS131)&gt;AG130+BB131,AG130+BB131-BX131,$C131-SUM($CM131:CS131)))))</f>
        <v>0</v>
      </c>
      <c r="CU131" s="29">
        <f ca="1">IF(NOT(snowball),0,IF(AH130&lt;=0,0,IF($C131&lt;=SUM($CM131:CT131),0,IF(BY131+$C131-SUM($CM131:CT131)&gt;AH130+BC131,AH130+BC131-BY131,$C131-SUM($CM131:CT131)))))</f>
        <v>0</v>
      </c>
      <c r="CV131" s="29">
        <f ca="1">IF(NOT(snowball),0,IF(AI130&lt;=0,0,IF($C131&lt;=SUM($CM131:CU131),0,IF(BZ131+$C131-SUM($CM131:CU131)&gt;AI130+BD131,AI130+BD131-BZ131,$C131-SUM($CM131:CU131)))))</f>
        <v>0</v>
      </c>
      <c r="CW131" s="29">
        <f ca="1">IF(NOT(snowball),0,IF(AJ130&lt;=0,0,IF($C131&lt;=SUM($CM131:CV131),0,IF(CA131+$C131-SUM($CM131:CV131)&gt;AJ130+BE131,AJ130+BE131-CA131,$C131-SUM($CM131:CV131)))))</f>
        <v>0</v>
      </c>
      <c r="CX131" s="29">
        <f ca="1">IF(NOT(snowball),0,IF(AK130&lt;=0,0,IF($C131&lt;=SUM($CM131:CW131),0,IF(CB131+$C131-SUM($CM131:CW131)&gt;AK130+BF131,AK130+BF131-CB131,$C131-SUM($CM131:CW131)))))</f>
        <v>0</v>
      </c>
      <c r="CY131" s="29">
        <f ca="1">IF(NOT(snowball),0,IF(AL130&lt;=0,0,IF($C131&lt;=SUM($CM131:CX131),0,IF(CC131+$C131-SUM($CM131:CX131)&gt;AL130+BG131,AL130+BG131-CC131,$C131-SUM($CM131:CX131)))))</f>
        <v>0</v>
      </c>
      <c r="CZ131" s="29">
        <f ca="1">IF(NOT(snowball),0,IF(AM130&lt;=0,0,IF($C131&lt;=SUM($CM131:CY131),0,IF(CD131+$C131-SUM($CM131:CY131)&gt;AM130+BH131,AM130+BH131-CD131,$C131-SUM($CM131:CY131)))))</f>
        <v>0</v>
      </c>
      <c r="DA131" s="29">
        <f ca="1">IF(NOT(snowball),0,IF(AN130&lt;=0,0,IF($C131&lt;=SUM($CM131:CZ131),0,IF(CE131+$C131-SUM($CM131:CZ131)&gt;AN130+BI131,AN130+BI131-CE131,$C131-SUM($CM131:CZ131)))))</f>
        <v>0</v>
      </c>
      <c r="DB131" s="29">
        <f ca="1">IF(NOT(snowball),0,IF(AO130&lt;=0,0,IF($C131&lt;=SUM($CM131:DA131),0,IF(CF131+$C131-SUM($CM131:DA131)&gt;AO130+BJ131,AO130+BJ131-CF131,$C131-SUM($CM131:DA131)))))</f>
        <v>0</v>
      </c>
      <c r="DC131" s="29">
        <f ca="1">IF(NOT(snowball),0,IF(AP130&lt;=0,0,IF($C131&lt;=SUM($CM131:DB131),0,IF(CG131+$C131-SUM($CM131:DB131)&gt;AP130+BK131,AP130+BK131-CG131,$C131-SUM($CM131:DB131)))))</f>
        <v>0</v>
      </c>
      <c r="DD131" s="29">
        <f ca="1">IF(NOT(snowball),0,IF(AQ130&lt;=0,0,IF($C131&lt;=SUM($CM131:DC131),0,IF(CH131+$C131-SUM($CM131:DC131)&gt;AQ130+BL131,AQ130+BL131-CH131,$C131-SUM($CM131:DC131)))))</f>
        <v>0</v>
      </c>
      <c r="DE131" s="29">
        <f ca="1">IF(NOT(snowball),0,IF(AR130&lt;=0,0,IF($C131&lt;=SUM($CM131:DD131),0,IF(CI131+$C131-SUM($CM131:DD131)&gt;AR130+BM131,AR130+BM131-CI131,$C131-SUM($CM131:DD131)))))</f>
        <v>0</v>
      </c>
      <c r="DF131" s="29">
        <f ca="1">IF(NOT(snowball),0,IF(AS130&lt;=0,0,IF($C131&lt;=SUM($CM131:DE131),0,IF(CJ131+$C131-SUM($CM131:DE131)&gt;AS130+BN131,AS130+BN131-CJ131,$C131-SUM($CM131:DE131)))))</f>
        <v>0</v>
      </c>
    </row>
    <row r="132" spans="1:110" ht="11" customHeight="1">
      <c r="A132" s="30" t="str">
        <f t="shared" ca="1" si="147"/>
        <v/>
      </c>
      <c r="B132" s="13" t="e">
        <f t="shared" ca="1" si="116"/>
        <v>#N/A</v>
      </c>
      <c r="C132" s="113" t="str">
        <f t="shared" ca="1" si="95"/>
        <v/>
      </c>
      <c r="D132" s="81"/>
      <c r="E132" s="29">
        <f t="shared" ca="1" si="96"/>
        <v>0</v>
      </c>
      <c r="F132" s="29">
        <f t="shared" ca="1" si="97"/>
        <v>0</v>
      </c>
      <c r="G132" s="29">
        <f t="shared" ca="1" si="98"/>
        <v>0</v>
      </c>
      <c r="H132" s="29">
        <f t="shared" ca="1" si="99"/>
        <v>0</v>
      </c>
      <c r="I132" s="29">
        <f t="shared" ca="1" si="100"/>
        <v>0</v>
      </c>
      <c r="J132" s="29">
        <f t="shared" ca="1" si="101"/>
        <v>0</v>
      </c>
      <c r="K132" s="29">
        <f t="shared" ca="1" si="102"/>
        <v>0</v>
      </c>
      <c r="L132" s="29">
        <f t="shared" ca="1" si="103"/>
        <v>0</v>
      </c>
      <c r="M132" s="29">
        <f t="shared" ca="1" si="104"/>
        <v>0</v>
      </c>
      <c r="N132" s="29">
        <f t="shared" ca="1" si="105"/>
        <v>0</v>
      </c>
      <c r="O132" s="29">
        <f t="shared" ca="1" si="106"/>
        <v>0</v>
      </c>
      <c r="P132" s="29">
        <f t="shared" ca="1" si="107"/>
        <v>0</v>
      </c>
      <c r="Q132" s="29">
        <f t="shared" ca="1" si="108"/>
        <v>0</v>
      </c>
      <c r="R132" s="29">
        <f t="shared" ca="1" si="109"/>
        <v>0</v>
      </c>
      <c r="S132" s="29">
        <f t="shared" ca="1" si="110"/>
        <v>0</v>
      </c>
      <c r="T132" s="29">
        <f t="shared" ca="1" si="111"/>
        <v>0</v>
      </c>
      <c r="U132" s="29">
        <f t="shared" ca="1" si="112"/>
        <v>0</v>
      </c>
      <c r="V132" s="29">
        <f t="shared" ca="1" si="113"/>
        <v>0</v>
      </c>
      <c r="W132" s="29">
        <f t="shared" ca="1" si="114"/>
        <v>0</v>
      </c>
      <c r="X132" s="29">
        <f t="shared" ca="1" si="114"/>
        <v>0</v>
      </c>
      <c r="Y132" s="66"/>
      <c r="Z132" s="29">
        <f t="shared" ca="1" si="117"/>
        <v>0</v>
      </c>
      <c r="AA132" s="29">
        <f t="shared" ca="1" si="118"/>
        <v>0</v>
      </c>
      <c r="AB132" s="29">
        <f t="shared" ca="1" si="119"/>
        <v>0</v>
      </c>
      <c r="AC132" s="29">
        <f t="shared" ca="1" si="120"/>
        <v>0</v>
      </c>
      <c r="AD132" s="29">
        <f t="shared" ca="1" si="121"/>
        <v>0</v>
      </c>
      <c r="AE132" s="29">
        <f t="shared" ca="1" si="122"/>
        <v>0</v>
      </c>
      <c r="AF132" s="29">
        <f t="shared" ca="1" si="123"/>
        <v>0</v>
      </c>
      <c r="AG132" s="29">
        <f t="shared" ca="1" si="124"/>
        <v>0</v>
      </c>
      <c r="AH132" s="29">
        <f t="shared" ca="1" si="125"/>
        <v>0</v>
      </c>
      <c r="AI132" s="29">
        <f t="shared" ca="1" si="126"/>
        <v>0</v>
      </c>
      <c r="AJ132" s="29">
        <f t="shared" ca="1" si="127"/>
        <v>0</v>
      </c>
      <c r="AK132" s="29">
        <f t="shared" ca="1" si="128"/>
        <v>0</v>
      </c>
      <c r="AL132" s="29">
        <f t="shared" ca="1" si="129"/>
        <v>0</v>
      </c>
      <c r="AM132" s="29">
        <f t="shared" ca="1" si="130"/>
        <v>0</v>
      </c>
      <c r="AN132" s="29">
        <f t="shared" ca="1" si="131"/>
        <v>0</v>
      </c>
      <c r="AO132" s="29">
        <f t="shared" ca="1" si="132"/>
        <v>0</v>
      </c>
      <c r="AP132" s="29">
        <f t="shared" ca="1" si="133"/>
        <v>0</v>
      </c>
      <c r="AQ132" s="29">
        <f t="shared" ca="1" si="134"/>
        <v>0</v>
      </c>
      <c r="AR132" s="29">
        <f t="shared" ca="1" si="135"/>
        <v>0</v>
      </c>
      <c r="AS132" s="29">
        <f t="shared" ca="1" si="136"/>
        <v>0</v>
      </c>
      <c r="AT132" s="7"/>
      <c r="AU132" s="29">
        <f t="shared" ca="1" si="180"/>
        <v>0</v>
      </c>
      <c r="AV132" s="29">
        <f t="shared" ca="1" si="181"/>
        <v>0</v>
      </c>
      <c r="AW132" s="29">
        <f t="shared" ca="1" si="182"/>
        <v>0</v>
      </c>
      <c r="AX132" s="29">
        <f t="shared" ca="1" si="148"/>
        <v>0</v>
      </c>
      <c r="AY132" s="29">
        <f t="shared" ca="1" si="149"/>
        <v>0</v>
      </c>
      <c r="AZ132" s="29">
        <f t="shared" ca="1" si="150"/>
        <v>0</v>
      </c>
      <c r="BA132" s="29">
        <f t="shared" ca="1" si="151"/>
        <v>0</v>
      </c>
      <c r="BB132" s="29">
        <f t="shared" ca="1" si="152"/>
        <v>0</v>
      </c>
      <c r="BC132" s="29">
        <f t="shared" ca="1" si="153"/>
        <v>0</v>
      </c>
      <c r="BD132" s="29">
        <f t="shared" ca="1" si="154"/>
        <v>0</v>
      </c>
      <c r="BE132" s="29">
        <f t="shared" ca="1" si="155"/>
        <v>0</v>
      </c>
      <c r="BF132" s="29">
        <f t="shared" ca="1" si="156"/>
        <v>0</v>
      </c>
      <c r="BG132" s="29">
        <f t="shared" ca="1" si="157"/>
        <v>0</v>
      </c>
      <c r="BH132" s="29">
        <f t="shared" ca="1" si="158"/>
        <v>0</v>
      </c>
      <c r="BI132" s="29">
        <f t="shared" ca="1" si="159"/>
        <v>0</v>
      </c>
      <c r="BJ132" s="29">
        <f t="shared" ca="1" si="160"/>
        <v>0</v>
      </c>
      <c r="BK132" s="29">
        <f t="shared" ca="1" si="161"/>
        <v>0</v>
      </c>
      <c r="BL132" s="29">
        <f t="shared" ca="1" si="162"/>
        <v>0</v>
      </c>
      <c r="BM132" s="29">
        <f t="shared" ca="1" si="163"/>
        <v>0</v>
      </c>
      <c r="BN132" s="29">
        <f t="shared" ca="1" si="164"/>
        <v>0</v>
      </c>
      <c r="BO132" s="33">
        <f t="shared" ca="1" si="140"/>
        <v>0</v>
      </c>
      <c r="BP132" s="16"/>
      <c r="BQ132" s="29">
        <f t="shared" ca="1" si="141"/>
        <v>0</v>
      </c>
      <c r="BR132" s="29">
        <f t="shared" ca="1" si="142"/>
        <v>0</v>
      </c>
      <c r="BS132" s="29">
        <f t="shared" ca="1" si="143"/>
        <v>0</v>
      </c>
      <c r="BT132" s="29">
        <f t="shared" ca="1" si="144"/>
        <v>0</v>
      </c>
      <c r="BU132" s="29">
        <f t="shared" ca="1" si="145"/>
        <v>0</v>
      </c>
      <c r="BV132" s="29">
        <f t="shared" ca="1" si="165"/>
        <v>0</v>
      </c>
      <c r="BW132" s="29">
        <f t="shared" ca="1" si="166"/>
        <v>0</v>
      </c>
      <c r="BX132" s="29">
        <f t="shared" ca="1" si="167"/>
        <v>0</v>
      </c>
      <c r="BY132" s="29">
        <f t="shared" ca="1" si="168"/>
        <v>0</v>
      </c>
      <c r="BZ132" s="29">
        <f t="shared" ca="1" si="169"/>
        <v>0</v>
      </c>
      <c r="CA132" s="29">
        <f t="shared" ca="1" si="170"/>
        <v>0</v>
      </c>
      <c r="CB132" s="29">
        <f t="shared" ca="1" si="171"/>
        <v>0</v>
      </c>
      <c r="CC132" s="29">
        <f t="shared" ca="1" si="172"/>
        <v>0</v>
      </c>
      <c r="CD132" s="29">
        <f t="shared" ca="1" si="173"/>
        <v>0</v>
      </c>
      <c r="CE132" s="29">
        <f t="shared" ca="1" si="174"/>
        <v>0</v>
      </c>
      <c r="CF132" s="29">
        <f t="shared" ca="1" si="175"/>
        <v>0</v>
      </c>
      <c r="CG132" s="29">
        <f t="shared" ca="1" si="176"/>
        <v>0</v>
      </c>
      <c r="CH132" s="29">
        <f t="shared" ca="1" si="177"/>
        <v>0</v>
      </c>
      <c r="CI132" s="29">
        <f t="shared" ca="1" si="178"/>
        <v>0</v>
      </c>
      <c r="CJ132" s="29">
        <f t="shared" ca="1" si="179"/>
        <v>0</v>
      </c>
      <c r="CK132" s="33">
        <f t="shared" ca="1" si="146"/>
        <v>0</v>
      </c>
      <c r="CL132" s="33"/>
      <c r="CM132" s="78">
        <f t="shared" ca="1" si="115"/>
        <v>0</v>
      </c>
      <c r="CN132" s="29">
        <f ca="1">IF(NOT(snowball),0,IF(AA131&lt;=0,0,IF($C132&lt;=SUM($CM132:CM132),0,IF(BR132+$C132-SUM($CM132:CM132)&gt;AA131+AV132,AA131+AV132-BR132,$C132-SUM($CM132:CM132)))))</f>
        <v>0</v>
      </c>
      <c r="CO132" s="29">
        <f ca="1">IF(NOT(snowball),0,IF(AB131&lt;=0,0,IF($C132&lt;=SUM($CM132:CN132),0,IF(BS132+$C132-SUM($CM132:CN132)&gt;AB131+AW132,AB131+AW132-BS132,$C132-SUM($CM132:CN132)))))</f>
        <v>0</v>
      </c>
      <c r="CP132" s="29">
        <f ca="1">IF(NOT(snowball),0,IF(AC131&lt;=0,0,IF($C132&lt;=SUM($CM132:CO132),0,IF(BT132+$C132-SUM($CM132:CO132)&gt;AC131+AX132,AC131+AX132-BT132,$C132-SUM($CM132:CO132)))))</f>
        <v>0</v>
      </c>
      <c r="CQ132" s="29">
        <f ca="1">IF(NOT(snowball),0,IF(AD131&lt;=0,0,IF($C132&lt;=SUM($CM132:CP132),0,IF(BU132+$C132-SUM($CM132:CP132)&gt;AD131+AY132,AD131+AY132-BU132,$C132-SUM($CM132:CP132)))))</f>
        <v>0</v>
      </c>
      <c r="CR132" s="29">
        <f ca="1">IF(NOT(snowball),0,IF(AE131&lt;=0,0,IF($C132&lt;=SUM($CM132:CQ132),0,IF(BV132+$C132-SUM($CM132:CQ132)&gt;AE131+AZ132,AE131+AZ132-BV132,$C132-SUM($CM132:CQ132)))))</f>
        <v>0</v>
      </c>
      <c r="CS132" s="29">
        <f ca="1">IF(NOT(snowball),0,IF(AF131&lt;=0,0,IF($C132&lt;=SUM($CM132:CR132),0,IF(BW132+$C132-SUM($CM132:CR132)&gt;AF131+BA132,AF131+BA132-BW132,$C132-SUM($CM132:CR132)))))</f>
        <v>0</v>
      </c>
      <c r="CT132" s="29">
        <f ca="1">IF(NOT(snowball),0,IF(AG131&lt;=0,0,IF($C132&lt;=SUM($CM132:CS132),0,IF(BX132+$C132-SUM($CM132:CS132)&gt;AG131+BB132,AG131+BB132-BX132,$C132-SUM($CM132:CS132)))))</f>
        <v>0</v>
      </c>
      <c r="CU132" s="29">
        <f ca="1">IF(NOT(snowball),0,IF(AH131&lt;=0,0,IF($C132&lt;=SUM($CM132:CT132),0,IF(BY132+$C132-SUM($CM132:CT132)&gt;AH131+BC132,AH131+BC132-BY132,$C132-SUM($CM132:CT132)))))</f>
        <v>0</v>
      </c>
      <c r="CV132" s="29">
        <f ca="1">IF(NOT(snowball),0,IF(AI131&lt;=0,0,IF($C132&lt;=SUM($CM132:CU132),0,IF(BZ132+$C132-SUM($CM132:CU132)&gt;AI131+BD132,AI131+BD132-BZ132,$C132-SUM($CM132:CU132)))))</f>
        <v>0</v>
      </c>
      <c r="CW132" s="29">
        <f ca="1">IF(NOT(snowball),0,IF(AJ131&lt;=0,0,IF($C132&lt;=SUM($CM132:CV132),0,IF(CA132+$C132-SUM($CM132:CV132)&gt;AJ131+BE132,AJ131+BE132-CA132,$C132-SUM($CM132:CV132)))))</f>
        <v>0</v>
      </c>
      <c r="CX132" s="29">
        <f ca="1">IF(NOT(snowball),0,IF(AK131&lt;=0,0,IF($C132&lt;=SUM($CM132:CW132),0,IF(CB132+$C132-SUM($CM132:CW132)&gt;AK131+BF132,AK131+BF132-CB132,$C132-SUM($CM132:CW132)))))</f>
        <v>0</v>
      </c>
      <c r="CY132" s="29">
        <f ca="1">IF(NOT(snowball),0,IF(AL131&lt;=0,0,IF($C132&lt;=SUM($CM132:CX132),0,IF(CC132+$C132-SUM($CM132:CX132)&gt;AL131+BG132,AL131+BG132-CC132,$C132-SUM($CM132:CX132)))))</f>
        <v>0</v>
      </c>
      <c r="CZ132" s="29">
        <f ca="1">IF(NOT(snowball),0,IF(AM131&lt;=0,0,IF($C132&lt;=SUM($CM132:CY132),0,IF(CD132+$C132-SUM($CM132:CY132)&gt;AM131+BH132,AM131+BH132-CD132,$C132-SUM($CM132:CY132)))))</f>
        <v>0</v>
      </c>
      <c r="DA132" s="29">
        <f ca="1">IF(NOT(snowball),0,IF(AN131&lt;=0,0,IF($C132&lt;=SUM($CM132:CZ132),0,IF(CE132+$C132-SUM($CM132:CZ132)&gt;AN131+BI132,AN131+BI132-CE132,$C132-SUM($CM132:CZ132)))))</f>
        <v>0</v>
      </c>
      <c r="DB132" s="29">
        <f ca="1">IF(NOT(snowball),0,IF(AO131&lt;=0,0,IF($C132&lt;=SUM($CM132:DA132),0,IF(CF132+$C132-SUM($CM132:DA132)&gt;AO131+BJ132,AO131+BJ132-CF132,$C132-SUM($CM132:DA132)))))</f>
        <v>0</v>
      </c>
      <c r="DC132" s="29">
        <f ca="1">IF(NOT(snowball),0,IF(AP131&lt;=0,0,IF($C132&lt;=SUM($CM132:DB132),0,IF(CG132+$C132-SUM($CM132:DB132)&gt;AP131+BK132,AP131+BK132-CG132,$C132-SUM($CM132:DB132)))))</f>
        <v>0</v>
      </c>
      <c r="DD132" s="29">
        <f ca="1">IF(NOT(snowball),0,IF(AQ131&lt;=0,0,IF($C132&lt;=SUM($CM132:DC132),0,IF(CH132+$C132-SUM($CM132:DC132)&gt;AQ131+BL132,AQ131+BL132-CH132,$C132-SUM($CM132:DC132)))))</f>
        <v>0</v>
      </c>
      <c r="DE132" s="29">
        <f ca="1">IF(NOT(snowball),0,IF(AR131&lt;=0,0,IF($C132&lt;=SUM($CM132:DD132),0,IF(CI132+$C132-SUM($CM132:DD132)&gt;AR131+BM132,AR131+BM132-CI132,$C132-SUM($CM132:DD132)))))</f>
        <v>0</v>
      </c>
      <c r="DF132" s="29">
        <f ca="1">IF(NOT(snowball),0,IF(AS131&lt;=0,0,IF($C132&lt;=SUM($CM132:DE132),0,IF(CJ132+$C132-SUM($CM132:DE132)&gt;AS131+BN132,AS131+BN132-CJ132,$C132-SUM($CM132:DE132)))))</f>
        <v>0</v>
      </c>
    </row>
    <row r="133" spans="1:110" ht="11" customHeight="1">
      <c r="A133" s="30" t="str">
        <f t="shared" ca="1" si="147"/>
        <v/>
      </c>
      <c r="B133" s="13" t="e">
        <f t="shared" ca="1" si="116"/>
        <v>#N/A</v>
      </c>
      <c r="C133" s="113" t="str">
        <f t="shared" ca="1" si="95"/>
        <v/>
      </c>
      <c r="D133" s="81"/>
      <c r="E133" s="29">
        <f t="shared" ca="1" si="96"/>
        <v>0</v>
      </c>
      <c r="F133" s="29">
        <f t="shared" ca="1" si="97"/>
        <v>0</v>
      </c>
      <c r="G133" s="29">
        <f t="shared" ca="1" si="98"/>
        <v>0</v>
      </c>
      <c r="H133" s="29">
        <f t="shared" ca="1" si="99"/>
        <v>0</v>
      </c>
      <c r="I133" s="29">
        <f t="shared" ca="1" si="100"/>
        <v>0</v>
      </c>
      <c r="J133" s="29">
        <f t="shared" ca="1" si="101"/>
        <v>0</v>
      </c>
      <c r="K133" s="29">
        <f t="shared" ca="1" si="102"/>
        <v>0</v>
      </c>
      <c r="L133" s="29">
        <f t="shared" ca="1" si="103"/>
        <v>0</v>
      </c>
      <c r="M133" s="29">
        <f t="shared" ca="1" si="104"/>
        <v>0</v>
      </c>
      <c r="N133" s="29">
        <f t="shared" ca="1" si="105"/>
        <v>0</v>
      </c>
      <c r="O133" s="29">
        <f t="shared" ca="1" si="106"/>
        <v>0</v>
      </c>
      <c r="P133" s="29">
        <f t="shared" ca="1" si="107"/>
        <v>0</v>
      </c>
      <c r="Q133" s="29">
        <f t="shared" ca="1" si="108"/>
        <v>0</v>
      </c>
      <c r="R133" s="29">
        <f t="shared" ca="1" si="109"/>
        <v>0</v>
      </c>
      <c r="S133" s="29">
        <f t="shared" ca="1" si="110"/>
        <v>0</v>
      </c>
      <c r="T133" s="29">
        <f t="shared" ca="1" si="111"/>
        <v>0</v>
      </c>
      <c r="U133" s="29">
        <f t="shared" ca="1" si="112"/>
        <v>0</v>
      </c>
      <c r="V133" s="29">
        <f t="shared" ca="1" si="113"/>
        <v>0</v>
      </c>
      <c r="W133" s="29">
        <f t="shared" ca="1" si="114"/>
        <v>0</v>
      </c>
      <c r="X133" s="29">
        <f t="shared" ca="1" si="114"/>
        <v>0</v>
      </c>
      <c r="Y133" s="66"/>
      <c r="Z133" s="29">
        <f t="shared" ca="1" si="117"/>
        <v>0</v>
      </c>
      <c r="AA133" s="29">
        <f t="shared" ca="1" si="118"/>
        <v>0</v>
      </c>
      <c r="AB133" s="29">
        <f t="shared" ca="1" si="119"/>
        <v>0</v>
      </c>
      <c r="AC133" s="29">
        <f t="shared" ca="1" si="120"/>
        <v>0</v>
      </c>
      <c r="AD133" s="29">
        <f t="shared" ca="1" si="121"/>
        <v>0</v>
      </c>
      <c r="AE133" s="29">
        <f t="shared" ca="1" si="122"/>
        <v>0</v>
      </c>
      <c r="AF133" s="29">
        <f t="shared" ca="1" si="123"/>
        <v>0</v>
      </c>
      <c r="AG133" s="29">
        <f t="shared" ca="1" si="124"/>
        <v>0</v>
      </c>
      <c r="AH133" s="29">
        <f t="shared" ca="1" si="125"/>
        <v>0</v>
      </c>
      <c r="AI133" s="29">
        <f t="shared" ca="1" si="126"/>
        <v>0</v>
      </c>
      <c r="AJ133" s="29">
        <f t="shared" ca="1" si="127"/>
        <v>0</v>
      </c>
      <c r="AK133" s="29">
        <f t="shared" ca="1" si="128"/>
        <v>0</v>
      </c>
      <c r="AL133" s="29">
        <f t="shared" ca="1" si="129"/>
        <v>0</v>
      </c>
      <c r="AM133" s="29">
        <f t="shared" ca="1" si="130"/>
        <v>0</v>
      </c>
      <c r="AN133" s="29">
        <f t="shared" ca="1" si="131"/>
        <v>0</v>
      </c>
      <c r="AO133" s="29">
        <f t="shared" ca="1" si="132"/>
        <v>0</v>
      </c>
      <c r="AP133" s="29">
        <f t="shared" ca="1" si="133"/>
        <v>0</v>
      </c>
      <c r="AQ133" s="29">
        <f t="shared" ca="1" si="134"/>
        <v>0</v>
      </c>
      <c r="AR133" s="29">
        <f t="shared" ca="1" si="135"/>
        <v>0</v>
      </c>
      <c r="AS133" s="29">
        <f t="shared" ca="1" si="136"/>
        <v>0</v>
      </c>
      <c r="AT133" s="7"/>
      <c r="AU133" s="29">
        <f t="shared" ca="1" si="180"/>
        <v>0</v>
      </c>
      <c r="AV133" s="29">
        <f t="shared" ca="1" si="181"/>
        <v>0</v>
      </c>
      <c r="AW133" s="29">
        <f t="shared" ca="1" si="182"/>
        <v>0</v>
      </c>
      <c r="AX133" s="29">
        <f t="shared" ca="1" si="148"/>
        <v>0</v>
      </c>
      <c r="AY133" s="29">
        <f t="shared" ca="1" si="149"/>
        <v>0</v>
      </c>
      <c r="AZ133" s="29">
        <f t="shared" ca="1" si="150"/>
        <v>0</v>
      </c>
      <c r="BA133" s="29">
        <f t="shared" ca="1" si="151"/>
        <v>0</v>
      </c>
      <c r="BB133" s="29">
        <f t="shared" ca="1" si="152"/>
        <v>0</v>
      </c>
      <c r="BC133" s="29">
        <f t="shared" ca="1" si="153"/>
        <v>0</v>
      </c>
      <c r="BD133" s="29">
        <f t="shared" ca="1" si="154"/>
        <v>0</v>
      </c>
      <c r="BE133" s="29">
        <f t="shared" ca="1" si="155"/>
        <v>0</v>
      </c>
      <c r="BF133" s="29">
        <f t="shared" ca="1" si="156"/>
        <v>0</v>
      </c>
      <c r="BG133" s="29">
        <f t="shared" ca="1" si="157"/>
        <v>0</v>
      </c>
      <c r="BH133" s="29">
        <f t="shared" ca="1" si="158"/>
        <v>0</v>
      </c>
      <c r="BI133" s="29">
        <f t="shared" ca="1" si="159"/>
        <v>0</v>
      </c>
      <c r="BJ133" s="29">
        <f t="shared" ca="1" si="160"/>
        <v>0</v>
      </c>
      <c r="BK133" s="29">
        <f t="shared" ca="1" si="161"/>
        <v>0</v>
      </c>
      <c r="BL133" s="29">
        <f t="shared" ca="1" si="162"/>
        <v>0</v>
      </c>
      <c r="BM133" s="29">
        <f t="shared" ca="1" si="163"/>
        <v>0</v>
      </c>
      <c r="BN133" s="29">
        <f t="shared" ca="1" si="164"/>
        <v>0</v>
      </c>
      <c r="BO133" s="33">
        <f t="shared" ca="1" si="140"/>
        <v>0</v>
      </c>
      <c r="BP133" s="16"/>
      <c r="BQ133" s="29">
        <f t="shared" ca="1" si="141"/>
        <v>0</v>
      </c>
      <c r="BR133" s="29">
        <f t="shared" ca="1" si="142"/>
        <v>0</v>
      </c>
      <c r="BS133" s="29">
        <f t="shared" ca="1" si="143"/>
        <v>0</v>
      </c>
      <c r="BT133" s="29">
        <f t="shared" ca="1" si="144"/>
        <v>0</v>
      </c>
      <c r="BU133" s="29">
        <f t="shared" ca="1" si="145"/>
        <v>0</v>
      </c>
      <c r="BV133" s="29">
        <f t="shared" ca="1" si="165"/>
        <v>0</v>
      </c>
      <c r="BW133" s="29">
        <f t="shared" ca="1" si="166"/>
        <v>0</v>
      </c>
      <c r="BX133" s="29">
        <f t="shared" ca="1" si="167"/>
        <v>0</v>
      </c>
      <c r="BY133" s="29">
        <f t="shared" ca="1" si="168"/>
        <v>0</v>
      </c>
      <c r="BZ133" s="29">
        <f t="shared" ca="1" si="169"/>
        <v>0</v>
      </c>
      <c r="CA133" s="29">
        <f t="shared" ca="1" si="170"/>
        <v>0</v>
      </c>
      <c r="CB133" s="29">
        <f t="shared" ca="1" si="171"/>
        <v>0</v>
      </c>
      <c r="CC133" s="29">
        <f t="shared" ca="1" si="172"/>
        <v>0</v>
      </c>
      <c r="CD133" s="29">
        <f t="shared" ca="1" si="173"/>
        <v>0</v>
      </c>
      <c r="CE133" s="29">
        <f t="shared" ca="1" si="174"/>
        <v>0</v>
      </c>
      <c r="CF133" s="29">
        <f t="shared" ca="1" si="175"/>
        <v>0</v>
      </c>
      <c r="CG133" s="29">
        <f t="shared" ca="1" si="176"/>
        <v>0</v>
      </c>
      <c r="CH133" s="29">
        <f t="shared" ca="1" si="177"/>
        <v>0</v>
      </c>
      <c r="CI133" s="29">
        <f t="shared" ca="1" si="178"/>
        <v>0</v>
      </c>
      <c r="CJ133" s="29">
        <f t="shared" ca="1" si="179"/>
        <v>0</v>
      </c>
      <c r="CK133" s="33">
        <f t="shared" ca="1" si="146"/>
        <v>0</v>
      </c>
      <c r="CL133" s="33"/>
      <c r="CM133" s="78">
        <f t="shared" ca="1" si="115"/>
        <v>0</v>
      </c>
      <c r="CN133" s="29">
        <f ca="1">IF(NOT(snowball),0,IF(AA132&lt;=0,0,IF($C133&lt;=SUM($CM133:CM133),0,IF(BR133+$C133-SUM($CM133:CM133)&gt;AA132+AV133,AA132+AV133-BR133,$C133-SUM($CM133:CM133)))))</f>
        <v>0</v>
      </c>
      <c r="CO133" s="29">
        <f ca="1">IF(NOT(snowball),0,IF(AB132&lt;=0,0,IF($C133&lt;=SUM($CM133:CN133),0,IF(BS133+$C133-SUM($CM133:CN133)&gt;AB132+AW133,AB132+AW133-BS133,$C133-SUM($CM133:CN133)))))</f>
        <v>0</v>
      </c>
      <c r="CP133" s="29">
        <f ca="1">IF(NOT(snowball),0,IF(AC132&lt;=0,0,IF($C133&lt;=SUM($CM133:CO133),0,IF(BT133+$C133-SUM($CM133:CO133)&gt;AC132+AX133,AC132+AX133-BT133,$C133-SUM($CM133:CO133)))))</f>
        <v>0</v>
      </c>
      <c r="CQ133" s="29">
        <f ca="1">IF(NOT(snowball),0,IF(AD132&lt;=0,0,IF($C133&lt;=SUM($CM133:CP133),0,IF(BU133+$C133-SUM($CM133:CP133)&gt;AD132+AY133,AD132+AY133-BU133,$C133-SUM($CM133:CP133)))))</f>
        <v>0</v>
      </c>
      <c r="CR133" s="29">
        <f ca="1">IF(NOT(snowball),0,IF(AE132&lt;=0,0,IF($C133&lt;=SUM($CM133:CQ133),0,IF(BV133+$C133-SUM($CM133:CQ133)&gt;AE132+AZ133,AE132+AZ133-BV133,$C133-SUM($CM133:CQ133)))))</f>
        <v>0</v>
      </c>
      <c r="CS133" s="29">
        <f ca="1">IF(NOT(snowball),0,IF(AF132&lt;=0,0,IF($C133&lt;=SUM($CM133:CR133),0,IF(BW133+$C133-SUM($CM133:CR133)&gt;AF132+BA133,AF132+BA133-BW133,$C133-SUM($CM133:CR133)))))</f>
        <v>0</v>
      </c>
      <c r="CT133" s="29">
        <f ca="1">IF(NOT(snowball),0,IF(AG132&lt;=0,0,IF($C133&lt;=SUM($CM133:CS133),0,IF(BX133+$C133-SUM($CM133:CS133)&gt;AG132+BB133,AG132+BB133-BX133,$C133-SUM($CM133:CS133)))))</f>
        <v>0</v>
      </c>
      <c r="CU133" s="29">
        <f ca="1">IF(NOT(snowball),0,IF(AH132&lt;=0,0,IF($C133&lt;=SUM($CM133:CT133),0,IF(BY133+$C133-SUM($CM133:CT133)&gt;AH132+BC133,AH132+BC133-BY133,$C133-SUM($CM133:CT133)))))</f>
        <v>0</v>
      </c>
      <c r="CV133" s="29">
        <f ca="1">IF(NOT(snowball),0,IF(AI132&lt;=0,0,IF($C133&lt;=SUM($CM133:CU133),0,IF(BZ133+$C133-SUM($CM133:CU133)&gt;AI132+BD133,AI132+BD133-BZ133,$C133-SUM($CM133:CU133)))))</f>
        <v>0</v>
      </c>
      <c r="CW133" s="29">
        <f ca="1">IF(NOT(snowball),0,IF(AJ132&lt;=0,0,IF($C133&lt;=SUM($CM133:CV133),0,IF(CA133+$C133-SUM($CM133:CV133)&gt;AJ132+BE133,AJ132+BE133-CA133,$C133-SUM($CM133:CV133)))))</f>
        <v>0</v>
      </c>
      <c r="CX133" s="29">
        <f ca="1">IF(NOT(snowball),0,IF(AK132&lt;=0,0,IF($C133&lt;=SUM($CM133:CW133),0,IF(CB133+$C133-SUM($CM133:CW133)&gt;AK132+BF133,AK132+BF133-CB133,$C133-SUM($CM133:CW133)))))</f>
        <v>0</v>
      </c>
      <c r="CY133" s="29">
        <f ca="1">IF(NOT(snowball),0,IF(AL132&lt;=0,0,IF($C133&lt;=SUM($CM133:CX133),0,IF(CC133+$C133-SUM($CM133:CX133)&gt;AL132+BG133,AL132+BG133-CC133,$C133-SUM($CM133:CX133)))))</f>
        <v>0</v>
      </c>
      <c r="CZ133" s="29">
        <f ca="1">IF(NOT(snowball),0,IF(AM132&lt;=0,0,IF($C133&lt;=SUM($CM133:CY133),0,IF(CD133+$C133-SUM($CM133:CY133)&gt;AM132+BH133,AM132+BH133-CD133,$C133-SUM($CM133:CY133)))))</f>
        <v>0</v>
      </c>
      <c r="DA133" s="29">
        <f ca="1">IF(NOT(snowball),0,IF(AN132&lt;=0,0,IF($C133&lt;=SUM($CM133:CZ133),0,IF(CE133+$C133-SUM($CM133:CZ133)&gt;AN132+BI133,AN132+BI133-CE133,$C133-SUM($CM133:CZ133)))))</f>
        <v>0</v>
      </c>
      <c r="DB133" s="29">
        <f ca="1">IF(NOT(snowball),0,IF(AO132&lt;=0,0,IF($C133&lt;=SUM($CM133:DA133),0,IF(CF133+$C133-SUM($CM133:DA133)&gt;AO132+BJ133,AO132+BJ133-CF133,$C133-SUM($CM133:DA133)))))</f>
        <v>0</v>
      </c>
      <c r="DC133" s="29">
        <f ca="1">IF(NOT(snowball),0,IF(AP132&lt;=0,0,IF($C133&lt;=SUM($CM133:DB133),0,IF(CG133+$C133-SUM($CM133:DB133)&gt;AP132+BK133,AP132+BK133-CG133,$C133-SUM($CM133:DB133)))))</f>
        <v>0</v>
      </c>
      <c r="DD133" s="29">
        <f ca="1">IF(NOT(snowball),0,IF(AQ132&lt;=0,0,IF($C133&lt;=SUM($CM133:DC133),0,IF(CH133+$C133-SUM($CM133:DC133)&gt;AQ132+BL133,AQ132+BL133-CH133,$C133-SUM($CM133:DC133)))))</f>
        <v>0</v>
      </c>
      <c r="DE133" s="29">
        <f ca="1">IF(NOT(snowball),0,IF(AR132&lt;=0,0,IF($C133&lt;=SUM($CM133:DD133),0,IF(CI133+$C133-SUM($CM133:DD133)&gt;AR132+BM133,AR132+BM133-CI133,$C133-SUM($CM133:DD133)))))</f>
        <v>0</v>
      </c>
      <c r="DF133" s="29">
        <f ca="1">IF(NOT(snowball),0,IF(AS132&lt;=0,0,IF($C133&lt;=SUM($CM133:DE133),0,IF(CJ133+$C133-SUM($CM133:DE133)&gt;AS132+BN133,AS132+BN133-CJ133,$C133-SUM($CM133:DE133)))))</f>
        <v>0</v>
      </c>
    </row>
    <row r="134" spans="1:110" ht="11" customHeight="1">
      <c r="A134" s="30" t="str">
        <f t="shared" ca="1" si="147"/>
        <v/>
      </c>
      <c r="B134" s="13" t="e">
        <f t="shared" ca="1" si="116"/>
        <v>#N/A</v>
      </c>
      <c r="C134" s="113" t="str">
        <f t="shared" ca="1" si="95"/>
        <v/>
      </c>
      <c r="D134" s="81"/>
      <c r="E134" s="29">
        <f t="shared" ca="1" si="96"/>
        <v>0</v>
      </c>
      <c r="F134" s="29">
        <f t="shared" ca="1" si="97"/>
        <v>0</v>
      </c>
      <c r="G134" s="29">
        <f t="shared" ca="1" si="98"/>
        <v>0</v>
      </c>
      <c r="H134" s="29">
        <f t="shared" ca="1" si="99"/>
        <v>0</v>
      </c>
      <c r="I134" s="29">
        <f t="shared" ca="1" si="100"/>
        <v>0</v>
      </c>
      <c r="J134" s="29">
        <f t="shared" ca="1" si="101"/>
        <v>0</v>
      </c>
      <c r="K134" s="29">
        <f t="shared" ca="1" si="102"/>
        <v>0</v>
      </c>
      <c r="L134" s="29">
        <f t="shared" ca="1" si="103"/>
        <v>0</v>
      </c>
      <c r="M134" s="29">
        <f t="shared" ca="1" si="104"/>
        <v>0</v>
      </c>
      <c r="N134" s="29">
        <f t="shared" ca="1" si="105"/>
        <v>0</v>
      </c>
      <c r="O134" s="29">
        <f t="shared" ca="1" si="106"/>
        <v>0</v>
      </c>
      <c r="P134" s="29">
        <f t="shared" ca="1" si="107"/>
        <v>0</v>
      </c>
      <c r="Q134" s="29">
        <f t="shared" ca="1" si="108"/>
        <v>0</v>
      </c>
      <c r="R134" s="29">
        <f t="shared" ca="1" si="109"/>
        <v>0</v>
      </c>
      <c r="S134" s="29">
        <f t="shared" ca="1" si="110"/>
        <v>0</v>
      </c>
      <c r="T134" s="29">
        <f t="shared" ca="1" si="111"/>
        <v>0</v>
      </c>
      <c r="U134" s="29">
        <f t="shared" ca="1" si="112"/>
        <v>0</v>
      </c>
      <c r="V134" s="29">
        <f t="shared" ca="1" si="113"/>
        <v>0</v>
      </c>
      <c r="W134" s="29">
        <f t="shared" ca="1" si="114"/>
        <v>0</v>
      </c>
      <c r="X134" s="29">
        <f t="shared" ca="1" si="114"/>
        <v>0</v>
      </c>
      <c r="Y134" s="66"/>
      <c r="Z134" s="29">
        <f t="shared" ca="1" si="117"/>
        <v>0</v>
      </c>
      <c r="AA134" s="29">
        <f t="shared" ca="1" si="118"/>
        <v>0</v>
      </c>
      <c r="AB134" s="29">
        <f t="shared" ca="1" si="119"/>
        <v>0</v>
      </c>
      <c r="AC134" s="29">
        <f t="shared" ca="1" si="120"/>
        <v>0</v>
      </c>
      <c r="AD134" s="29">
        <f t="shared" ca="1" si="121"/>
        <v>0</v>
      </c>
      <c r="AE134" s="29">
        <f t="shared" ca="1" si="122"/>
        <v>0</v>
      </c>
      <c r="AF134" s="29">
        <f t="shared" ca="1" si="123"/>
        <v>0</v>
      </c>
      <c r="AG134" s="29">
        <f t="shared" ca="1" si="124"/>
        <v>0</v>
      </c>
      <c r="AH134" s="29">
        <f t="shared" ca="1" si="125"/>
        <v>0</v>
      </c>
      <c r="AI134" s="29">
        <f t="shared" ca="1" si="126"/>
        <v>0</v>
      </c>
      <c r="AJ134" s="29">
        <f t="shared" ca="1" si="127"/>
        <v>0</v>
      </c>
      <c r="AK134" s="29">
        <f t="shared" ca="1" si="128"/>
        <v>0</v>
      </c>
      <c r="AL134" s="29">
        <f t="shared" ca="1" si="129"/>
        <v>0</v>
      </c>
      <c r="AM134" s="29">
        <f t="shared" ca="1" si="130"/>
        <v>0</v>
      </c>
      <c r="AN134" s="29">
        <f t="shared" ca="1" si="131"/>
        <v>0</v>
      </c>
      <c r="AO134" s="29">
        <f t="shared" ca="1" si="132"/>
        <v>0</v>
      </c>
      <c r="AP134" s="29">
        <f t="shared" ca="1" si="133"/>
        <v>0</v>
      </c>
      <c r="AQ134" s="29">
        <f t="shared" ca="1" si="134"/>
        <v>0</v>
      </c>
      <c r="AR134" s="29">
        <f t="shared" ca="1" si="135"/>
        <v>0</v>
      </c>
      <c r="AS134" s="29">
        <f t="shared" ca="1" si="136"/>
        <v>0</v>
      </c>
      <c r="AT134" s="7"/>
      <c r="AU134" s="29">
        <f t="shared" ca="1" si="180"/>
        <v>0</v>
      </c>
      <c r="AV134" s="29">
        <f t="shared" ca="1" si="181"/>
        <v>0</v>
      </c>
      <c r="AW134" s="29">
        <f t="shared" ca="1" si="182"/>
        <v>0</v>
      </c>
      <c r="AX134" s="29">
        <f t="shared" ca="1" si="148"/>
        <v>0</v>
      </c>
      <c r="AY134" s="29">
        <f t="shared" ca="1" si="149"/>
        <v>0</v>
      </c>
      <c r="AZ134" s="29">
        <f t="shared" ca="1" si="150"/>
        <v>0</v>
      </c>
      <c r="BA134" s="29">
        <f t="shared" ca="1" si="151"/>
        <v>0</v>
      </c>
      <c r="BB134" s="29">
        <f t="shared" ca="1" si="152"/>
        <v>0</v>
      </c>
      <c r="BC134" s="29">
        <f t="shared" ca="1" si="153"/>
        <v>0</v>
      </c>
      <c r="BD134" s="29">
        <f t="shared" ca="1" si="154"/>
        <v>0</v>
      </c>
      <c r="BE134" s="29">
        <f t="shared" ca="1" si="155"/>
        <v>0</v>
      </c>
      <c r="BF134" s="29">
        <f t="shared" ca="1" si="156"/>
        <v>0</v>
      </c>
      <c r="BG134" s="29">
        <f t="shared" ca="1" si="157"/>
        <v>0</v>
      </c>
      <c r="BH134" s="29">
        <f t="shared" ca="1" si="158"/>
        <v>0</v>
      </c>
      <c r="BI134" s="29">
        <f t="shared" ca="1" si="159"/>
        <v>0</v>
      </c>
      <c r="BJ134" s="29">
        <f t="shared" ca="1" si="160"/>
        <v>0</v>
      </c>
      <c r="BK134" s="29">
        <f t="shared" ca="1" si="161"/>
        <v>0</v>
      </c>
      <c r="BL134" s="29">
        <f t="shared" ca="1" si="162"/>
        <v>0</v>
      </c>
      <c r="BM134" s="29">
        <f t="shared" ca="1" si="163"/>
        <v>0</v>
      </c>
      <c r="BN134" s="29">
        <f t="shared" ca="1" si="164"/>
        <v>0</v>
      </c>
      <c r="BO134" s="33">
        <f t="shared" ca="1" si="140"/>
        <v>0</v>
      </c>
      <c r="BP134" s="16"/>
      <c r="BQ134" s="29">
        <f t="shared" ca="1" si="141"/>
        <v>0</v>
      </c>
      <c r="BR134" s="29">
        <f t="shared" ca="1" si="142"/>
        <v>0</v>
      </c>
      <c r="BS134" s="29">
        <f t="shared" ca="1" si="143"/>
        <v>0</v>
      </c>
      <c r="BT134" s="29">
        <f t="shared" ca="1" si="144"/>
        <v>0</v>
      </c>
      <c r="BU134" s="29">
        <f t="shared" ca="1" si="145"/>
        <v>0</v>
      </c>
      <c r="BV134" s="29">
        <f t="shared" ca="1" si="165"/>
        <v>0</v>
      </c>
      <c r="BW134" s="29">
        <f t="shared" ca="1" si="166"/>
        <v>0</v>
      </c>
      <c r="BX134" s="29">
        <f t="shared" ca="1" si="167"/>
        <v>0</v>
      </c>
      <c r="BY134" s="29">
        <f t="shared" ca="1" si="168"/>
        <v>0</v>
      </c>
      <c r="BZ134" s="29">
        <f t="shared" ca="1" si="169"/>
        <v>0</v>
      </c>
      <c r="CA134" s="29">
        <f t="shared" ca="1" si="170"/>
        <v>0</v>
      </c>
      <c r="CB134" s="29">
        <f t="shared" ca="1" si="171"/>
        <v>0</v>
      </c>
      <c r="CC134" s="29">
        <f t="shared" ca="1" si="172"/>
        <v>0</v>
      </c>
      <c r="CD134" s="29">
        <f t="shared" ca="1" si="173"/>
        <v>0</v>
      </c>
      <c r="CE134" s="29">
        <f t="shared" ca="1" si="174"/>
        <v>0</v>
      </c>
      <c r="CF134" s="29">
        <f t="shared" ca="1" si="175"/>
        <v>0</v>
      </c>
      <c r="CG134" s="29">
        <f t="shared" ca="1" si="176"/>
        <v>0</v>
      </c>
      <c r="CH134" s="29">
        <f t="shared" ca="1" si="177"/>
        <v>0</v>
      </c>
      <c r="CI134" s="29">
        <f t="shared" ca="1" si="178"/>
        <v>0</v>
      </c>
      <c r="CJ134" s="29">
        <f t="shared" ca="1" si="179"/>
        <v>0</v>
      </c>
      <c r="CK134" s="33">
        <f t="shared" ca="1" si="146"/>
        <v>0</v>
      </c>
      <c r="CL134" s="33"/>
      <c r="CM134" s="78">
        <f t="shared" ca="1" si="115"/>
        <v>0</v>
      </c>
      <c r="CN134" s="29">
        <f ca="1">IF(NOT(snowball),0,IF(AA133&lt;=0,0,IF($C134&lt;=SUM($CM134:CM134),0,IF(BR134+$C134-SUM($CM134:CM134)&gt;AA133+AV134,AA133+AV134-BR134,$C134-SUM($CM134:CM134)))))</f>
        <v>0</v>
      </c>
      <c r="CO134" s="29">
        <f ca="1">IF(NOT(snowball),0,IF(AB133&lt;=0,0,IF($C134&lt;=SUM($CM134:CN134),0,IF(BS134+$C134-SUM($CM134:CN134)&gt;AB133+AW134,AB133+AW134-BS134,$C134-SUM($CM134:CN134)))))</f>
        <v>0</v>
      </c>
      <c r="CP134" s="29">
        <f ca="1">IF(NOT(snowball),0,IF(AC133&lt;=0,0,IF($C134&lt;=SUM($CM134:CO134),0,IF(BT134+$C134-SUM($CM134:CO134)&gt;AC133+AX134,AC133+AX134-BT134,$C134-SUM($CM134:CO134)))))</f>
        <v>0</v>
      </c>
      <c r="CQ134" s="29">
        <f ca="1">IF(NOT(snowball),0,IF(AD133&lt;=0,0,IF($C134&lt;=SUM($CM134:CP134),0,IF(BU134+$C134-SUM($CM134:CP134)&gt;AD133+AY134,AD133+AY134-BU134,$C134-SUM($CM134:CP134)))))</f>
        <v>0</v>
      </c>
      <c r="CR134" s="29">
        <f ca="1">IF(NOT(snowball),0,IF(AE133&lt;=0,0,IF($C134&lt;=SUM($CM134:CQ134),0,IF(BV134+$C134-SUM($CM134:CQ134)&gt;AE133+AZ134,AE133+AZ134-BV134,$C134-SUM($CM134:CQ134)))))</f>
        <v>0</v>
      </c>
      <c r="CS134" s="29">
        <f ca="1">IF(NOT(snowball),0,IF(AF133&lt;=0,0,IF($C134&lt;=SUM($CM134:CR134),0,IF(BW134+$C134-SUM($CM134:CR134)&gt;AF133+BA134,AF133+BA134-BW134,$C134-SUM($CM134:CR134)))))</f>
        <v>0</v>
      </c>
      <c r="CT134" s="29">
        <f ca="1">IF(NOT(snowball),0,IF(AG133&lt;=0,0,IF($C134&lt;=SUM($CM134:CS134),0,IF(BX134+$C134-SUM($CM134:CS134)&gt;AG133+BB134,AG133+BB134-BX134,$C134-SUM($CM134:CS134)))))</f>
        <v>0</v>
      </c>
      <c r="CU134" s="29">
        <f ca="1">IF(NOT(snowball),0,IF(AH133&lt;=0,0,IF($C134&lt;=SUM($CM134:CT134),0,IF(BY134+$C134-SUM($CM134:CT134)&gt;AH133+BC134,AH133+BC134-BY134,$C134-SUM($CM134:CT134)))))</f>
        <v>0</v>
      </c>
      <c r="CV134" s="29">
        <f ca="1">IF(NOT(snowball),0,IF(AI133&lt;=0,0,IF($C134&lt;=SUM($CM134:CU134),0,IF(BZ134+$C134-SUM($CM134:CU134)&gt;AI133+BD134,AI133+BD134-BZ134,$C134-SUM($CM134:CU134)))))</f>
        <v>0</v>
      </c>
      <c r="CW134" s="29">
        <f ca="1">IF(NOT(snowball),0,IF(AJ133&lt;=0,0,IF($C134&lt;=SUM($CM134:CV134),0,IF(CA134+$C134-SUM($CM134:CV134)&gt;AJ133+BE134,AJ133+BE134-CA134,$C134-SUM($CM134:CV134)))))</f>
        <v>0</v>
      </c>
      <c r="CX134" s="29">
        <f ca="1">IF(NOT(snowball),0,IF(AK133&lt;=0,0,IF($C134&lt;=SUM($CM134:CW134),0,IF(CB134+$C134-SUM($CM134:CW134)&gt;AK133+BF134,AK133+BF134-CB134,$C134-SUM($CM134:CW134)))))</f>
        <v>0</v>
      </c>
      <c r="CY134" s="29">
        <f ca="1">IF(NOT(snowball),0,IF(AL133&lt;=0,0,IF($C134&lt;=SUM($CM134:CX134),0,IF(CC134+$C134-SUM($CM134:CX134)&gt;AL133+BG134,AL133+BG134-CC134,$C134-SUM($CM134:CX134)))))</f>
        <v>0</v>
      </c>
      <c r="CZ134" s="29">
        <f ca="1">IF(NOT(snowball),0,IF(AM133&lt;=0,0,IF($C134&lt;=SUM($CM134:CY134),0,IF(CD134+$C134-SUM($CM134:CY134)&gt;AM133+BH134,AM133+BH134-CD134,$C134-SUM($CM134:CY134)))))</f>
        <v>0</v>
      </c>
      <c r="DA134" s="29">
        <f ca="1">IF(NOT(snowball),0,IF(AN133&lt;=0,0,IF($C134&lt;=SUM($CM134:CZ134),0,IF(CE134+$C134-SUM($CM134:CZ134)&gt;AN133+BI134,AN133+BI134-CE134,$C134-SUM($CM134:CZ134)))))</f>
        <v>0</v>
      </c>
      <c r="DB134" s="29">
        <f ca="1">IF(NOT(snowball),0,IF(AO133&lt;=0,0,IF($C134&lt;=SUM($CM134:DA134),0,IF(CF134+$C134-SUM($CM134:DA134)&gt;AO133+BJ134,AO133+BJ134-CF134,$C134-SUM($CM134:DA134)))))</f>
        <v>0</v>
      </c>
      <c r="DC134" s="29">
        <f ca="1">IF(NOT(snowball),0,IF(AP133&lt;=0,0,IF($C134&lt;=SUM($CM134:DB134),0,IF(CG134+$C134-SUM($CM134:DB134)&gt;AP133+BK134,AP133+BK134-CG134,$C134-SUM($CM134:DB134)))))</f>
        <v>0</v>
      </c>
      <c r="DD134" s="29">
        <f ca="1">IF(NOT(snowball),0,IF(AQ133&lt;=0,0,IF($C134&lt;=SUM($CM134:DC134),0,IF(CH134+$C134-SUM($CM134:DC134)&gt;AQ133+BL134,AQ133+BL134-CH134,$C134-SUM($CM134:DC134)))))</f>
        <v>0</v>
      </c>
      <c r="DE134" s="29">
        <f ca="1">IF(NOT(snowball),0,IF(AR133&lt;=0,0,IF($C134&lt;=SUM($CM134:DD134),0,IF(CI134+$C134-SUM($CM134:DD134)&gt;AR133+BM134,AR133+BM134-CI134,$C134-SUM($CM134:DD134)))))</f>
        <v>0</v>
      </c>
      <c r="DF134" s="29">
        <f ca="1">IF(NOT(snowball),0,IF(AS133&lt;=0,0,IF($C134&lt;=SUM($CM134:DE134),0,IF(CJ134+$C134-SUM($CM134:DE134)&gt;AS133+BN134,AS133+BN134-CJ134,$C134-SUM($CM134:DE134)))))</f>
        <v>0</v>
      </c>
    </row>
    <row r="135" spans="1:110" ht="11" customHeight="1">
      <c r="A135" s="30" t="str">
        <f t="shared" ca="1" si="147"/>
        <v/>
      </c>
      <c r="B135" s="13" t="e">
        <f t="shared" ca="1" si="116"/>
        <v>#N/A</v>
      </c>
      <c r="C135" s="113" t="str">
        <f t="shared" ca="1" si="95"/>
        <v/>
      </c>
      <c r="D135" s="81"/>
      <c r="E135" s="29">
        <f t="shared" ca="1" si="96"/>
        <v>0</v>
      </c>
      <c r="F135" s="29">
        <f t="shared" ca="1" si="97"/>
        <v>0</v>
      </c>
      <c r="G135" s="29">
        <f t="shared" ca="1" si="98"/>
        <v>0</v>
      </c>
      <c r="H135" s="29">
        <f t="shared" ca="1" si="99"/>
        <v>0</v>
      </c>
      <c r="I135" s="29">
        <f t="shared" ca="1" si="100"/>
        <v>0</v>
      </c>
      <c r="J135" s="29">
        <f t="shared" ca="1" si="101"/>
        <v>0</v>
      </c>
      <c r="K135" s="29">
        <f t="shared" ca="1" si="102"/>
        <v>0</v>
      </c>
      <c r="L135" s="29">
        <f t="shared" ca="1" si="103"/>
        <v>0</v>
      </c>
      <c r="M135" s="29">
        <f t="shared" ca="1" si="104"/>
        <v>0</v>
      </c>
      <c r="N135" s="29">
        <f t="shared" ca="1" si="105"/>
        <v>0</v>
      </c>
      <c r="O135" s="29">
        <f t="shared" ca="1" si="106"/>
        <v>0</v>
      </c>
      <c r="P135" s="29">
        <f t="shared" ca="1" si="107"/>
        <v>0</v>
      </c>
      <c r="Q135" s="29">
        <f t="shared" ca="1" si="108"/>
        <v>0</v>
      </c>
      <c r="R135" s="29">
        <f t="shared" ca="1" si="109"/>
        <v>0</v>
      </c>
      <c r="S135" s="29">
        <f t="shared" ca="1" si="110"/>
        <v>0</v>
      </c>
      <c r="T135" s="29">
        <f t="shared" ca="1" si="111"/>
        <v>0</v>
      </c>
      <c r="U135" s="29">
        <f t="shared" ca="1" si="112"/>
        <v>0</v>
      </c>
      <c r="V135" s="29">
        <f t="shared" ca="1" si="113"/>
        <v>0</v>
      </c>
      <c r="W135" s="29">
        <f t="shared" ca="1" si="114"/>
        <v>0</v>
      </c>
      <c r="X135" s="29">
        <f t="shared" ca="1" si="114"/>
        <v>0</v>
      </c>
      <c r="Y135" s="66"/>
      <c r="Z135" s="29">
        <f t="shared" ca="1" si="117"/>
        <v>0</v>
      </c>
      <c r="AA135" s="29">
        <f t="shared" ca="1" si="118"/>
        <v>0</v>
      </c>
      <c r="AB135" s="29">
        <f t="shared" ca="1" si="119"/>
        <v>0</v>
      </c>
      <c r="AC135" s="29">
        <f t="shared" ca="1" si="120"/>
        <v>0</v>
      </c>
      <c r="AD135" s="29">
        <f t="shared" ca="1" si="121"/>
        <v>0</v>
      </c>
      <c r="AE135" s="29">
        <f t="shared" ca="1" si="122"/>
        <v>0</v>
      </c>
      <c r="AF135" s="29">
        <f t="shared" ca="1" si="123"/>
        <v>0</v>
      </c>
      <c r="AG135" s="29">
        <f t="shared" ca="1" si="124"/>
        <v>0</v>
      </c>
      <c r="AH135" s="29">
        <f t="shared" ca="1" si="125"/>
        <v>0</v>
      </c>
      <c r="AI135" s="29">
        <f t="shared" ca="1" si="126"/>
        <v>0</v>
      </c>
      <c r="AJ135" s="29">
        <f t="shared" ca="1" si="127"/>
        <v>0</v>
      </c>
      <c r="AK135" s="29">
        <f t="shared" ca="1" si="128"/>
        <v>0</v>
      </c>
      <c r="AL135" s="29">
        <f t="shared" ca="1" si="129"/>
        <v>0</v>
      </c>
      <c r="AM135" s="29">
        <f t="shared" ca="1" si="130"/>
        <v>0</v>
      </c>
      <c r="AN135" s="29">
        <f t="shared" ca="1" si="131"/>
        <v>0</v>
      </c>
      <c r="AO135" s="29">
        <f t="shared" ca="1" si="132"/>
        <v>0</v>
      </c>
      <c r="AP135" s="29">
        <f t="shared" ca="1" si="133"/>
        <v>0</v>
      </c>
      <c r="AQ135" s="29">
        <f t="shared" ca="1" si="134"/>
        <v>0</v>
      </c>
      <c r="AR135" s="29">
        <f t="shared" ca="1" si="135"/>
        <v>0</v>
      </c>
      <c r="AS135" s="29">
        <f t="shared" ca="1" si="136"/>
        <v>0</v>
      </c>
      <c r="AT135" s="7"/>
      <c r="AU135" s="29">
        <f t="shared" ca="1" si="180"/>
        <v>0</v>
      </c>
      <c r="AV135" s="29">
        <f t="shared" ca="1" si="181"/>
        <v>0</v>
      </c>
      <c r="AW135" s="29">
        <f t="shared" ca="1" si="182"/>
        <v>0</v>
      </c>
      <c r="AX135" s="29">
        <f t="shared" ca="1" si="148"/>
        <v>0</v>
      </c>
      <c r="AY135" s="29">
        <f t="shared" ca="1" si="149"/>
        <v>0</v>
      </c>
      <c r="AZ135" s="29">
        <f t="shared" ca="1" si="150"/>
        <v>0</v>
      </c>
      <c r="BA135" s="29">
        <f t="shared" ca="1" si="151"/>
        <v>0</v>
      </c>
      <c r="BB135" s="29">
        <f t="shared" ca="1" si="152"/>
        <v>0</v>
      </c>
      <c r="BC135" s="29">
        <f t="shared" ca="1" si="153"/>
        <v>0</v>
      </c>
      <c r="BD135" s="29">
        <f t="shared" ca="1" si="154"/>
        <v>0</v>
      </c>
      <c r="BE135" s="29">
        <f t="shared" ca="1" si="155"/>
        <v>0</v>
      </c>
      <c r="BF135" s="29">
        <f t="shared" ca="1" si="156"/>
        <v>0</v>
      </c>
      <c r="BG135" s="29">
        <f t="shared" ca="1" si="157"/>
        <v>0</v>
      </c>
      <c r="BH135" s="29">
        <f t="shared" ca="1" si="158"/>
        <v>0</v>
      </c>
      <c r="BI135" s="29">
        <f t="shared" ca="1" si="159"/>
        <v>0</v>
      </c>
      <c r="BJ135" s="29">
        <f t="shared" ca="1" si="160"/>
        <v>0</v>
      </c>
      <c r="BK135" s="29">
        <f t="shared" ca="1" si="161"/>
        <v>0</v>
      </c>
      <c r="BL135" s="29">
        <f t="shared" ca="1" si="162"/>
        <v>0</v>
      </c>
      <c r="BM135" s="29">
        <f t="shared" ca="1" si="163"/>
        <v>0</v>
      </c>
      <c r="BN135" s="29">
        <f t="shared" ca="1" si="164"/>
        <v>0</v>
      </c>
      <c r="BO135" s="33">
        <f t="shared" ca="1" si="140"/>
        <v>0</v>
      </c>
      <c r="BP135" s="16"/>
      <c r="BQ135" s="29">
        <f t="shared" ca="1" si="141"/>
        <v>0</v>
      </c>
      <c r="BR135" s="29">
        <f t="shared" ca="1" si="142"/>
        <v>0</v>
      </c>
      <c r="BS135" s="29">
        <f t="shared" ca="1" si="143"/>
        <v>0</v>
      </c>
      <c r="BT135" s="29">
        <f t="shared" ca="1" si="144"/>
        <v>0</v>
      </c>
      <c r="BU135" s="29">
        <f t="shared" ca="1" si="145"/>
        <v>0</v>
      </c>
      <c r="BV135" s="29">
        <f t="shared" ca="1" si="165"/>
        <v>0</v>
      </c>
      <c r="BW135" s="29">
        <f t="shared" ca="1" si="166"/>
        <v>0</v>
      </c>
      <c r="BX135" s="29">
        <f t="shared" ca="1" si="167"/>
        <v>0</v>
      </c>
      <c r="BY135" s="29">
        <f t="shared" ca="1" si="168"/>
        <v>0</v>
      </c>
      <c r="BZ135" s="29">
        <f t="shared" ca="1" si="169"/>
        <v>0</v>
      </c>
      <c r="CA135" s="29">
        <f t="shared" ca="1" si="170"/>
        <v>0</v>
      </c>
      <c r="CB135" s="29">
        <f t="shared" ca="1" si="171"/>
        <v>0</v>
      </c>
      <c r="CC135" s="29">
        <f t="shared" ca="1" si="172"/>
        <v>0</v>
      </c>
      <c r="CD135" s="29">
        <f t="shared" ca="1" si="173"/>
        <v>0</v>
      </c>
      <c r="CE135" s="29">
        <f t="shared" ca="1" si="174"/>
        <v>0</v>
      </c>
      <c r="CF135" s="29">
        <f t="shared" ca="1" si="175"/>
        <v>0</v>
      </c>
      <c r="CG135" s="29">
        <f t="shared" ca="1" si="176"/>
        <v>0</v>
      </c>
      <c r="CH135" s="29">
        <f t="shared" ca="1" si="177"/>
        <v>0</v>
      </c>
      <c r="CI135" s="29">
        <f t="shared" ca="1" si="178"/>
        <v>0</v>
      </c>
      <c r="CJ135" s="29">
        <f t="shared" ca="1" si="179"/>
        <v>0</v>
      </c>
      <c r="CK135" s="33">
        <f t="shared" ca="1" si="146"/>
        <v>0</v>
      </c>
      <c r="CL135" s="33"/>
      <c r="CM135" s="78">
        <f t="shared" ca="1" si="115"/>
        <v>0</v>
      </c>
      <c r="CN135" s="29">
        <f ca="1">IF(NOT(snowball),0,IF(AA134&lt;=0,0,IF($C135&lt;=SUM($CM135:CM135),0,IF(BR135+$C135-SUM($CM135:CM135)&gt;AA134+AV135,AA134+AV135-BR135,$C135-SUM($CM135:CM135)))))</f>
        <v>0</v>
      </c>
      <c r="CO135" s="29">
        <f ca="1">IF(NOT(snowball),0,IF(AB134&lt;=0,0,IF($C135&lt;=SUM($CM135:CN135),0,IF(BS135+$C135-SUM($CM135:CN135)&gt;AB134+AW135,AB134+AW135-BS135,$C135-SUM($CM135:CN135)))))</f>
        <v>0</v>
      </c>
      <c r="CP135" s="29">
        <f ca="1">IF(NOT(snowball),0,IF(AC134&lt;=0,0,IF($C135&lt;=SUM($CM135:CO135),0,IF(BT135+$C135-SUM($CM135:CO135)&gt;AC134+AX135,AC134+AX135-BT135,$C135-SUM($CM135:CO135)))))</f>
        <v>0</v>
      </c>
      <c r="CQ135" s="29">
        <f ca="1">IF(NOT(snowball),0,IF(AD134&lt;=0,0,IF($C135&lt;=SUM($CM135:CP135),0,IF(BU135+$C135-SUM($CM135:CP135)&gt;AD134+AY135,AD134+AY135-BU135,$C135-SUM($CM135:CP135)))))</f>
        <v>0</v>
      </c>
      <c r="CR135" s="29">
        <f ca="1">IF(NOT(snowball),0,IF(AE134&lt;=0,0,IF($C135&lt;=SUM($CM135:CQ135),0,IF(BV135+$C135-SUM($CM135:CQ135)&gt;AE134+AZ135,AE134+AZ135-BV135,$C135-SUM($CM135:CQ135)))))</f>
        <v>0</v>
      </c>
      <c r="CS135" s="29">
        <f ca="1">IF(NOT(snowball),0,IF(AF134&lt;=0,0,IF($C135&lt;=SUM($CM135:CR135),0,IF(BW135+$C135-SUM($CM135:CR135)&gt;AF134+BA135,AF134+BA135-BW135,$C135-SUM($CM135:CR135)))))</f>
        <v>0</v>
      </c>
      <c r="CT135" s="29">
        <f ca="1">IF(NOT(snowball),0,IF(AG134&lt;=0,0,IF($C135&lt;=SUM($CM135:CS135),0,IF(BX135+$C135-SUM($CM135:CS135)&gt;AG134+BB135,AG134+BB135-BX135,$C135-SUM($CM135:CS135)))))</f>
        <v>0</v>
      </c>
      <c r="CU135" s="29">
        <f ca="1">IF(NOT(snowball),0,IF(AH134&lt;=0,0,IF($C135&lt;=SUM($CM135:CT135),0,IF(BY135+$C135-SUM($CM135:CT135)&gt;AH134+BC135,AH134+BC135-BY135,$C135-SUM($CM135:CT135)))))</f>
        <v>0</v>
      </c>
      <c r="CV135" s="29">
        <f ca="1">IF(NOT(snowball),0,IF(AI134&lt;=0,0,IF($C135&lt;=SUM($CM135:CU135),0,IF(BZ135+$C135-SUM($CM135:CU135)&gt;AI134+BD135,AI134+BD135-BZ135,$C135-SUM($CM135:CU135)))))</f>
        <v>0</v>
      </c>
      <c r="CW135" s="29">
        <f ca="1">IF(NOT(snowball),0,IF(AJ134&lt;=0,0,IF($C135&lt;=SUM($CM135:CV135),0,IF(CA135+$C135-SUM($CM135:CV135)&gt;AJ134+BE135,AJ134+BE135-CA135,$C135-SUM($CM135:CV135)))))</f>
        <v>0</v>
      </c>
      <c r="CX135" s="29">
        <f ca="1">IF(NOT(snowball),0,IF(AK134&lt;=0,0,IF($C135&lt;=SUM($CM135:CW135),0,IF(CB135+$C135-SUM($CM135:CW135)&gt;AK134+BF135,AK134+BF135-CB135,$C135-SUM($CM135:CW135)))))</f>
        <v>0</v>
      </c>
      <c r="CY135" s="29">
        <f ca="1">IF(NOT(snowball),0,IF(AL134&lt;=0,0,IF($C135&lt;=SUM($CM135:CX135),0,IF(CC135+$C135-SUM($CM135:CX135)&gt;AL134+BG135,AL134+BG135-CC135,$C135-SUM($CM135:CX135)))))</f>
        <v>0</v>
      </c>
      <c r="CZ135" s="29">
        <f ca="1">IF(NOT(snowball),0,IF(AM134&lt;=0,0,IF($C135&lt;=SUM($CM135:CY135),0,IF(CD135+$C135-SUM($CM135:CY135)&gt;AM134+BH135,AM134+BH135-CD135,$C135-SUM($CM135:CY135)))))</f>
        <v>0</v>
      </c>
      <c r="DA135" s="29">
        <f ca="1">IF(NOT(snowball),0,IF(AN134&lt;=0,0,IF($C135&lt;=SUM($CM135:CZ135),0,IF(CE135+$C135-SUM($CM135:CZ135)&gt;AN134+BI135,AN134+BI135-CE135,$C135-SUM($CM135:CZ135)))))</f>
        <v>0</v>
      </c>
      <c r="DB135" s="29">
        <f ca="1">IF(NOT(snowball),0,IF(AO134&lt;=0,0,IF($C135&lt;=SUM($CM135:DA135),0,IF(CF135+$C135-SUM($CM135:DA135)&gt;AO134+BJ135,AO134+BJ135-CF135,$C135-SUM($CM135:DA135)))))</f>
        <v>0</v>
      </c>
      <c r="DC135" s="29">
        <f ca="1">IF(NOT(snowball),0,IF(AP134&lt;=0,0,IF($C135&lt;=SUM($CM135:DB135),0,IF(CG135+$C135-SUM($CM135:DB135)&gt;AP134+BK135,AP134+BK135-CG135,$C135-SUM($CM135:DB135)))))</f>
        <v>0</v>
      </c>
      <c r="DD135" s="29">
        <f ca="1">IF(NOT(snowball),0,IF(AQ134&lt;=0,0,IF($C135&lt;=SUM($CM135:DC135),0,IF(CH135+$C135-SUM($CM135:DC135)&gt;AQ134+BL135,AQ134+BL135-CH135,$C135-SUM($CM135:DC135)))))</f>
        <v>0</v>
      </c>
      <c r="DE135" s="29">
        <f ca="1">IF(NOT(snowball),0,IF(AR134&lt;=0,0,IF($C135&lt;=SUM($CM135:DD135),0,IF(CI135+$C135-SUM($CM135:DD135)&gt;AR134+BM135,AR134+BM135-CI135,$C135-SUM($CM135:DD135)))))</f>
        <v>0</v>
      </c>
      <c r="DF135" s="29">
        <f ca="1">IF(NOT(snowball),0,IF(AS134&lt;=0,0,IF($C135&lt;=SUM($CM135:DE135),0,IF(CJ135+$C135-SUM($CM135:DE135)&gt;AS134+BN135,AS134+BN135-CJ135,$C135-SUM($CM135:DE135)))))</f>
        <v>0</v>
      </c>
    </row>
    <row r="136" spans="1:110" ht="11" customHeight="1">
      <c r="A136" s="30" t="str">
        <f t="shared" ca="1" si="147"/>
        <v/>
      </c>
      <c r="B136" s="13" t="e">
        <f t="shared" ca="1" si="116"/>
        <v>#N/A</v>
      </c>
      <c r="C136" s="113" t="str">
        <f t="shared" ca="1" si="95"/>
        <v/>
      </c>
      <c r="D136" s="81"/>
      <c r="E136" s="29">
        <f t="shared" ca="1" si="96"/>
        <v>0</v>
      </c>
      <c r="F136" s="29">
        <f t="shared" ca="1" si="97"/>
        <v>0</v>
      </c>
      <c r="G136" s="29">
        <f t="shared" ca="1" si="98"/>
        <v>0</v>
      </c>
      <c r="H136" s="29">
        <f t="shared" ca="1" si="99"/>
        <v>0</v>
      </c>
      <c r="I136" s="29">
        <f t="shared" ca="1" si="100"/>
        <v>0</v>
      </c>
      <c r="J136" s="29">
        <f t="shared" ca="1" si="101"/>
        <v>0</v>
      </c>
      <c r="K136" s="29">
        <f t="shared" ca="1" si="102"/>
        <v>0</v>
      </c>
      <c r="L136" s="29">
        <f t="shared" ca="1" si="103"/>
        <v>0</v>
      </c>
      <c r="M136" s="29">
        <f t="shared" ca="1" si="104"/>
        <v>0</v>
      </c>
      <c r="N136" s="29">
        <f t="shared" ca="1" si="105"/>
        <v>0</v>
      </c>
      <c r="O136" s="29">
        <f t="shared" ca="1" si="106"/>
        <v>0</v>
      </c>
      <c r="P136" s="29">
        <f t="shared" ca="1" si="107"/>
        <v>0</v>
      </c>
      <c r="Q136" s="29">
        <f t="shared" ca="1" si="108"/>
        <v>0</v>
      </c>
      <c r="R136" s="29">
        <f t="shared" ca="1" si="109"/>
        <v>0</v>
      </c>
      <c r="S136" s="29">
        <f t="shared" ca="1" si="110"/>
        <v>0</v>
      </c>
      <c r="T136" s="29">
        <f t="shared" ca="1" si="111"/>
        <v>0</v>
      </c>
      <c r="U136" s="29">
        <f t="shared" ca="1" si="112"/>
        <v>0</v>
      </c>
      <c r="V136" s="29">
        <f t="shared" ca="1" si="113"/>
        <v>0</v>
      </c>
      <c r="W136" s="29">
        <f t="shared" ca="1" si="114"/>
        <v>0</v>
      </c>
      <c r="X136" s="29">
        <f t="shared" ca="1" si="114"/>
        <v>0</v>
      </c>
      <c r="Y136" s="66"/>
      <c r="Z136" s="29">
        <f t="shared" ca="1" si="117"/>
        <v>0</v>
      </c>
      <c r="AA136" s="29">
        <f t="shared" ca="1" si="118"/>
        <v>0</v>
      </c>
      <c r="AB136" s="29">
        <f t="shared" ca="1" si="119"/>
        <v>0</v>
      </c>
      <c r="AC136" s="29">
        <f t="shared" ca="1" si="120"/>
        <v>0</v>
      </c>
      <c r="AD136" s="29">
        <f t="shared" ca="1" si="121"/>
        <v>0</v>
      </c>
      <c r="AE136" s="29">
        <f t="shared" ca="1" si="122"/>
        <v>0</v>
      </c>
      <c r="AF136" s="29">
        <f t="shared" ca="1" si="123"/>
        <v>0</v>
      </c>
      <c r="AG136" s="29">
        <f t="shared" ca="1" si="124"/>
        <v>0</v>
      </c>
      <c r="AH136" s="29">
        <f t="shared" ca="1" si="125"/>
        <v>0</v>
      </c>
      <c r="AI136" s="29">
        <f t="shared" ca="1" si="126"/>
        <v>0</v>
      </c>
      <c r="AJ136" s="29">
        <f t="shared" ca="1" si="127"/>
        <v>0</v>
      </c>
      <c r="AK136" s="29">
        <f t="shared" ca="1" si="128"/>
        <v>0</v>
      </c>
      <c r="AL136" s="29">
        <f t="shared" ca="1" si="129"/>
        <v>0</v>
      </c>
      <c r="AM136" s="29">
        <f t="shared" ca="1" si="130"/>
        <v>0</v>
      </c>
      <c r="AN136" s="29">
        <f t="shared" ca="1" si="131"/>
        <v>0</v>
      </c>
      <c r="AO136" s="29">
        <f t="shared" ca="1" si="132"/>
        <v>0</v>
      </c>
      <c r="AP136" s="29">
        <f t="shared" ca="1" si="133"/>
        <v>0</v>
      </c>
      <c r="AQ136" s="29">
        <f t="shared" ca="1" si="134"/>
        <v>0</v>
      </c>
      <c r="AR136" s="29">
        <f t="shared" ca="1" si="135"/>
        <v>0</v>
      </c>
      <c r="AS136" s="29">
        <f t="shared" ca="1" si="136"/>
        <v>0</v>
      </c>
      <c r="AT136" s="7"/>
      <c r="AU136" s="29">
        <f t="shared" ca="1" si="180"/>
        <v>0</v>
      </c>
      <c r="AV136" s="29">
        <f t="shared" ca="1" si="181"/>
        <v>0</v>
      </c>
      <c r="AW136" s="29">
        <f t="shared" ca="1" si="182"/>
        <v>0</v>
      </c>
      <c r="AX136" s="29">
        <f t="shared" ca="1" si="148"/>
        <v>0</v>
      </c>
      <c r="AY136" s="29">
        <f t="shared" ca="1" si="149"/>
        <v>0</v>
      </c>
      <c r="AZ136" s="29">
        <f t="shared" ca="1" si="150"/>
        <v>0</v>
      </c>
      <c r="BA136" s="29">
        <f t="shared" ca="1" si="151"/>
        <v>0</v>
      </c>
      <c r="BB136" s="29">
        <f t="shared" ca="1" si="152"/>
        <v>0</v>
      </c>
      <c r="BC136" s="29">
        <f t="shared" ca="1" si="153"/>
        <v>0</v>
      </c>
      <c r="BD136" s="29">
        <f t="shared" ca="1" si="154"/>
        <v>0</v>
      </c>
      <c r="BE136" s="29">
        <f t="shared" ca="1" si="155"/>
        <v>0</v>
      </c>
      <c r="BF136" s="29">
        <f t="shared" ca="1" si="156"/>
        <v>0</v>
      </c>
      <c r="BG136" s="29">
        <f t="shared" ca="1" si="157"/>
        <v>0</v>
      </c>
      <c r="BH136" s="29">
        <f t="shared" ca="1" si="158"/>
        <v>0</v>
      </c>
      <c r="BI136" s="29">
        <f t="shared" ca="1" si="159"/>
        <v>0</v>
      </c>
      <c r="BJ136" s="29">
        <f t="shared" ca="1" si="160"/>
        <v>0</v>
      </c>
      <c r="BK136" s="29">
        <f t="shared" ca="1" si="161"/>
        <v>0</v>
      </c>
      <c r="BL136" s="29">
        <f t="shared" ca="1" si="162"/>
        <v>0</v>
      </c>
      <c r="BM136" s="29">
        <f t="shared" ca="1" si="163"/>
        <v>0</v>
      </c>
      <c r="BN136" s="29">
        <f t="shared" ca="1" si="164"/>
        <v>0</v>
      </c>
      <c r="BO136" s="33">
        <f t="shared" ca="1" si="140"/>
        <v>0</v>
      </c>
      <c r="BP136" s="16"/>
      <c r="BQ136" s="29">
        <f t="shared" ca="1" si="141"/>
        <v>0</v>
      </c>
      <c r="BR136" s="29">
        <f t="shared" ca="1" si="142"/>
        <v>0</v>
      </c>
      <c r="BS136" s="29">
        <f t="shared" ca="1" si="143"/>
        <v>0</v>
      </c>
      <c r="BT136" s="29">
        <f t="shared" ca="1" si="144"/>
        <v>0</v>
      </c>
      <c r="BU136" s="29">
        <f t="shared" ca="1" si="145"/>
        <v>0</v>
      </c>
      <c r="BV136" s="29">
        <f t="shared" ca="1" si="165"/>
        <v>0</v>
      </c>
      <c r="BW136" s="29">
        <f t="shared" ca="1" si="166"/>
        <v>0</v>
      </c>
      <c r="BX136" s="29">
        <f t="shared" ca="1" si="167"/>
        <v>0</v>
      </c>
      <c r="BY136" s="29">
        <f t="shared" ca="1" si="168"/>
        <v>0</v>
      </c>
      <c r="BZ136" s="29">
        <f t="shared" ca="1" si="169"/>
        <v>0</v>
      </c>
      <c r="CA136" s="29">
        <f t="shared" ca="1" si="170"/>
        <v>0</v>
      </c>
      <c r="CB136" s="29">
        <f t="shared" ca="1" si="171"/>
        <v>0</v>
      </c>
      <c r="CC136" s="29">
        <f t="shared" ca="1" si="172"/>
        <v>0</v>
      </c>
      <c r="CD136" s="29">
        <f t="shared" ca="1" si="173"/>
        <v>0</v>
      </c>
      <c r="CE136" s="29">
        <f t="shared" ca="1" si="174"/>
        <v>0</v>
      </c>
      <c r="CF136" s="29">
        <f t="shared" ca="1" si="175"/>
        <v>0</v>
      </c>
      <c r="CG136" s="29">
        <f t="shared" ca="1" si="176"/>
        <v>0</v>
      </c>
      <c r="CH136" s="29">
        <f t="shared" ca="1" si="177"/>
        <v>0</v>
      </c>
      <c r="CI136" s="29">
        <f t="shared" ca="1" si="178"/>
        <v>0</v>
      </c>
      <c r="CJ136" s="29">
        <f t="shared" ca="1" si="179"/>
        <v>0</v>
      </c>
      <c r="CK136" s="33">
        <f t="shared" ca="1" si="146"/>
        <v>0</v>
      </c>
      <c r="CL136" s="33"/>
      <c r="CM136" s="78">
        <f t="shared" ca="1" si="115"/>
        <v>0</v>
      </c>
      <c r="CN136" s="29">
        <f ca="1">IF(NOT(snowball),0,IF(AA135&lt;=0,0,IF($C136&lt;=SUM($CM136:CM136),0,IF(BR136+$C136-SUM($CM136:CM136)&gt;AA135+AV136,AA135+AV136-BR136,$C136-SUM($CM136:CM136)))))</f>
        <v>0</v>
      </c>
      <c r="CO136" s="29">
        <f ca="1">IF(NOT(snowball),0,IF(AB135&lt;=0,0,IF($C136&lt;=SUM($CM136:CN136),0,IF(BS136+$C136-SUM($CM136:CN136)&gt;AB135+AW136,AB135+AW136-BS136,$C136-SUM($CM136:CN136)))))</f>
        <v>0</v>
      </c>
      <c r="CP136" s="29">
        <f ca="1">IF(NOT(snowball),0,IF(AC135&lt;=0,0,IF($C136&lt;=SUM($CM136:CO136),0,IF(BT136+$C136-SUM($CM136:CO136)&gt;AC135+AX136,AC135+AX136-BT136,$C136-SUM($CM136:CO136)))))</f>
        <v>0</v>
      </c>
      <c r="CQ136" s="29">
        <f ca="1">IF(NOT(snowball),0,IF(AD135&lt;=0,0,IF($C136&lt;=SUM($CM136:CP136),0,IF(BU136+$C136-SUM($CM136:CP136)&gt;AD135+AY136,AD135+AY136-BU136,$C136-SUM($CM136:CP136)))))</f>
        <v>0</v>
      </c>
      <c r="CR136" s="29">
        <f ca="1">IF(NOT(snowball),0,IF(AE135&lt;=0,0,IF($C136&lt;=SUM($CM136:CQ136),0,IF(BV136+$C136-SUM($CM136:CQ136)&gt;AE135+AZ136,AE135+AZ136-BV136,$C136-SUM($CM136:CQ136)))))</f>
        <v>0</v>
      </c>
      <c r="CS136" s="29">
        <f ca="1">IF(NOT(snowball),0,IF(AF135&lt;=0,0,IF($C136&lt;=SUM($CM136:CR136),0,IF(BW136+$C136-SUM($CM136:CR136)&gt;AF135+BA136,AF135+BA136-BW136,$C136-SUM($CM136:CR136)))))</f>
        <v>0</v>
      </c>
      <c r="CT136" s="29">
        <f ca="1">IF(NOT(snowball),0,IF(AG135&lt;=0,0,IF($C136&lt;=SUM($CM136:CS136),0,IF(BX136+$C136-SUM($CM136:CS136)&gt;AG135+BB136,AG135+BB136-BX136,$C136-SUM($CM136:CS136)))))</f>
        <v>0</v>
      </c>
      <c r="CU136" s="29">
        <f ca="1">IF(NOT(snowball),0,IF(AH135&lt;=0,0,IF($C136&lt;=SUM($CM136:CT136),0,IF(BY136+$C136-SUM($CM136:CT136)&gt;AH135+BC136,AH135+BC136-BY136,$C136-SUM($CM136:CT136)))))</f>
        <v>0</v>
      </c>
      <c r="CV136" s="29">
        <f ca="1">IF(NOT(snowball),0,IF(AI135&lt;=0,0,IF($C136&lt;=SUM($CM136:CU136),0,IF(BZ136+$C136-SUM($CM136:CU136)&gt;AI135+BD136,AI135+BD136-BZ136,$C136-SUM($CM136:CU136)))))</f>
        <v>0</v>
      </c>
      <c r="CW136" s="29">
        <f ca="1">IF(NOT(snowball),0,IF(AJ135&lt;=0,0,IF($C136&lt;=SUM($CM136:CV136),0,IF(CA136+$C136-SUM($CM136:CV136)&gt;AJ135+BE136,AJ135+BE136-CA136,$C136-SUM($CM136:CV136)))))</f>
        <v>0</v>
      </c>
      <c r="CX136" s="29">
        <f ca="1">IF(NOT(snowball),0,IF(AK135&lt;=0,0,IF($C136&lt;=SUM($CM136:CW136),0,IF(CB136+$C136-SUM($CM136:CW136)&gt;AK135+BF136,AK135+BF136-CB136,$C136-SUM($CM136:CW136)))))</f>
        <v>0</v>
      </c>
      <c r="CY136" s="29">
        <f ca="1">IF(NOT(snowball),0,IF(AL135&lt;=0,0,IF($C136&lt;=SUM($CM136:CX136),0,IF(CC136+$C136-SUM($CM136:CX136)&gt;AL135+BG136,AL135+BG136-CC136,$C136-SUM($CM136:CX136)))))</f>
        <v>0</v>
      </c>
      <c r="CZ136" s="29">
        <f ca="1">IF(NOT(snowball),0,IF(AM135&lt;=0,0,IF($C136&lt;=SUM($CM136:CY136),0,IF(CD136+$C136-SUM($CM136:CY136)&gt;AM135+BH136,AM135+BH136-CD136,$C136-SUM($CM136:CY136)))))</f>
        <v>0</v>
      </c>
      <c r="DA136" s="29">
        <f ca="1">IF(NOT(snowball),0,IF(AN135&lt;=0,0,IF($C136&lt;=SUM($CM136:CZ136),0,IF(CE136+$C136-SUM($CM136:CZ136)&gt;AN135+BI136,AN135+BI136-CE136,$C136-SUM($CM136:CZ136)))))</f>
        <v>0</v>
      </c>
      <c r="DB136" s="29">
        <f ca="1">IF(NOT(snowball),0,IF(AO135&lt;=0,0,IF($C136&lt;=SUM($CM136:DA136),0,IF(CF136+$C136-SUM($CM136:DA136)&gt;AO135+BJ136,AO135+BJ136-CF136,$C136-SUM($CM136:DA136)))))</f>
        <v>0</v>
      </c>
      <c r="DC136" s="29">
        <f ca="1">IF(NOT(snowball),0,IF(AP135&lt;=0,0,IF($C136&lt;=SUM($CM136:DB136),0,IF(CG136+$C136-SUM($CM136:DB136)&gt;AP135+BK136,AP135+BK136-CG136,$C136-SUM($CM136:DB136)))))</f>
        <v>0</v>
      </c>
      <c r="DD136" s="29">
        <f ca="1">IF(NOT(snowball),0,IF(AQ135&lt;=0,0,IF($C136&lt;=SUM($CM136:DC136),0,IF(CH136+$C136-SUM($CM136:DC136)&gt;AQ135+BL136,AQ135+BL136-CH136,$C136-SUM($CM136:DC136)))))</f>
        <v>0</v>
      </c>
      <c r="DE136" s="29">
        <f ca="1">IF(NOT(snowball),0,IF(AR135&lt;=0,0,IF($C136&lt;=SUM($CM136:DD136),0,IF(CI136+$C136-SUM($CM136:DD136)&gt;AR135+BM136,AR135+BM136-CI136,$C136-SUM($CM136:DD136)))))</f>
        <v>0</v>
      </c>
      <c r="DF136" s="29">
        <f ca="1">IF(NOT(snowball),0,IF(AS135&lt;=0,0,IF($C136&lt;=SUM($CM136:DE136),0,IF(CJ136+$C136-SUM($CM136:DE136)&gt;AS135+BN136,AS135+BN136-CJ136,$C136-SUM($CM136:DE136)))))</f>
        <v>0</v>
      </c>
    </row>
    <row r="137" spans="1:110" ht="11" customHeight="1">
      <c r="A137" s="30" t="str">
        <f t="shared" ca="1" si="147"/>
        <v/>
      </c>
      <c r="B137" s="13" t="e">
        <f t="shared" ca="1" si="116"/>
        <v>#N/A</v>
      </c>
      <c r="C137" s="113" t="str">
        <f t="shared" ca="1" si="95"/>
        <v/>
      </c>
      <c r="D137" s="81"/>
      <c r="E137" s="29">
        <f t="shared" ca="1" si="96"/>
        <v>0</v>
      </c>
      <c r="F137" s="29">
        <f t="shared" ca="1" si="97"/>
        <v>0</v>
      </c>
      <c r="G137" s="29">
        <f t="shared" ca="1" si="98"/>
        <v>0</v>
      </c>
      <c r="H137" s="29">
        <f t="shared" ca="1" si="99"/>
        <v>0</v>
      </c>
      <c r="I137" s="29">
        <f t="shared" ca="1" si="100"/>
        <v>0</v>
      </c>
      <c r="J137" s="29">
        <f t="shared" ca="1" si="101"/>
        <v>0</v>
      </c>
      <c r="K137" s="29">
        <f t="shared" ca="1" si="102"/>
        <v>0</v>
      </c>
      <c r="L137" s="29">
        <f t="shared" ca="1" si="103"/>
        <v>0</v>
      </c>
      <c r="M137" s="29">
        <f t="shared" ca="1" si="104"/>
        <v>0</v>
      </c>
      <c r="N137" s="29">
        <f t="shared" ca="1" si="105"/>
        <v>0</v>
      </c>
      <c r="O137" s="29">
        <f t="shared" ca="1" si="106"/>
        <v>0</v>
      </c>
      <c r="P137" s="29">
        <f t="shared" ca="1" si="107"/>
        <v>0</v>
      </c>
      <c r="Q137" s="29">
        <f t="shared" ca="1" si="108"/>
        <v>0</v>
      </c>
      <c r="R137" s="29">
        <f t="shared" ca="1" si="109"/>
        <v>0</v>
      </c>
      <c r="S137" s="29">
        <f t="shared" ca="1" si="110"/>
        <v>0</v>
      </c>
      <c r="T137" s="29">
        <f t="shared" ca="1" si="111"/>
        <v>0</v>
      </c>
      <c r="U137" s="29">
        <f t="shared" ca="1" si="112"/>
        <v>0</v>
      </c>
      <c r="V137" s="29">
        <f t="shared" ca="1" si="113"/>
        <v>0</v>
      </c>
      <c r="W137" s="29">
        <f t="shared" ca="1" si="114"/>
        <v>0</v>
      </c>
      <c r="X137" s="29">
        <f t="shared" ca="1" si="114"/>
        <v>0</v>
      </c>
      <c r="Y137" s="66"/>
      <c r="Z137" s="29">
        <f t="shared" ca="1" si="117"/>
        <v>0</v>
      </c>
      <c r="AA137" s="29">
        <f t="shared" ca="1" si="118"/>
        <v>0</v>
      </c>
      <c r="AB137" s="29">
        <f t="shared" ca="1" si="119"/>
        <v>0</v>
      </c>
      <c r="AC137" s="29">
        <f t="shared" ca="1" si="120"/>
        <v>0</v>
      </c>
      <c r="AD137" s="29">
        <f t="shared" ca="1" si="121"/>
        <v>0</v>
      </c>
      <c r="AE137" s="29">
        <f t="shared" ca="1" si="122"/>
        <v>0</v>
      </c>
      <c r="AF137" s="29">
        <f t="shared" ca="1" si="123"/>
        <v>0</v>
      </c>
      <c r="AG137" s="29">
        <f t="shared" ca="1" si="124"/>
        <v>0</v>
      </c>
      <c r="AH137" s="29">
        <f t="shared" ca="1" si="125"/>
        <v>0</v>
      </c>
      <c r="AI137" s="29">
        <f t="shared" ca="1" si="126"/>
        <v>0</v>
      </c>
      <c r="AJ137" s="29">
        <f t="shared" ca="1" si="127"/>
        <v>0</v>
      </c>
      <c r="AK137" s="29">
        <f t="shared" ca="1" si="128"/>
        <v>0</v>
      </c>
      <c r="AL137" s="29">
        <f t="shared" ca="1" si="129"/>
        <v>0</v>
      </c>
      <c r="AM137" s="29">
        <f t="shared" ca="1" si="130"/>
        <v>0</v>
      </c>
      <c r="AN137" s="29">
        <f t="shared" ca="1" si="131"/>
        <v>0</v>
      </c>
      <c r="AO137" s="29">
        <f t="shared" ca="1" si="132"/>
        <v>0</v>
      </c>
      <c r="AP137" s="29">
        <f t="shared" ca="1" si="133"/>
        <v>0</v>
      </c>
      <c r="AQ137" s="29">
        <f t="shared" ca="1" si="134"/>
        <v>0</v>
      </c>
      <c r="AR137" s="29">
        <f t="shared" ca="1" si="135"/>
        <v>0</v>
      </c>
      <c r="AS137" s="29">
        <f t="shared" ca="1" si="136"/>
        <v>0</v>
      </c>
      <c r="AT137" s="7"/>
      <c r="AU137" s="29">
        <f t="shared" ca="1" si="180"/>
        <v>0</v>
      </c>
      <c r="AV137" s="29">
        <f t="shared" ca="1" si="181"/>
        <v>0</v>
      </c>
      <c r="AW137" s="29">
        <f t="shared" ca="1" si="182"/>
        <v>0</v>
      </c>
      <c r="AX137" s="29">
        <f t="shared" ca="1" si="148"/>
        <v>0</v>
      </c>
      <c r="AY137" s="29">
        <f t="shared" ca="1" si="149"/>
        <v>0</v>
      </c>
      <c r="AZ137" s="29">
        <f t="shared" ca="1" si="150"/>
        <v>0</v>
      </c>
      <c r="BA137" s="29">
        <f t="shared" ca="1" si="151"/>
        <v>0</v>
      </c>
      <c r="BB137" s="29">
        <f t="shared" ca="1" si="152"/>
        <v>0</v>
      </c>
      <c r="BC137" s="29">
        <f t="shared" ca="1" si="153"/>
        <v>0</v>
      </c>
      <c r="BD137" s="29">
        <f t="shared" ca="1" si="154"/>
        <v>0</v>
      </c>
      <c r="BE137" s="29">
        <f t="shared" ca="1" si="155"/>
        <v>0</v>
      </c>
      <c r="BF137" s="29">
        <f t="shared" ca="1" si="156"/>
        <v>0</v>
      </c>
      <c r="BG137" s="29">
        <f t="shared" ca="1" si="157"/>
        <v>0</v>
      </c>
      <c r="BH137" s="29">
        <f t="shared" ca="1" si="158"/>
        <v>0</v>
      </c>
      <c r="BI137" s="29">
        <f t="shared" ca="1" si="159"/>
        <v>0</v>
      </c>
      <c r="BJ137" s="29">
        <f t="shared" ca="1" si="160"/>
        <v>0</v>
      </c>
      <c r="BK137" s="29">
        <f t="shared" ca="1" si="161"/>
        <v>0</v>
      </c>
      <c r="BL137" s="29">
        <f t="shared" ca="1" si="162"/>
        <v>0</v>
      </c>
      <c r="BM137" s="29">
        <f t="shared" ca="1" si="163"/>
        <v>0</v>
      </c>
      <c r="BN137" s="29">
        <f t="shared" ca="1" si="164"/>
        <v>0</v>
      </c>
      <c r="BO137" s="33">
        <f t="shared" ca="1" si="140"/>
        <v>0</v>
      </c>
      <c r="BP137" s="16"/>
      <c r="BQ137" s="29">
        <f t="shared" ca="1" si="141"/>
        <v>0</v>
      </c>
      <c r="BR137" s="29">
        <f t="shared" ca="1" si="142"/>
        <v>0</v>
      </c>
      <c r="BS137" s="29">
        <f t="shared" ca="1" si="143"/>
        <v>0</v>
      </c>
      <c r="BT137" s="29">
        <f t="shared" ca="1" si="144"/>
        <v>0</v>
      </c>
      <c r="BU137" s="29">
        <f t="shared" ca="1" si="145"/>
        <v>0</v>
      </c>
      <c r="BV137" s="29">
        <f t="shared" ca="1" si="165"/>
        <v>0</v>
      </c>
      <c r="BW137" s="29">
        <f t="shared" ca="1" si="166"/>
        <v>0</v>
      </c>
      <c r="BX137" s="29">
        <f t="shared" ca="1" si="167"/>
        <v>0</v>
      </c>
      <c r="BY137" s="29">
        <f t="shared" ca="1" si="168"/>
        <v>0</v>
      </c>
      <c r="BZ137" s="29">
        <f t="shared" ca="1" si="169"/>
        <v>0</v>
      </c>
      <c r="CA137" s="29">
        <f t="shared" ca="1" si="170"/>
        <v>0</v>
      </c>
      <c r="CB137" s="29">
        <f t="shared" ca="1" si="171"/>
        <v>0</v>
      </c>
      <c r="CC137" s="29">
        <f t="shared" ca="1" si="172"/>
        <v>0</v>
      </c>
      <c r="CD137" s="29">
        <f t="shared" ca="1" si="173"/>
        <v>0</v>
      </c>
      <c r="CE137" s="29">
        <f t="shared" ca="1" si="174"/>
        <v>0</v>
      </c>
      <c r="CF137" s="29">
        <f t="shared" ca="1" si="175"/>
        <v>0</v>
      </c>
      <c r="CG137" s="29">
        <f t="shared" ca="1" si="176"/>
        <v>0</v>
      </c>
      <c r="CH137" s="29">
        <f t="shared" ca="1" si="177"/>
        <v>0</v>
      </c>
      <c r="CI137" s="29">
        <f t="shared" ca="1" si="178"/>
        <v>0</v>
      </c>
      <c r="CJ137" s="29">
        <f t="shared" ca="1" si="179"/>
        <v>0</v>
      </c>
      <c r="CK137" s="33">
        <f t="shared" ca="1" si="146"/>
        <v>0</v>
      </c>
      <c r="CL137" s="33"/>
      <c r="CM137" s="78">
        <f t="shared" ca="1" si="115"/>
        <v>0</v>
      </c>
      <c r="CN137" s="29">
        <f ca="1">IF(NOT(snowball),0,IF(AA136&lt;=0,0,IF($C137&lt;=SUM($CM137:CM137),0,IF(BR137+$C137-SUM($CM137:CM137)&gt;AA136+AV137,AA136+AV137-BR137,$C137-SUM($CM137:CM137)))))</f>
        <v>0</v>
      </c>
      <c r="CO137" s="29">
        <f ca="1">IF(NOT(snowball),0,IF(AB136&lt;=0,0,IF($C137&lt;=SUM($CM137:CN137),0,IF(BS137+$C137-SUM($CM137:CN137)&gt;AB136+AW137,AB136+AW137-BS137,$C137-SUM($CM137:CN137)))))</f>
        <v>0</v>
      </c>
      <c r="CP137" s="29">
        <f ca="1">IF(NOT(snowball),0,IF(AC136&lt;=0,0,IF($C137&lt;=SUM($CM137:CO137),0,IF(BT137+$C137-SUM($CM137:CO137)&gt;AC136+AX137,AC136+AX137-BT137,$C137-SUM($CM137:CO137)))))</f>
        <v>0</v>
      </c>
      <c r="CQ137" s="29">
        <f ca="1">IF(NOT(snowball),0,IF(AD136&lt;=0,0,IF($C137&lt;=SUM($CM137:CP137),0,IF(BU137+$C137-SUM($CM137:CP137)&gt;AD136+AY137,AD136+AY137-BU137,$C137-SUM($CM137:CP137)))))</f>
        <v>0</v>
      </c>
      <c r="CR137" s="29">
        <f ca="1">IF(NOT(snowball),0,IF(AE136&lt;=0,0,IF($C137&lt;=SUM($CM137:CQ137),0,IF(BV137+$C137-SUM($CM137:CQ137)&gt;AE136+AZ137,AE136+AZ137-BV137,$C137-SUM($CM137:CQ137)))))</f>
        <v>0</v>
      </c>
      <c r="CS137" s="29">
        <f ca="1">IF(NOT(snowball),0,IF(AF136&lt;=0,0,IF($C137&lt;=SUM($CM137:CR137),0,IF(BW137+$C137-SUM($CM137:CR137)&gt;AF136+BA137,AF136+BA137-BW137,$C137-SUM($CM137:CR137)))))</f>
        <v>0</v>
      </c>
      <c r="CT137" s="29">
        <f ca="1">IF(NOT(snowball),0,IF(AG136&lt;=0,0,IF($C137&lt;=SUM($CM137:CS137),0,IF(BX137+$C137-SUM($CM137:CS137)&gt;AG136+BB137,AG136+BB137-BX137,$C137-SUM($CM137:CS137)))))</f>
        <v>0</v>
      </c>
      <c r="CU137" s="29">
        <f ca="1">IF(NOT(snowball),0,IF(AH136&lt;=0,0,IF($C137&lt;=SUM($CM137:CT137),0,IF(BY137+$C137-SUM($CM137:CT137)&gt;AH136+BC137,AH136+BC137-BY137,$C137-SUM($CM137:CT137)))))</f>
        <v>0</v>
      </c>
      <c r="CV137" s="29">
        <f ca="1">IF(NOT(snowball),0,IF(AI136&lt;=0,0,IF($C137&lt;=SUM($CM137:CU137),0,IF(BZ137+$C137-SUM($CM137:CU137)&gt;AI136+BD137,AI136+BD137-BZ137,$C137-SUM($CM137:CU137)))))</f>
        <v>0</v>
      </c>
      <c r="CW137" s="29">
        <f ca="1">IF(NOT(snowball),0,IF(AJ136&lt;=0,0,IF($C137&lt;=SUM($CM137:CV137),0,IF(CA137+$C137-SUM($CM137:CV137)&gt;AJ136+BE137,AJ136+BE137-CA137,$C137-SUM($CM137:CV137)))))</f>
        <v>0</v>
      </c>
      <c r="CX137" s="29">
        <f ca="1">IF(NOT(snowball),0,IF(AK136&lt;=0,0,IF($C137&lt;=SUM($CM137:CW137),0,IF(CB137+$C137-SUM($CM137:CW137)&gt;AK136+BF137,AK136+BF137-CB137,$C137-SUM($CM137:CW137)))))</f>
        <v>0</v>
      </c>
      <c r="CY137" s="29">
        <f ca="1">IF(NOT(snowball),0,IF(AL136&lt;=0,0,IF($C137&lt;=SUM($CM137:CX137),0,IF(CC137+$C137-SUM($CM137:CX137)&gt;AL136+BG137,AL136+BG137-CC137,$C137-SUM($CM137:CX137)))))</f>
        <v>0</v>
      </c>
      <c r="CZ137" s="29">
        <f ca="1">IF(NOT(snowball),0,IF(AM136&lt;=0,0,IF($C137&lt;=SUM($CM137:CY137),0,IF(CD137+$C137-SUM($CM137:CY137)&gt;AM136+BH137,AM136+BH137-CD137,$C137-SUM($CM137:CY137)))))</f>
        <v>0</v>
      </c>
      <c r="DA137" s="29">
        <f ca="1">IF(NOT(snowball),0,IF(AN136&lt;=0,0,IF($C137&lt;=SUM($CM137:CZ137),0,IF(CE137+$C137-SUM($CM137:CZ137)&gt;AN136+BI137,AN136+BI137-CE137,$C137-SUM($CM137:CZ137)))))</f>
        <v>0</v>
      </c>
      <c r="DB137" s="29">
        <f ca="1">IF(NOT(snowball),0,IF(AO136&lt;=0,0,IF($C137&lt;=SUM($CM137:DA137),0,IF(CF137+$C137-SUM($CM137:DA137)&gt;AO136+BJ137,AO136+BJ137-CF137,$C137-SUM($CM137:DA137)))))</f>
        <v>0</v>
      </c>
      <c r="DC137" s="29">
        <f ca="1">IF(NOT(snowball),0,IF(AP136&lt;=0,0,IF($C137&lt;=SUM($CM137:DB137),0,IF(CG137+$C137-SUM($CM137:DB137)&gt;AP136+BK137,AP136+BK137-CG137,$C137-SUM($CM137:DB137)))))</f>
        <v>0</v>
      </c>
      <c r="DD137" s="29">
        <f ca="1">IF(NOT(snowball),0,IF(AQ136&lt;=0,0,IF($C137&lt;=SUM($CM137:DC137),0,IF(CH137+$C137-SUM($CM137:DC137)&gt;AQ136+BL137,AQ136+BL137-CH137,$C137-SUM($CM137:DC137)))))</f>
        <v>0</v>
      </c>
      <c r="DE137" s="29">
        <f ca="1">IF(NOT(snowball),0,IF(AR136&lt;=0,0,IF($C137&lt;=SUM($CM137:DD137),0,IF(CI137+$C137-SUM($CM137:DD137)&gt;AR136+BM137,AR136+BM137-CI137,$C137-SUM($CM137:DD137)))))</f>
        <v>0</v>
      </c>
      <c r="DF137" s="29">
        <f ca="1">IF(NOT(snowball),0,IF(AS136&lt;=0,0,IF($C137&lt;=SUM($CM137:DE137),0,IF(CJ137+$C137-SUM($CM137:DE137)&gt;AS136+BN137,AS136+BN137-CJ137,$C137-SUM($CM137:DE137)))))</f>
        <v>0</v>
      </c>
    </row>
    <row r="138" spans="1:110" ht="11" customHeight="1">
      <c r="A138" s="30" t="str">
        <f t="shared" ca="1" si="147"/>
        <v/>
      </c>
      <c r="B138" s="13" t="e">
        <f t="shared" ca="1" si="116"/>
        <v>#N/A</v>
      </c>
      <c r="C138" s="113" t="str">
        <f t="shared" ca="1" si="95"/>
        <v/>
      </c>
      <c r="D138" s="81"/>
      <c r="E138" s="29">
        <f t="shared" ca="1" si="96"/>
        <v>0</v>
      </c>
      <c r="F138" s="29">
        <f t="shared" ca="1" si="97"/>
        <v>0</v>
      </c>
      <c r="G138" s="29">
        <f t="shared" ca="1" si="98"/>
        <v>0</v>
      </c>
      <c r="H138" s="29">
        <f t="shared" ca="1" si="99"/>
        <v>0</v>
      </c>
      <c r="I138" s="29">
        <f t="shared" ca="1" si="100"/>
        <v>0</v>
      </c>
      <c r="J138" s="29">
        <f t="shared" ca="1" si="101"/>
        <v>0</v>
      </c>
      <c r="K138" s="29">
        <f t="shared" ca="1" si="102"/>
        <v>0</v>
      </c>
      <c r="L138" s="29">
        <f t="shared" ca="1" si="103"/>
        <v>0</v>
      </c>
      <c r="M138" s="29">
        <f t="shared" ca="1" si="104"/>
        <v>0</v>
      </c>
      <c r="N138" s="29">
        <f t="shared" ca="1" si="105"/>
        <v>0</v>
      </c>
      <c r="O138" s="29">
        <f t="shared" ca="1" si="106"/>
        <v>0</v>
      </c>
      <c r="P138" s="29">
        <f t="shared" ca="1" si="107"/>
        <v>0</v>
      </c>
      <c r="Q138" s="29">
        <f t="shared" ca="1" si="108"/>
        <v>0</v>
      </c>
      <c r="R138" s="29">
        <f t="shared" ca="1" si="109"/>
        <v>0</v>
      </c>
      <c r="S138" s="29">
        <f t="shared" ca="1" si="110"/>
        <v>0</v>
      </c>
      <c r="T138" s="29">
        <f t="shared" ca="1" si="111"/>
        <v>0</v>
      </c>
      <c r="U138" s="29">
        <f t="shared" ca="1" si="112"/>
        <v>0</v>
      </c>
      <c r="V138" s="29">
        <f t="shared" ca="1" si="113"/>
        <v>0</v>
      </c>
      <c r="W138" s="29">
        <f t="shared" ca="1" si="114"/>
        <v>0</v>
      </c>
      <c r="X138" s="29">
        <f t="shared" ca="1" si="114"/>
        <v>0</v>
      </c>
      <c r="Y138" s="66"/>
      <c r="Z138" s="29">
        <f t="shared" ca="1" si="117"/>
        <v>0</v>
      </c>
      <c r="AA138" s="29">
        <f t="shared" ca="1" si="118"/>
        <v>0</v>
      </c>
      <c r="AB138" s="29">
        <f t="shared" ca="1" si="119"/>
        <v>0</v>
      </c>
      <c r="AC138" s="29">
        <f t="shared" ca="1" si="120"/>
        <v>0</v>
      </c>
      <c r="AD138" s="29">
        <f t="shared" ca="1" si="121"/>
        <v>0</v>
      </c>
      <c r="AE138" s="29">
        <f t="shared" ca="1" si="122"/>
        <v>0</v>
      </c>
      <c r="AF138" s="29">
        <f t="shared" ca="1" si="123"/>
        <v>0</v>
      </c>
      <c r="AG138" s="29">
        <f t="shared" ca="1" si="124"/>
        <v>0</v>
      </c>
      <c r="AH138" s="29">
        <f t="shared" ca="1" si="125"/>
        <v>0</v>
      </c>
      <c r="AI138" s="29">
        <f t="shared" ca="1" si="126"/>
        <v>0</v>
      </c>
      <c r="AJ138" s="29">
        <f t="shared" ca="1" si="127"/>
        <v>0</v>
      </c>
      <c r="AK138" s="29">
        <f t="shared" ca="1" si="128"/>
        <v>0</v>
      </c>
      <c r="AL138" s="29">
        <f t="shared" ca="1" si="129"/>
        <v>0</v>
      </c>
      <c r="AM138" s="29">
        <f t="shared" ca="1" si="130"/>
        <v>0</v>
      </c>
      <c r="AN138" s="29">
        <f t="shared" ca="1" si="131"/>
        <v>0</v>
      </c>
      <c r="AO138" s="29">
        <f t="shared" ca="1" si="132"/>
        <v>0</v>
      </c>
      <c r="AP138" s="29">
        <f t="shared" ca="1" si="133"/>
        <v>0</v>
      </c>
      <c r="AQ138" s="29">
        <f t="shared" ca="1" si="134"/>
        <v>0</v>
      </c>
      <c r="AR138" s="29">
        <f t="shared" ca="1" si="135"/>
        <v>0</v>
      </c>
      <c r="AS138" s="29">
        <f t="shared" ca="1" si="136"/>
        <v>0</v>
      </c>
      <c r="AT138" s="7"/>
      <c r="AU138" s="29">
        <f t="shared" ca="1" si="180"/>
        <v>0</v>
      </c>
      <c r="AV138" s="29">
        <f t="shared" ca="1" si="181"/>
        <v>0</v>
      </c>
      <c r="AW138" s="29">
        <f t="shared" ca="1" si="182"/>
        <v>0</v>
      </c>
      <c r="AX138" s="29">
        <f t="shared" ca="1" si="148"/>
        <v>0</v>
      </c>
      <c r="AY138" s="29">
        <f t="shared" ca="1" si="149"/>
        <v>0</v>
      </c>
      <c r="AZ138" s="29">
        <f t="shared" ca="1" si="150"/>
        <v>0</v>
      </c>
      <c r="BA138" s="29">
        <f t="shared" ca="1" si="151"/>
        <v>0</v>
      </c>
      <c r="BB138" s="29">
        <f t="shared" ca="1" si="152"/>
        <v>0</v>
      </c>
      <c r="BC138" s="29">
        <f t="shared" ca="1" si="153"/>
        <v>0</v>
      </c>
      <c r="BD138" s="29">
        <f t="shared" ca="1" si="154"/>
        <v>0</v>
      </c>
      <c r="BE138" s="29">
        <f t="shared" ca="1" si="155"/>
        <v>0</v>
      </c>
      <c r="BF138" s="29">
        <f t="shared" ca="1" si="156"/>
        <v>0</v>
      </c>
      <c r="BG138" s="29">
        <f t="shared" ca="1" si="157"/>
        <v>0</v>
      </c>
      <c r="BH138" s="29">
        <f t="shared" ca="1" si="158"/>
        <v>0</v>
      </c>
      <c r="BI138" s="29">
        <f t="shared" ca="1" si="159"/>
        <v>0</v>
      </c>
      <c r="BJ138" s="29">
        <f t="shared" ca="1" si="160"/>
        <v>0</v>
      </c>
      <c r="BK138" s="29">
        <f t="shared" ca="1" si="161"/>
        <v>0</v>
      </c>
      <c r="BL138" s="29">
        <f t="shared" ca="1" si="162"/>
        <v>0</v>
      </c>
      <c r="BM138" s="29">
        <f t="shared" ca="1" si="163"/>
        <v>0</v>
      </c>
      <c r="BN138" s="29">
        <f t="shared" ca="1" si="164"/>
        <v>0</v>
      </c>
      <c r="BO138" s="33">
        <f t="shared" ca="1" si="140"/>
        <v>0</v>
      </c>
      <c r="BP138" s="16"/>
      <c r="BQ138" s="29">
        <f t="shared" ca="1" si="141"/>
        <v>0</v>
      </c>
      <c r="BR138" s="29">
        <f t="shared" ca="1" si="142"/>
        <v>0</v>
      </c>
      <c r="BS138" s="29">
        <f t="shared" ca="1" si="143"/>
        <v>0</v>
      </c>
      <c r="BT138" s="29">
        <f t="shared" ca="1" si="144"/>
        <v>0</v>
      </c>
      <c r="BU138" s="29">
        <f t="shared" ca="1" si="145"/>
        <v>0</v>
      </c>
      <c r="BV138" s="29">
        <f t="shared" ca="1" si="165"/>
        <v>0</v>
      </c>
      <c r="BW138" s="29">
        <f t="shared" ca="1" si="166"/>
        <v>0</v>
      </c>
      <c r="BX138" s="29">
        <f t="shared" ca="1" si="167"/>
        <v>0</v>
      </c>
      <c r="BY138" s="29">
        <f t="shared" ca="1" si="168"/>
        <v>0</v>
      </c>
      <c r="BZ138" s="29">
        <f t="shared" ca="1" si="169"/>
        <v>0</v>
      </c>
      <c r="CA138" s="29">
        <f t="shared" ca="1" si="170"/>
        <v>0</v>
      </c>
      <c r="CB138" s="29">
        <f t="shared" ca="1" si="171"/>
        <v>0</v>
      </c>
      <c r="CC138" s="29">
        <f t="shared" ca="1" si="172"/>
        <v>0</v>
      </c>
      <c r="CD138" s="29">
        <f t="shared" ca="1" si="173"/>
        <v>0</v>
      </c>
      <c r="CE138" s="29">
        <f t="shared" ca="1" si="174"/>
        <v>0</v>
      </c>
      <c r="CF138" s="29">
        <f t="shared" ca="1" si="175"/>
        <v>0</v>
      </c>
      <c r="CG138" s="29">
        <f t="shared" ca="1" si="176"/>
        <v>0</v>
      </c>
      <c r="CH138" s="29">
        <f t="shared" ca="1" si="177"/>
        <v>0</v>
      </c>
      <c r="CI138" s="29">
        <f t="shared" ca="1" si="178"/>
        <v>0</v>
      </c>
      <c r="CJ138" s="29">
        <f t="shared" ca="1" si="179"/>
        <v>0</v>
      </c>
      <c r="CK138" s="33">
        <f t="shared" ca="1" si="146"/>
        <v>0</v>
      </c>
      <c r="CL138" s="33"/>
      <c r="CM138" s="78">
        <f t="shared" ca="1" si="115"/>
        <v>0</v>
      </c>
      <c r="CN138" s="29">
        <f ca="1">IF(NOT(snowball),0,IF(AA137&lt;=0,0,IF($C138&lt;=SUM($CM138:CM138),0,IF(BR138+$C138-SUM($CM138:CM138)&gt;AA137+AV138,AA137+AV138-BR138,$C138-SUM($CM138:CM138)))))</f>
        <v>0</v>
      </c>
      <c r="CO138" s="29">
        <f ca="1">IF(NOT(snowball),0,IF(AB137&lt;=0,0,IF($C138&lt;=SUM($CM138:CN138),0,IF(BS138+$C138-SUM($CM138:CN138)&gt;AB137+AW138,AB137+AW138-BS138,$C138-SUM($CM138:CN138)))))</f>
        <v>0</v>
      </c>
      <c r="CP138" s="29">
        <f ca="1">IF(NOT(snowball),0,IF(AC137&lt;=0,0,IF($C138&lt;=SUM($CM138:CO138),0,IF(BT138+$C138-SUM($CM138:CO138)&gt;AC137+AX138,AC137+AX138-BT138,$C138-SUM($CM138:CO138)))))</f>
        <v>0</v>
      </c>
      <c r="CQ138" s="29">
        <f ca="1">IF(NOT(snowball),0,IF(AD137&lt;=0,0,IF($C138&lt;=SUM($CM138:CP138),0,IF(BU138+$C138-SUM($CM138:CP138)&gt;AD137+AY138,AD137+AY138-BU138,$C138-SUM($CM138:CP138)))))</f>
        <v>0</v>
      </c>
      <c r="CR138" s="29">
        <f ca="1">IF(NOT(snowball),0,IF(AE137&lt;=0,0,IF($C138&lt;=SUM($CM138:CQ138),0,IF(BV138+$C138-SUM($CM138:CQ138)&gt;AE137+AZ138,AE137+AZ138-BV138,$C138-SUM($CM138:CQ138)))))</f>
        <v>0</v>
      </c>
      <c r="CS138" s="29">
        <f ca="1">IF(NOT(snowball),0,IF(AF137&lt;=0,0,IF($C138&lt;=SUM($CM138:CR138),0,IF(BW138+$C138-SUM($CM138:CR138)&gt;AF137+BA138,AF137+BA138-BW138,$C138-SUM($CM138:CR138)))))</f>
        <v>0</v>
      </c>
      <c r="CT138" s="29">
        <f ca="1">IF(NOT(snowball),0,IF(AG137&lt;=0,0,IF($C138&lt;=SUM($CM138:CS138),0,IF(BX138+$C138-SUM($CM138:CS138)&gt;AG137+BB138,AG137+BB138-BX138,$C138-SUM($CM138:CS138)))))</f>
        <v>0</v>
      </c>
      <c r="CU138" s="29">
        <f ca="1">IF(NOT(snowball),0,IF(AH137&lt;=0,0,IF($C138&lt;=SUM($CM138:CT138),0,IF(BY138+$C138-SUM($CM138:CT138)&gt;AH137+BC138,AH137+BC138-BY138,$C138-SUM($CM138:CT138)))))</f>
        <v>0</v>
      </c>
      <c r="CV138" s="29">
        <f ca="1">IF(NOT(snowball),0,IF(AI137&lt;=0,0,IF($C138&lt;=SUM($CM138:CU138),0,IF(BZ138+$C138-SUM($CM138:CU138)&gt;AI137+BD138,AI137+BD138-BZ138,$C138-SUM($CM138:CU138)))))</f>
        <v>0</v>
      </c>
      <c r="CW138" s="29">
        <f ca="1">IF(NOT(snowball),0,IF(AJ137&lt;=0,0,IF($C138&lt;=SUM($CM138:CV138),0,IF(CA138+$C138-SUM($CM138:CV138)&gt;AJ137+BE138,AJ137+BE138-CA138,$C138-SUM($CM138:CV138)))))</f>
        <v>0</v>
      </c>
      <c r="CX138" s="29">
        <f ca="1">IF(NOT(snowball),0,IF(AK137&lt;=0,0,IF($C138&lt;=SUM($CM138:CW138),0,IF(CB138+$C138-SUM($CM138:CW138)&gt;AK137+BF138,AK137+BF138-CB138,$C138-SUM($CM138:CW138)))))</f>
        <v>0</v>
      </c>
      <c r="CY138" s="29">
        <f ca="1">IF(NOT(snowball),0,IF(AL137&lt;=0,0,IF($C138&lt;=SUM($CM138:CX138),0,IF(CC138+$C138-SUM($CM138:CX138)&gt;AL137+BG138,AL137+BG138-CC138,$C138-SUM($CM138:CX138)))))</f>
        <v>0</v>
      </c>
      <c r="CZ138" s="29">
        <f ca="1">IF(NOT(snowball),0,IF(AM137&lt;=0,0,IF($C138&lt;=SUM($CM138:CY138),0,IF(CD138+$C138-SUM($CM138:CY138)&gt;AM137+BH138,AM137+BH138-CD138,$C138-SUM($CM138:CY138)))))</f>
        <v>0</v>
      </c>
      <c r="DA138" s="29">
        <f ca="1">IF(NOT(snowball),0,IF(AN137&lt;=0,0,IF($C138&lt;=SUM($CM138:CZ138),0,IF(CE138+$C138-SUM($CM138:CZ138)&gt;AN137+BI138,AN137+BI138-CE138,$C138-SUM($CM138:CZ138)))))</f>
        <v>0</v>
      </c>
      <c r="DB138" s="29">
        <f ca="1">IF(NOT(snowball),0,IF(AO137&lt;=0,0,IF($C138&lt;=SUM($CM138:DA138),0,IF(CF138+$C138-SUM($CM138:DA138)&gt;AO137+BJ138,AO137+BJ138-CF138,$C138-SUM($CM138:DA138)))))</f>
        <v>0</v>
      </c>
      <c r="DC138" s="29">
        <f ca="1">IF(NOT(snowball),0,IF(AP137&lt;=0,0,IF($C138&lt;=SUM($CM138:DB138),0,IF(CG138+$C138-SUM($CM138:DB138)&gt;AP137+BK138,AP137+BK138-CG138,$C138-SUM($CM138:DB138)))))</f>
        <v>0</v>
      </c>
      <c r="DD138" s="29">
        <f ca="1">IF(NOT(snowball),0,IF(AQ137&lt;=0,0,IF($C138&lt;=SUM($CM138:DC138),0,IF(CH138+$C138-SUM($CM138:DC138)&gt;AQ137+BL138,AQ137+BL138-CH138,$C138-SUM($CM138:DC138)))))</f>
        <v>0</v>
      </c>
      <c r="DE138" s="29">
        <f ca="1">IF(NOT(snowball),0,IF(AR137&lt;=0,0,IF($C138&lt;=SUM($CM138:DD138),0,IF(CI138+$C138-SUM($CM138:DD138)&gt;AR137+BM138,AR137+BM138-CI138,$C138-SUM($CM138:DD138)))))</f>
        <v>0</v>
      </c>
      <c r="DF138" s="29">
        <f ca="1">IF(NOT(snowball),0,IF(AS137&lt;=0,0,IF($C138&lt;=SUM($CM138:DE138),0,IF(CJ138+$C138-SUM($CM138:DE138)&gt;AS137+BN138,AS137+BN138-CJ138,$C138-SUM($CM138:DE138)))))</f>
        <v>0</v>
      </c>
    </row>
    <row r="139" spans="1:110" ht="11" customHeight="1">
      <c r="A139" s="30" t="str">
        <f t="shared" ca="1" si="147"/>
        <v/>
      </c>
      <c r="B139" s="13" t="e">
        <f t="shared" ca="1" si="116"/>
        <v>#N/A</v>
      </c>
      <c r="C139" s="113" t="str">
        <f t="shared" ca="1" si="95"/>
        <v/>
      </c>
      <c r="D139" s="81"/>
      <c r="E139" s="29">
        <f t="shared" ca="1" si="96"/>
        <v>0</v>
      </c>
      <c r="F139" s="29">
        <f t="shared" ca="1" si="97"/>
        <v>0</v>
      </c>
      <c r="G139" s="29">
        <f t="shared" ca="1" si="98"/>
        <v>0</v>
      </c>
      <c r="H139" s="29">
        <f t="shared" ca="1" si="99"/>
        <v>0</v>
      </c>
      <c r="I139" s="29">
        <f t="shared" ca="1" si="100"/>
        <v>0</v>
      </c>
      <c r="J139" s="29">
        <f t="shared" ca="1" si="101"/>
        <v>0</v>
      </c>
      <c r="K139" s="29">
        <f t="shared" ca="1" si="102"/>
        <v>0</v>
      </c>
      <c r="L139" s="29">
        <f t="shared" ca="1" si="103"/>
        <v>0</v>
      </c>
      <c r="M139" s="29">
        <f t="shared" ca="1" si="104"/>
        <v>0</v>
      </c>
      <c r="N139" s="29">
        <f t="shared" ca="1" si="105"/>
        <v>0</v>
      </c>
      <c r="O139" s="29">
        <f t="shared" ca="1" si="106"/>
        <v>0</v>
      </c>
      <c r="P139" s="29">
        <f t="shared" ca="1" si="107"/>
        <v>0</v>
      </c>
      <c r="Q139" s="29">
        <f t="shared" ca="1" si="108"/>
        <v>0</v>
      </c>
      <c r="R139" s="29">
        <f t="shared" ca="1" si="109"/>
        <v>0</v>
      </c>
      <c r="S139" s="29">
        <f t="shared" ca="1" si="110"/>
        <v>0</v>
      </c>
      <c r="T139" s="29">
        <f t="shared" ca="1" si="111"/>
        <v>0</v>
      </c>
      <c r="U139" s="29">
        <f t="shared" ca="1" si="112"/>
        <v>0</v>
      </c>
      <c r="V139" s="29">
        <f t="shared" ca="1" si="113"/>
        <v>0</v>
      </c>
      <c r="W139" s="29">
        <f t="shared" ca="1" si="114"/>
        <v>0</v>
      </c>
      <c r="X139" s="29">
        <f t="shared" ca="1" si="114"/>
        <v>0</v>
      </c>
      <c r="Y139" s="66"/>
      <c r="Z139" s="29">
        <f t="shared" ca="1" si="117"/>
        <v>0</v>
      </c>
      <c r="AA139" s="29">
        <f t="shared" ca="1" si="118"/>
        <v>0</v>
      </c>
      <c r="AB139" s="29">
        <f t="shared" ca="1" si="119"/>
        <v>0</v>
      </c>
      <c r="AC139" s="29">
        <f t="shared" ca="1" si="120"/>
        <v>0</v>
      </c>
      <c r="AD139" s="29">
        <f t="shared" ca="1" si="121"/>
        <v>0</v>
      </c>
      <c r="AE139" s="29">
        <f t="shared" ca="1" si="122"/>
        <v>0</v>
      </c>
      <c r="AF139" s="29">
        <f t="shared" ca="1" si="123"/>
        <v>0</v>
      </c>
      <c r="AG139" s="29">
        <f t="shared" ca="1" si="124"/>
        <v>0</v>
      </c>
      <c r="AH139" s="29">
        <f t="shared" ca="1" si="125"/>
        <v>0</v>
      </c>
      <c r="AI139" s="29">
        <f t="shared" ca="1" si="126"/>
        <v>0</v>
      </c>
      <c r="AJ139" s="29">
        <f t="shared" ca="1" si="127"/>
        <v>0</v>
      </c>
      <c r="AK139" s="29">
        <f t="shared" ca="1" si="128"/>
        <v>0</v>
      </c>
      <c r="AL139" s="29">
        <f t="shared" ca="1" si="129"/>
        <v>0</v>
      </c>
      <c r="AM139" s="29">
        <f t="shared" ca="1" si="130"/>
        <v>0</v>
      </c>
      <c r="AN139" s="29">
        <f t="shared" ca="1" si="131"/>
        <v>0</v>
      </c>
      <c r="AO139" s="29">
        <f t="shared" ca="1" si="132"/>
        <v>0</v>
      </c>
      <c r="AP139" s="29">
        <f t="shared" ca="1" si="133"/>
        <v>0</v>
      </c>
      <c r="AQ139" s="29">
        <f t="shared" ca="1" si="134"/>
        <v>0</v>
      </c>
      <c r="AR139" s="29">
        <f t="shared" ca="1" si="135"/>
        <v>0</v>
      </c>
      <c r="AS139" s="29">
        <f t="shared" ca="1" si="136"/>
        <v>0</v>
      </c>
      <c r="AT139" s="7"/>
      <c r="AU139" s="29">
        <f t="shared" ca="1" si="180"/>
        <v>0</v>
      </c>
      <c r="AV139" s="29">
        <f t="shared" ca="1" si="181"/>
        <v>0</v>
      </c>
      <c r="AW139" s="29">
        <f t="shared" ca="1" si="182"/>
        <v>0</v>
      </c>
      <c r="AX139" s="29">
        <f t="shared" ca="1" si="148"/>
        <v>0</v>
      </c>
      <c r="AY139" s="29">
        <f t="shared" ca="1" si="149"/>
        <v>0</v>
      </c>
      <c r="AZ139" s="29">
        <f t="shared" ca="1" si="150"/>
        <v>0</v>
      </c>
      <c r="BA139" s="29">
        <f t="shared" ca="1" si="151"/>
        <v>0</v>
      </c>
      <c r="BB139" s="29">
        <f t="shared" ca="1" si="152"/>
        <v>0</v>
      </c>
      <c r="BC139" s="29">
        <f t="shared" ca="1" si="153"/>
        <v>0</v>
      </c>
      <c r="BD139" s="29">
        <f t="shared" ca="1" si="154"/>
        <v>0</v>
      </c>
      <c r="BE139" s="29">
        <f t="shared" ca="1" si="155"/>
        <v>0</v>
      </c>
      <c r="BF139" s="29">
        <f t="shared" ca="1" si="156"/>
        <v>0</v>
      </c>
      <c r="BG139" s="29">
        <f t="shared" ca="1" si="157"/>
        <v>0</v>
      </c>
      <c r="BH139" s="29">
        <f t="shared" ca="1" si="158"/>
        <v>0</v>
      </c>
      <c r="BI139" s="29">
        <f t="shared" ca="1" si="159"/>
        <v>0</v>
      </c>
      <c r="BJ139" s="29">
        <f t="shared" ca="1" si="160"/>
        <v>0</v>
      </c>
      <c r="BK139" s="29">
        <f t="shared" ca="1" si="161"/>
        <v>0</v>
      </c>
      <c r="BL139" s="29">
        <f t="shared" ca="1" si="162"/>
        <v>0</v>
      </c>
      <c r="BM139" s="29">
        <f t="shared" ca="1" si="163"/>
        <v>0</v>
      </c>
      <c r="BN139" s="29">
        <f t="shared" ca="1" si="164"/>
        <v>0</v>
      </c>
      <c r="BO139" s="33">
        <f t="shared" ca="1" si="140"/>
        <v>0</v>
      </c>
      <c r="BP139" s="16"/>
      <c r="BQ139" s="29">
        <f t="shared" ca="1" si="141"/>
        <v>0</v>
      </c>
      <c r="BR139" s="29">
        <f t="shared" ca="1" si="142"/>
        <v>0</v>
      </c>
      <c r="BS139" s="29">
        <f t="shared" ca="1" si="143"/>
        <v>0</v>
      </c>
      <c r="BT139" s="29">
        <f t="shared" ca="1" si="144"/>
        <v>0</v>
      </c>
      <c r="BU139" s="29">
        <f t="shared" ca="1" si="145"/>
        <v>0</v>
      </c>
      <c r="BV139" s="29">
        <f t="shared" ca="1" si="165"/>
        <v>0</v>
      </c>
      <c r="BW139" s="29">
        <f t="shared" ca="1" si="166"/>
        <v>0</v>
      </c>
      <c r="BX139" s="29">
        <f t="shared" ca="1" si="167"/>
        <v>0</v>
      </c>
      <c r="BY139" s="29">
        <f t="shared" ca="1" si="168"/>
        <v>0</v>
      </c>
      <c r="BZ139" s="29">
        <f t="shared" ca="1" si="169"/>
        <v>0</v>
      </c>
      <c r="CA139" s="29">
        <f t="shared" ca="1" si="170"/>
        <v>0</v>
      </c>
      <c r="CB139" s="29">
        <f t="shared" ca="1" si="171"/>
        <v>0</v>
      </c>
      <c r="CC139" s="29">
        <f t="shared" ca="1" si="172"/>
        <v>0</v>
      </c>
      <c r="CD139" s="29">
        <f t="shared" ca="1" si="173"/>
        <v>0</v>
      </c>
      <c r="CE139" s="29">
        <f t="shared" ca="1" si="174"/>
        <v>0</v>
      </c>
      <c r="CF139" s="29">
        <f t="shared" ca="1" si="175"/>
        <v>0</v>
      </c>
      <c r="CG139" s="29">
        <f t="shared" ca="1" si="176"/>
        <v>0</v>
      </c>
      <c r="CH139" s="29">
        <f t="shared" ca="1" si="177"/>
        <v>0</v>
      </c>
      <c r="CI139" s="29">
        <f t="shared" ca="1" si="178"/>
        <v>0</v>
      </c>
      <c r="CJ139" s="29">
        <f t="shared" ca="1" si="179"/>
        <v>0</v>
      </c>
      <c r="CK139" s="33">
        <f t="shared" ca="1" si="146"/>
        <v>0</v>
      </c>
      <c r="CL139" s="33"/>
      <c r="CM139" s="78">
        <f t="shared" ca="1" si="115"/>
        <v>0</v>
      </c>
      <c r="CN139" s="29">
        <f ca="1">IF(NOT(snowball),0,IF(AA138&lt;=0,0,IF($C139&lt;=SUM($CM139:CM139),0,IF(BR139+$C139-SUM($CM139:CM139)&gt;AA138+AV139,AA138+AV139-BR139,$C139-SUM($CM139:CM139)))))</f>
        <v>0</v>
      </c>
      <c r="CO139" s="29">
        <f ca="1">IF(NOT(snowball),0,IF(AB138&lt;=0,0,IF($C139&lt;=SUM($CM139:CN139),0,IF(BS139+$C139-SUM($CM139:CN139)&gt;AB138+AW139,AB138+AW139-BS139,$C139-SUM($CM139:CN139)))))</f>
        <v>0</v>
      </c>
      <c r="CP139" s="29">
        <f ca="1">IF(NOT(snowball),0,IF(AC138&lt;=0,0,IF($C139&lt;=SUM($CM139:CO139),0,IF(BT139+$C139-SUM($CM139:CO139)&gt;AC138+AX139,AC138+AX139-BT139,$C139-SUM($CM139:CO139)))))</f>
        <v>0</v>
      </c>
      <c r="CQ139" s="29">
        <f ca="1">IF(NOT(snowball),0,IF(AD138&lt;=0,0,IF($C139&lt;=SUM($CM139:CP139),0,IF(BU139+$C139-SUM($CM139:CP139)&gt;AD138+AY139,AD138+AY139-BU139,$C139-SUM($CM139:CP139)))))</f>
        <v>0</v>
      </c>
      <c r="CR139" s="29">
        <f ca="1">IF(NOT(snowball),0,IF(AE138&lt;=0,0,IF($C139&lt;=SUM($CM139:CQ139),0,IF(BV139+$C139-SUM($CM139:CQ139)&gt;AE138+AZ139,AE138+AZ139-BV139,$C139-SUM($CM139:CQ139)))))</f>
        <v>0</v>
      </c>
      <c r="CS139" s="29">
        <f ca="1">IF(NOT(snowball),0,IF(AF138&lt;=0,0,IF($C139&lt;=SUM($CM139:CR139),0,IF(BW139+$C139-SUM($CM139:CR139)&gt;AF138+BA139,AF138+BA139-BW139,$C139-SUM($CM139:CR139)))))</f>
        <v>0</v>
      </c>
      <c r="CT139" s="29">
        <f ca="1">IF(NOT(snowball),0,IF(AG138&lt;=0,0,IF($C139&lt;=SUM($CM139:CS139),0,IF(BX139+$C139-SUM($CM139:CS139)&gt;AG138+BB139,AG138+BB139-BX139,$C139-SUM($CM139:CS139)))))</f>
        <v>0</v>
      </c>
      <c r="CU139" s="29">
        <f ca="1">IF(NOT(snowball),0,IF(AH138&lt;=0,0,IF($C139&lt;=SUM($CM139:CT139),0,IF(BY139+$C139-SUM($CM139:CT139)&gt;AH138+BC139,AH138+BC139-BY139,$C139-SUM($CM139:CT139)))))</f>
        <v>0</v>
      </c>
      <c r="CV139" s="29">
        <f ca="1">IF(NOT(snowball),0,IF(AI138&lt;=0,0,IF($C139&lt;=SUM($CM139:CU139),0,IF(BZ139+$C139-SUM($CM139:CU139)&gt;AI138+BD139,AI138+BD139-BZ139,$C139-SUM($CM139:CU139)))))</f>
        <v>0</v>
      </c>
      <c r="CW139" s="29">
        <f ca="1">IF(NOT(snowball),0,IF(AJ138&lt;=0,0,IF($C139&lt;=SUM($CM139:CV139),0,IF(CA139+$C139-SUM($CM139:CV139)&gt;AJ138+BE139,AJ138+BE139-CA139,$C139-SUM($CM139:CV139)))))</f>
        <v>0</v>
      </c>
      <c r="CX139" s="29">
        <f ca="1">IF(NOT(snowball),0,IF(AK138&lt;=0,0,IF($C139&lt;=SUM($CM139:CW139),0,IF(CB139+$C139-SUM($CM139:CW139)&gt;AK138+BF139,AK138+BF139-CB139,$C139-SUM($CM139:CW139)))))</f>
        <v>0</v>
      </c>
      <c r="CY139" s="29">
        <f ca="1">IF(NOT(snowball),0,IF(AL138&lt;=0,0,IF($C139&lt;=SUM($CM139:CX139),0,IF(CC139+$C139-SUM($CM139:CX139)&gt;AL138+BG139,AL138+BG139-CC139,$C139-SUM($CM139:CX139)))))</f>
        <v>0</v>
      </c>
      <c r="CZ139" s="29">
        <f ca="1">IF(NOT(snowball),0,IF(AM138&lt;=0,0,IF($C139&lt;=SUM($CM139:CY139),0,IF(CD139+$C139-SUM($CM139:CY139)&gt;AM138+BH139,AM138+BH139-CD139,$C139-SUM($CM139:CY139)))))</f>
        <v>0</v>
      </c>
      <c r="DA139" s="29">
        <f ca="1">IF(NOT(snowball),0,IF(AN138&lt;=0,0,IF($C139&lt;=SUM($CM139:CZ139),0,IF(CE139+$C139-SUM($CM139:CZ139)&gt;AN138+BI139,AN138+BI139-CE139,$C139-SUM($CM139:CZ139)))))</f>
        <v>0</v>
      </c>
      <c r="DB139" s="29">
        <f ca="1">IF(NOT(snowball),0,IF(AO138&lt;=0,0,IF($C139&lt;=SUM($CM139:DA139),0,IF(CF139+$C139-SUM($CM139:DA139)&gt;AO138+BJ139,AO138+BJ139-CF139,$C139-SUM($CM139:DA139)))))</f>
        <v>0</v>
      </c>
      <c r="DC139" s="29">
        <f ca="1">IF(NOT(snowball),0,IF(AP138&lt;=0,0,IF($C139&lt;=SUM($CM139:DB139),0,IF(CG139+$C139-SUM($CM139:DB139)&gt;AP138+BK139,AP138+BK139-CG139,$C139-SUM($CM139:DB139)))))</f>
        <v>0</v>
      </c>
      <c r="DD139" s="29">
        <f ca="1">IF(NOT(snowball),0,IF(AQ138&lt;=0,0,IF($C139&lt;=SUM($CM139:DC139),0,IF(CH139+$C139-SUM($CM139:DC139)&gt;AQ138+BL139,AQ138+BL139-CH139,$C139-SUM($CM139:DC139)))))</f>
        <v>0</v>
      </c>
      <c r="DE139" s="29">
        <f ca="1">IF(NOT(snowball),0,IF(AR138&lt;=0,0,IF($C139&lt;=SUM($CM139:DD139),0,IF(CI139+$C139-SUM($CM139:DD139)&gt;AR138+BM139,AR138+BM139-CI139,$C139-SUM($CM139:DD139)))))</f>
        <v>0</v>
      </c>
      <c r="DF139" s="29">
        <f ca="1">IF(NOT(snowball),0,IF(AS138&lt;=0,0,IF($C139&lt;=SUM($CM139:DE139),0,IF(CJ139+$C139-SUM($CM139:DE139)&gt;AS138+BN139,AS138+BN139-CJ139,$C139-SUM($CM139:DE139)))))</f>
        <v>0</v>
      </c>
    </row>
    <row r="140" spans="1:110" ht="11" customHeight="1">
      <c r="A140" s="30" t="str">
        <f t="shared" ca="1" si="147"/>
        <v/>
      </c>
      <c r="B140" s="13" t="e">
        <f t="shared" ca="1" si="116"/>
        <v>#N/A</v>
      </c>
      <c r="C140" s="113" t="str">
        <f t="shared" ca="1" si="95"/>
        <v/>
      </c>
      <c r="D140" s="81"/>
      <c r="E140" s="29">
        <f t="shared" ca="1" si="96"/>
        <v>0</v>
      </c>
      <c r="F140" s="29">
        <f t="shared" ca="1" si="97"/>
        <v>0</v>
      </c>
      <c r="G140" s="29">
        <f t="shared" ca="1" si="98"/>
        <v>0</v>
      </c>
      <c r="H140" s="29">
        <f t="shared" ca="1" si="99"/>
        <v>0</v>
      </c>
      <c r="I140" s="29">
        <f t="shared" ca="1" si="100"/>
        <v>0</v>
      </c>
      <c r="J140" s="29">
        <f t="shared" ca="1" si="101"/>
        <v>0</v>
      </c>
      <c r="K140" s="29">
        <f t="shared" ca="1" si="102"/>
        <v>0</v>
      </c>
      <c r="L140" s="29">
        <f t="shared" ca="1" si="103"/>
        <v>0</v>
      </c>
      <c r="M140" s="29">
        <f t="shared" ca="1" si="104"/>
        <v>0</v>
      </c>
      <c r="N140" s="29">
        <f t="shared" ca="1" si="105"/>
        <v>0</v>
      </c>
      <c r="O140" s="29">
        <f t="shared" ca="1" si="106"/>
        <v>0</v>
      </c>
      <c r="P140" s="29">
        <f t="shared" ca="1" si="107"/>
        <v>0</v>
      </c>
      <c r="Q140" s="29">
        <f t="shared" ca="1" si="108"/>
        <v>0</v>
      </c>
      <c r="R140" s="29">
        <f t="shared" ca="1" si="109"/>
        <v>0</v>
      </c>
      <c r="S140" s="29">
        <f t="shared" ca="1" si="110"/>
        <v>0</v>
      </c>
      <c r="T140" s="29">
        <f t="shared" ca="1" si="111"/>
        <v>0</v>
      </c>
      <c r="U140" s="29">
        <f t="shared" ca="1" si="112"/>
        <v>0</v>
      </c>
      <c r="V140" s="29">
        <f t="shared" ca="1" si="113"/>
        <v>0</v>
      </c>
      <c r="W140" s="29">
        <f t="shared" ca="1" si="114"/>
        <v>0</v>
      </c>
      <c r="X140" s="29">
        <f t="shared" ca="1" si="114"/>
        <v>0</v>
      </c>
      <c r="Y140" s="66"/>
      <c r="Z140" s="29">
        <f t="shared" ca="1" si="117"/>
        <v>0</v>
      </c>
      <c r="AA140" s="29">
        <f t="shared" ca="1" si="118"/>
        <v>0</v>
      </c>
      <c r="AB140" s="29">
        <f t="shared" ca="1" si="119"/>
        <v>0</v>
      </c>
      <c r="AC140" s="29">
        <f t="shared" ca="1" si="120"/>
        <v>0</v>
      </c>
      <c r="AD140" s="29">
        <f t="shared" ca="1" si="121"/>
        <v>0</v>
      </c>
      <c r="AE140" s="29">
        <f t="shared" ca="1" si="122"/>
        <v>0</v>
      </c>
      <c r="AF140" s="29">
        <f t="shared" ca="1" si="123"/>
        <v>0</v>
      </c>
      <c r="AG140" s="29">
        <f t="shared" ca="1" si="124"/>
        <v>0</v>
      </c>
      <c r="AH140" s="29">
        <f t="shared" ca="1" si="125"/>
        <v>0</v>
      </c>
      <c r="AI140" s="29">
        <f t="shared" ca="1" si="126"/>
        <v>0</v>
      </c>
      <c r="AJ140" s="29">
        <f t="shared" ca="1" si="127"/>
        <v>0</v>
      </c>
      <c r="AK140" s="29">
        <f t="shared" ca="1" si="128"/>
        <v>0</v>
      </c>
      <c r="AL140" s="29">
        <f t="shared" ca="1" si="129"/>
        <v>0</v>
      </c>
      <c r="AM140" s="29">
        <f t="shared" ca="1" si="130"/>
        <v>0</v>
      </c>
      <c r="AN140" s="29">
        <f t="shared" ca="1" si="131"/>
        <v>0</v>
      </c>
      <c r="AO140" s="29">
        <f t="shared" ca="1" si="132"/>
        <v>0</v>
      </c>
      <c r="AP140" s="29">
        <f t="shared" ca="1" si="133"/>
        <v>0</v>
      </c>
      <c r="AQ140" s="29">
        <f t="shared" ca="1" si="134"/>
        <v>0</v>
      </c>
      <c r="AR140" s="29">
        <f t="shared" ca="1" si="135"/>
        <v>0</v>
      </c>
      <c r="AS140" s="29">
        <f t="shared" ca="1" si="136"/>
        <v>0</v>
      </c>
      <c r="AT140" s="7"/>
      <c r="AU140" s="29">
        <f t="shared" ca="1" si="180"/>
        <v>0</v>
      </c>
      <c r="AV140" s="29">
        <f t="shared" ca="1" si="181"/>
        <v>0</v>
      </c>
      <c r="AW140" s="29">
        <f t="shared" ca="1" si="182"/>
        <v>0</v>
      </c>
      <c r="AX140" s="29">
        <f t="shared" ca="1" si="148"/>
        <v>0</v>
      </c>
      <c r="AY140" s="29">
        <f t="shared" ca="1" si="149"/>
        <v>0</v>
      </c>
      <c r="AZ140" s="29">
        <f t="shared" ca="1" si="150"/>
        <v>0</v>
      </c>
      <c r="BA140" s="29">
        <f t="shared" ca="1" si="151"/>
        <v>0</v>
      </c>
      <c r="BB140" s="29">
        <f t="shared" ca="1" si="152"/>
        <v>0</v>
      </c>
      <c r="BC140" s="29">
        <f t="shared" ca="1" si="153"/>
        <v>0</v>
      </c>
      <c r="BD140" s="29">
        <f t="shared" ca="1" si="154"/>
        <v>0</v>
      </c>
      <c r="BE140" s="29">
        <f t="shared" ca="1" si="155"/>
        <v>0</v>
      </c>
      <c r="BF140" s="29">
        <f t="shared" ca="1" si="156"/>
        <v>0</v>
      </c>
      <c r="BG140" s="29">
        <f t="shared" ca="1" si="157"/>
        <v>0</v>
      </c>
      <c r="BH140" s="29">
        <f t="shared" ca="1" si="158"/>
        <v>0</v>
      </c>
      <c r="BI140" s="29">
        <f t="shared" ca="1" si="159"/>
        <v>0</v>
      </c>
      <c r="BJ140" s="29">
        <f t="shared" ca="1" si="160"/>
        <v>0</v>
      </c>
      <c r="BK140" s="29">
        <f t="shared" ca="1" si="161"/>
        <v>0</v>
      </c>
      <c r="BL140" s="29">
        <f t="shared" ca="1" si="162"/>
        <v>0</v>
      </c>
      <c r="BM140" s="29">
        <f t="shared" ca="1" si="163"/>
        <v>0</v>
      </c>
      <c r="BN140" s="29">
        <f t="shared" ca="1" si="164"/>
        <v>0</v>
      </c>
      <c r="BO140" s="33">
        <f t="shared" ca="1" si="140"/>
        <v>0</v>
      </c>
      <c r="BP140" s="16"/>
      <c r="BQ140" s="29">
        <f t="shared" ca="1" si="141"/>
        <v>0</v>
      </c>
      <c r="BR140" s="29">
        <f t="shared" ca="1" si="142"/>
        <v>0</v>
      </c>
      <c r="BS140" s="29">
        <f t="shared" ca="1" si="143"/>
        <v>0</v>
      </c>
      <c r="BT140" s="29">
        <f t="shared" ca="1" si="144"/>
        <v>0</v>
      </c>
      <c r="BU140" s="29">
        <f t="shared" ca="1" si="145"/>
        <v>0</v>
      </c>
      <c r="BV140" s="29">
        <f t="shared" ca="1" si="165"/>
        <v>0</v>
      </c>
      <c r="BW140" s="29">
        <f t="shared" ca="1" si="166"/>
        <v>0</v>
      </c>
      <c r="BX140" s="29">
        <f t="shared" ca="1" si="167"/>
        <v>0</v>
      </c>
      <c r="BY140" s="29">
        <f t="shared" ca="1" si="168"/>
        <v>0</v>
      </c>
      <c r="BZ140" s="29">
        <f t="shared" ca="1" si="169"/>
        <v>0</v>
      </c>
      <c r="CA140" s="29">
        <f t="shared" ca="1" si="170"/>
        <v>0</v>
      </c>
      <c r="CB140" s="29">
        <f t="shared" ca="1" si="171"/>
        <v>0</v>
      </c>
      <c r="CC140" s="29">
        <f t="shared" ca="1" si="172"/>
        <v>0</v>
      </c>
      <c r="CD140" s="29">
        <f t="shared" ca="1" si="173"/>
        <v>0</v>
      </c>
      <c r="CE140" s="29">
        <f t="shared" ca="1" si="174"/>
        <v>0</v>
      </c>
      <c r="CF140" s="29">
        <f t="shared" ca="1" si="175"/>
        <v>0</v>
      </c>
      <c r="CG140" s="29">
        <f t="shared" ca="1" si="176"/>
        <v>0</v>
      </c>
      <c r="CH140" s="29">
        <f t="shared" ca="1" si="177"/>
        <v>0</v>
      </c>
      <c r="CI140" s="29">
        <f t="shared" ca="1" si="178"/>
        <v>0</v>
      </c>
      <c r="CJ140" s="29">
        <f t="shared" ca="1" si="179"/>
        <v>0</v>
      </c>
      <c r="CK140" s="33">
        <f t="shared" ca="1" si="146"/>
        <v>0</v>
      </c>
      <c r="CL140" s="33"/>
      <c r="CM140" s="78">
        <f t="shared" ca="1" si="115"/>
        <v>0</v>
      </c>
      <c r="CN140" s="29">
        <f ca="1">IF(NOT(snowball),0,IF(AA139&lt;=0,0,IF($C140&lt;=SUM($CM140:CM140),0,IF(BR140+$C140-SUM($CM140:CM140)&gt;AA139+AV140,AA139+AV140-BR140,$C140-SUM($CM140:CM140)))))</f>
        <v>0</v>
      </c>
      <c r="CO140" s="29">
        <f ca="1">IF(NOT(snowball),0,IF(AB139&lt;=0,0,IF($C140&lt;=SUM($CM140:CN140),0,IF(BS140+$C140-SUM($CM140:CN140)&gt;AB139+AW140,AB139+AW140-BS140,$C140-SUM($CM140:CN140)))))</f>
        <v>0</v>
      </c>
      <c r="CP140" s="29">
        <f ca="1">IF(NOT(snowball),0,IF(AC139&lt;=0,0,IF($C140&lt;=SUM($CM140:CO140),0,IF(BT140+$C140-SUM($CM140:CO140)&gt;AC139+AX140,AC139+AX140-BT140,$C140-SUM($CM140:CO140)))))</f>
        <v>0</v>
      </c>
      <c r="CQ140" s="29">
        <f ca="1">IF(NOT(snowball),0,IF(AD139&lt;=0,0,IF($C140&lt;=SUM($CM140:CP140),0,IF(BU140+$C140-SUM($CM140:CP140)&gt;AD139+AY140,AD139+AY140-BU140,$C140-SUM($CM140:CP140)))))</f>
        <v>0</v>
      </c>
      <c r="CR140" s="29">
        <f ca="1">IF(NOT(snowball),0,IF(AE139&lt;=0,0,IF($C140&lt;=SUM($CM140:CQ140),0,IF(BV140+$C140-SUM($CM140:CQ140)&gt;AE139+AZ140,AE139+AZ140-BV140,$C140-SUM($CM140:CQ140)))))</f>
        <v>0</v>
      </c>
      <c r="CS140" s="29">
        <f ca="1">IF(NOT(snowball),0,IF(AF139&lt;=0,0,IF($C140&lt;=SUM($CM140:CR140),0,IF(BW140+$C140-SUM($CM140:CR140)&gt;AF139+BA140,AF139+BA140-BW140,$C140-SUM($CM140:CR140)))))</f>
        <v>0</v>
      </c>
      <c r="CT140" s="29">
        <f ca="1">IF(NOT(snowball),0,IF(AG139&lt;=0,0,IF($C140&lt;=SUM($CM140:CS140),0,IF(BX140+$C140-SUM($CM140:CS140)&gt;AG139+BB140,AG139+BB140-BX140,$C140-SUM($CM140:CS140)))))</f>
        <v>0</v>
      </c>
      <c r="CU140" s="29">
        <f ca="1">IF(NOT(snowball),0,IF(AH139&lt;=0,0,IF($C140&lt;=SUM($CM140:CT140),0,IF(BY140+$C140-SUM($CM140:CT140)&gt;AH139+BC140,AH139+BC140-BY140,$C140-SUM($CM140:CT140)))))</f>
        <v>0</v>
      </c>
      <c r="CV140" s="29">
        <f ca="1">IF(NOT(snowball),0,IF(AI139&lt;=0,0,IF($C140&lt;=SUM($CM140:CU140),0,IF(BZ140+$C140-SUM($CM140:CU140)&gt;AI139+BD140,AI139+BD140-BZ140,$C140-SUM($CM140:CU140)))))</f>
        <v>0</v>
      </c>
      <c r="CW140" s="29">
        <f ca="1">IF(NOT(snowball),0,IF(AJ139&lt;=0,0,IF($C140&lt;=SUM($CM140:CV140),0,IF(CA140+$C140-SUM($CM140:CV140)&gt;AJ139+BE140,AJ139+BE140-CA140,$C140-SUM($CM140:CV140)))))</f>
        <v>0</v>
      </c>
      <c r="CX140" s="29">
        <f ca="1">IF(NOT(snowball),0,IF(AK139&lt;=0,0,IF($C140&lt;=SUM($CM140:CW140),0,IF(CB140+$C140-SUM($CM140:CW140)&gt;AK139+BF140,AK139+BF140-CB140,$C140-SUM($CM140:CW140)))))</f>
        <v>0</v>
      </c>
      <c r="CY140" s="29">
        <f ca="1">IF(NOT(snowball),0,IF(AL139&lt;=0,0,IF($C140&lt;=SUM($CM140:CX140),0,IF(CC140+$C140-SUM($CM140:CX140)&gt;AL139+BG140,AL139+BG140-CC140,$C140-SUM($CM140:CX140)))))</f>
        <v>0</v>
      </c>
      <c r="CZ140" s="29">
        <f ca="1">IF(NOT(snowball),0,IF(AM139&lt;=0,0,IF($C140&lt;=SUM($CM140:CY140),0,IF(CD140+$C140-SUM($CM140:CY140)&gt;AM139+BH140,AM139+BH140-CD140,$C140-SUM($CM140:CY140)))))</f>
        <v>0</v>
      </c>
      <c r="DA140" s="29">
        <f ca="1">IF(NOT(snowball),0,IF(AN139&lt;=0,0,IF($C140&lt;=SUM($CM140:CZ140),0,IF(CE140+$C140-SUM($CM140:CZ140)&gt;AN139+BI140,AN139+BI140-CE140,$C140-SUM($CM140:CZ140)))))</f>
        <v>0</v>
      </c>
      <c r="DB140" s="29">
        <f ca="1">IF(NOT(snowball),0,IF(AO139&lt;=0,0,IF($C140&lt;=SUM($CM140:DA140),0,IF(CF140+$C140-SUM($CM140:DA140)&gt;AO139+BJ140,AO139+BJ140-CF140,$C140-SUM($CM140:DA140)))))</f>
        <v>0</v>
      </c>
      <c r="DC140" s="29">
        <f ca="1">IF(NOT(snowball),0,IF(AP139&lt;=0,0,IF($C140&lt;=SUM($CM140:DB140),0,IF(CG140+$C140-SUM($CM140:DB140)&gt;AP139+BK140,AP139+BK140-CG140,$C140-SUM($CM140:DB140)))))</f>
        <v>0</v>
      </c>
      <c r="DD140" s="29">
        <f ca="1">IF(NOT(snowball),0,IF(AQ139&lt;=0,0,IF($C140&lt;=SUM($CM140:DC140),0,IF(CH140+$C140-SUM($CM140:DC140)&gt;AQ139+BL140,AQ139+BL140-CH140,$C140-SUM($CM140:DC140)))))</f>
        <v>0</v>
      </c>
      <c r="DE140" s="29">
        <f ca="1">IF(NOT(snowball),0,IF(AR139&lt;=0,0,IF($C140&lt;=SUM($CM140:DD140),0,IF(CI140+$C140-SUM($CM140:DD140)&gt;AR139+BM140,AR139+BM140-CI140,$C140-SUM($CM140:DD140)))))</f>
        <v>0</v>
      </c>
      <c r="DF140" s="29">
        <f ca="1">IF(NOT(snowball),0,IF(AS139&lt;=0,0,IF($C140&lt;=SUM($CM140:DE140),0,IF(CJ140+$C140-SUM($CM140:DE140)&gt;AS139+BN140,AS139+BN140-CJ140,$C140-SUM($CM140:DE140)))))</f>
        <v>0</v>
      </c>
    </row>
    <row r="141" spans="1:110" ht="11" customHeight="1">
      <c r="A141" s="30" t="str">
        <f t="shared" ca="1" si="147"/>
        <v/>
      </c>
      <c r="B141" s="13" t="e">
        <f t="shared" ca="1" si="116"/>
        <v>#N/A</v>
      </c>
      <c r="C141" s="113" t="str">
        <f t="shared" ca="1" si="95"/>
        <v/>
      </c>
      <c r="D141" s="81"/>
      <c r="E141" s="29">
        <f t="shared" ca="1" si="96"/>
        <v>0</v>
      </c>
      <c r="F141" s="29">
        <f t="shared" ca="1" si="97"/>
        <v>0</v>
      </c>
      <c r="G141" s="29">
        <f t="shared" ca="1" si="98"/>
        <v>0</v>
      </c>
      <c r="H141" s="29">
        <f t="shared" ca="1" si="99"/>
        <v>0</v>
      </c>
      <c r="I141" s="29">
        <f t="shared" ca="1" si="100"/>
        <v>0</v>
      </c>
      <c r="J141" s="29">
        <f t="shared" ca="1" si="101"/>
        <v>0</v>
      </c>
      <c r="K141" s="29">
        <f t="shared" ca="1" si="102"/>
        <v>0</v>
      </c>
      <c r="L141" s="29">
        <f t="shared" ca="1" si="103"/>
        <v>0</v>
      </c>
      <c r="M141" s="29">
        <f t="shared" ca="1" si="104"/>
        <v>0</v>
      </c>
      <c r="N141" s="29">
        <f t="shared" ca="1" si="105"/>
        <v>0</v>
      </c>
      <c r="O141" s="29">
        <f t="shared" ca="1" si="106"/>
        <v>0</v>
      </c>
      <c r="P141" s="29">
        <f t="shared" ca="1" si="107"/>
        <v>0</v>
      </c>
      <c r="Q141" s="29">
        <f t="shared" ca="1" si="108"/>
        <v>0</v>
      </c>
      <c r="R141" s="29">
        <f t="shared" ca="1" si="109"/>
        <v>0</v>
      </c>
      <c r="S141" s="29">
        <f t="shared" ca="1" si="110"/>
        <v>0</v>
      </c>
      <c r="T141" s="29">
        <f t="shared" ca="1" si="111"/>
        <v>0</v>
      </c>
      <c r="U141" s="29">
        <f t="shared" ca="1" si="112"/>
        <v>0</v>
      </c>
      <c r="V141" s="29">
        <f t="shared" ca="1" si="113"/>
        <v>0</v>
      </c>
      <c r="W141" s="29">
        <f t="shared" ca="1" si="114"/>
        <v>0</v>
      </c>
      <c r="X141" s="29">
        <f t="shared" ca="1" si="114"/>
        <v>0</v>
      </c>
      <c r="Y141" s="66"/>
      <c r="Z141" s="29">
        <f t="shared" ca="1" si="117"/>
        <v>0</v>
      </c>
      <c r="AA141" s="29">
        <f t="shared" ca="1" si="118"/>
        <v>0</v>
      </c>
      <c r="AB141" s="29">
        <f t="shared" ca="1" si="119"/>
        <v>0</v>
      </c>
      <c r="AC141" s="29">
        <f t="shared" ca="1" si="120"/>
        <v>0</v>
      </c>
      <c r="AD141" s="29">
        <f t="shared" ca="1" si="121"/>
        <v>0</v>
      </c>
      <c r="AE141" s="29">
        <f t="shared" ca="1" si="122"/>
        <v>0</v>
      </c>
      <c r="AF141" s="29">
        <f t="shared" ca="1" si="123"/>
        <v>0</v>
      </c>
      <c r="AG141" s="29">
        <f t="shared" ca="1" si="124"/>
        <v>0</v>
      </c>
      <c r="AH141" s="29">
        <f t="shared" ca="1" si="125"/>
        <v>0</v>
      </c>
      <c r="AI141" s="29">
        <f t="shared" ca="1" si="126"/>
        <v>0</v>
      </c>
      <c r="AJ141" s="29">
        <f t="shared" ca="1" si="127"/>
        <v>0</v>
      </c>
      <c r="AK141" s="29">
        <f t="shared" ca="1" si="128"/>
        <v>0</v>
      </c>
      <c r="AL141" s="29">
        <f t="shared" ca="1" si="129"/>
        <v>0</v>
      </c>
      <c r="AM141" s="29">
        <f t="shared" ca="1" si="130"/>
        <v>0</v>
      </c>
      <c r="AN141" s="29">
        <f t="shared" ca="1" si="131"/>
        <v>0</v>
      </c>
      <c r="AO141" s="29">
        <f t="shared" ca="1" si="132"/>
        <v>0</v>
      </c>
      <c r="AP141" s="29">
        <f t="shared" ca="1" si="133"/>
        <v>0</v>
      </c>
      <c r="AQ141" s="29">
        <f t="shared" ca="1" si="134"/>
        <v>0</v>
      </c>
      <c r="AR141" s="29">
        <f t="shared" ca="1" si="135"/>
        <v>0</v>
      </c>
      <c r="AS141" s="29">
        <f t="shared" ca="1" si="136"/>
        <v>0</v>
      </c>
      <c r="AT141" s="7"/>
      <c r="AU141" s="29">
        <f t="shared" ca="1" si="180"/>
        <v>0</v>
      </c>
      <c r="AV141" s="29">
        <f t="shared" ca="1" si="181"/>
        <v>0</v>
      </c>
      <c r="AW141" s="29">
        <f t="shared" ca="1" si="182"/>
        <v>0</v>
      </c>
      <c r="AX141" s="29">
        <f t="shared" ca="1" si="148"/>
        <v>0</v>
      </c>
      <c r="AY141" s="29">
        <f t="shared" ca="1" si="149"/>
        <v>0</v>
      </c>
      <c r="AZ141" s="29">
        <f t="shared" ca="1" si="150"/>
        <v>0</v>
      </c>
      <c r="BA141" s="29">
        <f t="shared" ca="1" si="151"/>
        <v>0</v>
      </c>
      <c r="BB141" s="29">
        <f t="shared" ca="1" si="152"/>
        <v>0</v>
      </c>
      <c r="BC141" s="29">
        <f t="shared" ca="1" si="153"/>
        <v>0</v>
      </c>
      <c r="BD141" s="29">
        <f t="shared" ca="1" si="154"/>
        <v>0</v>
      </c>
      <c r="BE141" s="29">
        <f t="shared" ca="1" si="155"/>
        <v>0</v>
      </c>
      <c r="BF141" s="29">
        <f t="shared" ca="1" si="156"/>
        <v>0</v>
      </c>
      <c r="BG141" s="29">
        <f t="shared" ca="1" si="157"/>
        <v>0</v>
      </c>
      <c r="BH141" s="29">
        <f t="shared" ca="1" si="158"/>
        <v>0</v>
      </c>
      <c r="BI141" s="29">
        <f t="shared" ca="1" si="159"/>
        <v>0</v>
      </c>
      <c r="BJ141" s="29">
        <f t="shared" ca="1" si="160"/>
        <v>0</v>
      </c>
      <c r="BK141" s="29">
        <f t="shared" ca="1" si="161"/>
        <v>0</v>
      </c>
      <c r="BL141" s="29">
        <f t="shared" ca="1" si="162"/>
        <v>0</v>
      </c>
      <c r="BM141" s="29">
        <f t="shared" ca="1" si="163"/>
        <v>0</v>
      </c>
      <c r="BN141" s="29">
        <f t="shared" ca="1" si="164"/>
        <v>0</v>
      </c>
      <c r="BO141" s="33">
        <f t="shared" ca="1" si="140"/>
        <v>0</v>
      </c>
      <c r="BP141" s="16"/>
      <c r="BQ141" s="29">
        <f t="shared" ca="1" si="141"/>
        <v>0</v>
      </c>
      <c r="BR141" s="29">
        <f t="shared" ca="1" si="142"/>
        <v>0</v>
      </c>
      <c r="BS141" s="29">
        <f t="shared" ca="1" si="143"/>
        <v>0</v>
      </c>
      <c r="BT141" s="29">
        <f t="shared" ca="1" si="144"/>
        <v>0</v>
      </c>
      <c r="BU141" s="29">
        <f t="shared" ca="1" si="145"/>
        <v>0</v>
      </c>
      <c r="BV141" s="29">
        <f t="shared" ca="1" si="165"/>
        <v>0</v>
      </c>
      <c r="BW141" s="29">
        <f t="shared" ca="1" si="166"/>
        <v>0</v>
      </c>
      <c r="BX141" s="29">
        <f t="shared" ca="1" si="167"/>
        <v>0</v>
      </c>
      <c r="BY141" s="29">
        <f t="shared" ca="1" si="168"/>
        <v>0</v>
      </c>
      <c r="BZ141" s="29">
        <f t="shared" ca="1" si="169"/>
        <v>0</v>
      </c>
      <c r="CA141" s="29">
        <f t="shared" ca="1" si="170"/>
        <v>0</v>
      </c>
      <c r="CB141" s="29">
        <f t="shared" ca="1" si="171"/>
        <v>0</v>
      </c>
      <c r="CC141" s="29">
        <f t="shared" ca="1" si="172"/>
        <v>0</v>
      </c>
      <c r="CD141" s="29">
        <f t="shared" ca="1" si="173"/>
        <v>0</v>
      </c>
      <c r="CE141" s="29">
        <f t="shared" ca="1" si="174"/>
        <v>0</v>
      </c>
      <c r="CF141" s="29">
        <f t="shared" ca="1" si="175"/>
        <v>0</v>
      </c>
      <c r="CG141" s="29">
        <f t="shared" ca="1" si="176"/>
        <v>0</v>
      </c>
      <c r="CH141" s="29">
        <f t="shared" ca="1" si="177"/>
        <v>0</v>
      </c>
      <c r="CI141" s="29">
        <f t="shared" ca="1" si="178"/>
        <v>0</v>
      </c>
      <c r="CJ141" s="29">
        <f t="shared" ca="1" si="179"/>
        <v>0</v>
      </c>
      <c r="CK141" s="33">
        <f t="shared" ca="1" si="146"/>
        <v>0</v>
      </c>
      <c r="CL141" s="33"/>
      <c r="CM141" s="78">
        <f t="shared" ca="1" si="115"/>
        <v>0</v>
      </c>
      <c r="CN141" s="29">
        <f ca="1">IF(NOT(snowball),0,IF(AA140&lt;=0,0,IF($C141&lt;=SUM($CM141:CM141),0,IF(BR141+$C141-SUM($CM141:CM141)&gt;AA140+AV141,AA140+AV141-BR141,$C141-SUM($CM141:CM141)))))</f>
        <v>0</v>
      </c>
      <c r="CO141" s="29">
        <f ca="1">IF(NOT(snowball),0,IF(AB140&lt;=0,0,IF($C141&lt;=SUM($CM141:CN141),0,IF(BS141+$C141-SUM($CM141:CN141)&gt;AB140+AW141,AB140+AW141-BS141,$C141-SUM($CM141:CN141)))))</f>
        <v>0</v>
      </c>
      <c r="CP141" s="29">
        <f ca="1">IF(NOT(snowball),0,IF(AC140&lt;=0,0,IF($C141&lt;=SUM($CM141:CO141),0,IF(BT141+$C141-SUM($CM141:CO141)&gt;AC140+AX141,AC140+AX141-BT141,$C141-SUM($CM141:CO141)))))</f>
        <v>0</v>
      </c>
      <c r="CQ141" s="29">
        <f ca="1">IF(NOT(snowball),0,IF(AD140&lt;=0,0,IF($C141&lt;=SUM($CM141:CP141),0,IF(BU141+$C141-SUM($CM141:CP141)&gt;AD140+AY141,AD140+AY141-BU141,$C141-SUM($CM141:CP141)))))</f>
        <v>0</v>
      </c>
      <c r="CR141" s="29">
        <f ca="1">IF(NOT(snowball),0,IF(AE140&lt;=0,0,IF($C141&lt;=SUM($CM141:CQ141),0,IF(BV141+$C141-SUM($CM141:CQ141)&gt;AE140+AZ141,AE140+AZ141-BV141,$C141-SUM($CM141:CQ141)))))</f>
        <v>0</v>
      </c>
      <c r="CS141" s="29">
        <f ca="1">IF(NOT(snowball),0,IF(AF140&lt;=0,0,IF($C141&lt;=SUM($CM141:CR141),0,IF(BW141+$C141-SUM($CM141:CR141)&gt;AF140+BA141,AF140+BA141-BW141,$C141-SUM($CM141:CR141)))))</f>
        <v>0</v>
      </c>
      <c r="CT141" s="29">
        <f ca="1">IF(NOT(snowball),0,IF(AG140&lt;=0,0,IF($C141&lt;=SUM($CM141:CS141),0,IF(BX141+$C141-SUM($CM141:CS141)&gt;AG140+BB141,AG140+BB141-BX141,$C141-SUM($CM141:CS141)))))</f>
        <v>0</v>
      </c>
      <c r="CU141" s="29">
        <f ca="1">IF(NOT(snowball),0,IF(AH140&lt;=0,0,IF($C141&lt;=SUM($CM141:CT141),0,IF(BY141+$C141-SUM($CM141:CT141)&gt;AH140+BC141,AH140+BC141-BY141,$C141-SUM($CM141:CT141)))))</f>
        <v>0</v>
      </c>
      <c r="CV141" s="29">
        <f ca="1">IF(NOT(snowball),0,IF(AI140&lt;=0,0,IF($C141&lt;=SUM($CM141:CU141),0,IF(BZ141+$C141-SUM($CM141:CU141)&gt;AI140+BD141,AI140+BD141-BZ141,$C141-SUM($CM141:CU141)))))</f>
        <v>0</v>
      </c>
      <c r="CW141" s="29">
        <f ca="1">IF(NOT(snowball),0,IF(AJ140&lt;=0,0,IF($C141&lt;=SUM($CM141:CV141),0,IF(CA141+$C141-SUM($CM141:CV141)&gt;AJ140+BE141,AJ140+BE141-CA141,$C141-SUM($CM141:CV141)))))</f>
        <v>0</v>
      </c>
      <c r="CX141" s="29">
        <f ca="1">IF(NOT(snowball),0,IF(AK140&lt;=0,0,IF($C141&lt;=SUM($CM141:CW141),0,IF(CB141+$C141-SUM($CM141:CW141)&gt;AK140+BF141,AK140+BF141-CB141,$C141-SUM($CM141:CW141)))))</f>
        <v>0</v>
      </c>
      <c r="CY141" s="29">
        <f ca="1">IF(NOT(snowball),0,IF(AL140&lt;=0,0,IF($C141&lt;=SUM($CM141:CX141),0,IF(CC141+$C141-SUM($CM141:CX141)&gt;AL140+BG141,AL140+BG141-CC141,$C141-SUM($CM141:CX141)))))</f>
        <v>0</v>
      </c>
      <c r="CZ141" s="29">
        <f ca="1">IF(NOT(snowball),0,IF(AM140&lt;=0,0,IF($C141&lt;=SUM($CM141:CY141),0,IF(CD141+$C141-SUM($CM141:CY141)&gt;AM140+BH141,AM140+BH141-CD141,$C141-SUM($CM141:CY141)))))</f>
        <v>0</v>
      </c>
      <c r="DA141" s="29">
        <f ca="1">IF(NOT(snowball),0,IF(AN140&lt;=0,0,IF($C141&lt;=SUM($CM141:CZ141),0,IF(CE141+$C141-SUM($CM141:CZ141)&gt;AN140+BI141,AN140+BI141-CE141,$C141-SUM($CM141:CZ141)))))</f>
        <v>0</v>
      </c>
      <c r="DB141" s="29">
        <f ca="1">IF(NOT(snowball),0,IF(AO140&lt;=0,0,IF($C141&lt;=SUM($CM141:DA141),0,IF(CF141+$C141-SUM($CM141:DA141)&gt;AO140+BJ141,AO140+BJ141-CF141,$C141-SUM($CM141:DA141)))))</f>
        <v>0</v>
      </c>
      <c r="DC141" s="29">
        <f ca="1">IF(NOT(snowball),0,IF(AP140&lt;=0,0,IF($C141&lt;=SUM($CM141:DB141),0,IF(CG141+$C141-SUM($CM141:DB141)&gt;AP140+BK141,AP140+BK141-CG141,$C141-SUM($CM141:DB141)))))</f>
        <v>0</v>
      </c>
      <c r="DD141" s="29">
        <f ca="1">IF(NOT(snowball),0,IF(AQ140&lt;=0,0,IF($C141&lt;=SUM($CM141:DC141),0,IF(CH141+$C141-SUM($CM141:DC141)&gt;AQ140+BL141,AQ140+BL141-CH141,$C141-SUM($CM141:DC141)))))</f>
        <v>0</v>
      </c>
      <c r="DE141" s="29">
        <f ca="1">IF(NOT(snowball),0,IF(AR140&lt;=0,0,IF($C141&lt;=SUM($CM141:DD141),0,IF(CI141+$C141-SUM($CM141:DD141)&gt;AR140+BM141,AR140+BM141-CI141,$C141-SUM($CM141:DD141)))))</f>
        <v>0</v>
      </c>
      <c r="DF141" s="29">
        <f ca="1">IF(NOT(snowball),0,IF(AS140&lt;=0,0,IF($C141&lt;=SUM($CM141:DE141),0,IF(CJ141+$C141-SUM($CM141:DE141)&gt;AS140+BN141,AS140+BN141-CJ141,$C141-SUM($CM141:DE141)))))</f>
        <v>0</v>
      </c>
    </row>
    <row r="142" spans="1:110" ht="11" customHeight="1">
      <c r="A142" s="30" t="str">
        <f t="shared" ca="1" si="147"/>
        <v/>
      </c>
      <c r="B142" s="13" t="e">
        <f t="shared" ca="1" si="116"/>
        <v>#N/A</v>
      </c>
      <c r="C142" s="113" t="str">
        <f t="shared" ca="1" si="95"/>
        <v/>
      </c>
      <c r="D142" s="81"/>
      <c r="E142" s="29">
        <f t="shared" ca="1" si="96"/>
        <v>0</v>
      </c>
      <c r="F142" s="29">
        <f t="shared" ca="1" si="97"/>
        <v>0</v>
      </c>
      <c r="G142" s="29">
        <f t="shared" ca="1" si="98"/>
        <v>0</v>
      </c>
      <c r="H142" s="29">
        <f t="shared" ca="1" si="99"/>
        <v>0</v>
      </c>
      <c r="I142" s="29">
        <f t="shared" ca="1" si="100"/>
        <v>0</v>
      </c>
      <c r="J142" s="29">
        <f t="shared" ca="1" si="101"/>
        <v>0</v>
      </c>
      <c r="K142" s="29">
        <f t="shared" ca="1" si="102"/>
        <v>0</v>
      </c>
      <c r="L142" s="29">
        <f t="shared" ca="1" si="103"/>
        <v>0</v>
      </c>
      <c r="M142" s="29">
        <f t="shared" ca="1" si="104"/>
        <v>0</v>
      </c>
      <c r="N142" s="29">
        <f t="shared" ca="1" si="105"/>
        <v>0</v>
      </c>
      <c r="O142" s="29">
        <f t="shared" ca="1" si="106"/>
        <v>0</v>
      </c>
      <c r="P142" s="29">
        <f t="shared" ca="1" si="107"/>
        <v>0</v>
      </c>
      <c r="Q142" s="29">
        <f t="shared" ca="1" si="108"/>
        <v>0</v>
      </c>
      <c r="R142" s="29">
        <f t="shared" ca="1" si="109"/>
        <v>0</v>
      </c>
      <c r="S142" s="29">
        <f t="shared" ca="1" si="110"/>
        <v>0</v>
      </c>
      <c r="T142" s="29">
        <f t="shared" ca="1" si="111"/>
        <v>0</v>
      </c>
      <c r="U142" s="29">
        <f t="shared" ca="1" si="112"/>
        <v>0</v>
      </c>
      <c r="V142" s="29">
        <f t="shared" ca="1" si="113"/>
        <v>0</v>
      </c>
      <c r="W142" s="29">
        <f t="shared" ca="1" si="114"/>
        <v>0</v>
      </c>
      <c r="X142" s="29">
        <f t="shared" ca="1" si="114"/>
        <v>0</v>
      </c>
      <c r="Y142" s="66"/>
      <c r="Z142" s="29">
        <f t="shared" ca="1" si="117"/>
        <v>0</v>
      </c>
      <c r="AA142" s="29">
        <f t="shared" ca="1" si="118"/>
        <v>0</v>
      </c>
      <c r="AB142" s="29">
        <f t="shared" ca="1" si="119"/>
        <v>0</v>
      </c>
      <c r="AC142" s="29">
        <f t="shared" ca="1" si="120"/>
        <v>0</v>
      </c>
      <c r="AD142" s="29">
        <f t="shared" ca="1" si="121"/>
        <v>0</v>
      </c>
      <c r="AE142" s="29">
        <f t="shared" ca="1" si="122"/>
        <v>0</v>
      </c>
      <c r="AF142" s="29">
        <f t="shared" ca="1" si="123"/>
        <v>0</v>
      </c>
      <c r="AG142" s="29">
        <f t="shared" ca="1" si="124"/>
        <v>0</v>
      </c>
      <c r="AH142" s="29">
        <f t="shared" ca="1" si="125"/>
        <v>0</v>
      </c>
      <c r="AI142" s="29">
        <f t="shared" ca="1" si="126"/>
        <v>0</v>
      </c>
      <c r="AJ142" s="29">
        <f t="shared" ca="1" si="127"/>
        <v>0</v>
      </c>
      <c r="AK142" s="29">
        <f t="shared" ca="1" si="128"/>
        <v>0</v>
      </c>
      <c r="AL142" s="29">
        <f t="shared" ca="1" si="129"/>
        <v>0</v>
      </c>
      <c r="AM142" s="29">
        <f t="shared" ca="1" si="130"/>
        <v>0</v>
      </c>
      <c r="AN142" s="29">
        <f t="shared" ca="1" si="131"/>
        <v>0</v>
      </c>
      <c r="AO142" s="29">
        <f t="shared" ca="1" si="132"/>
        <v>0</v>
      </c>
      <c r="AP142" s="29">
        <f t="shared" ca="1" si="133"/>
        <v>0</v>
      </c>
      <c r="AQ142" s="29">
        <f t="shared" ca="1" si="134"/>
        <v>0</v>
      </c>
      <c r="AR142" s="29">
        <f t="shared" ca="1" si="135"/>
        <v>0</v>
      </c>
      <c r="AS142" s="29">
        <f t="shared" ca="1" si="136"/>
        <v>0</v>
      </c>
      <c r="AT142" s="7"/>
      <c r="AU142" s="29">
        <f t="shared" ca="1" si="180"/>
        <v>0</v>
      </c>
      <c r="AV142" s="29">
        <f t="shared" ca="1" si="181"/>
        <v>0</v>
      </c>
      <c r="AW142" s="29">
        <f t="shared" ca="1" si="182"/>
        <v>0</v>
      </c>
      <c r="AX142" s="29">
        <f t="shared" ca="1" si="148"/>
        <v>0</v>
      </c>
      <c r="AY142" s="29">
        <f t="shared" ca="1" si="149"/>
        <v>0</v>
      </c>
      <c r="AZ142" s="29">
        <f t="shared" ca="1" si="150"/>
        <v>0</v>
      </c>
      <c r="BA142" s="29">
        <f t="shared" ca="1" si="151"/>
        <v>0</v>
      </c>
      <c r="BB142" s="29">
        <f t="shared" ca="1" si="152"/>
        <v>0</v>
      </c>
      <c r="BC142" s="29">
        <f t="shared" ca="1" si="153"/>
        <v>0</v>
      </c>
      <c r="BD142" s="29">
        <f t="shared" ca="1" si="154"/>
        <v>0</v>
      </c>
      <c r="BE142" s="29">
        <f t="shared" ca="1" si="155"/>
        <v>0</v>
      </c>
      <c r="BF142" s="29">
        <f t="shared" ca="1" si="156"/>
        <v>0</v>
      </c>
      <c r="BG142" s="29">
        <f t="shared" ca="1" si="157"/>
        <v>0</v>
      </c>
      <c r="BH142" s="29">
        <f t="shared" ca="1" si="158"/>
        <v>0</v>
      </c>
      <c r="BI142" s="29">
        <f t="shared" ca="1" si="159"/>
        <v>0</v>
      </c>
      <c r="BJ142" s="29">
        <f t="shared" ca="1" si="160"/>
        <v>0</v>
      </c>
      <c r="BK142" s="29">
        <f t="shared" ca="1" si="161"/>
        <v>0</v>
      </c>
      <c r="BL142" s="29">
        <f t="shared" ca="1" si="162"/>
        <v>0</v>
      </c>
      <c r="BM142" s="29">
        <f t="shared" ca="1" si="163"/>
        <v>0</v>
      </c>
      <c r="BN142" s="29">
        <f t="shared" ca="1" si="164"/>
        <v>0</v>
      </c>
      <c r="BO142" s="33">
        <f t="shared" ca="1" si="140"/>
        <v>0</v>
      </c>
      <c r="BP142" s="16"/>
      <c r="BQ142" s="29">
        <f t="shared" ca="1" si="141"/>
        <v>0</v>
      </c>
      <c r="BR142" s="29">
        <f t="shared" ca="1" si="142"/>
        <v>0</v>
      </c>
      <c r="BS142" s="29">
        <f t="shared" ca="1" si="143"/>
        <v>0</v>
      </c>
      <c r="BT142" s="29">
        <f t="shared" ca="1" si="144"/>
        <v>0</v>
      </c>
      <c r="BU142" s="29">
        <f t="shared" ca="1" si="145"/>
        <v>0</v>
      </c>
      <c r="BV142" s="29">
        <f t="shared" ca="1" si="165"/>
        <v>0</v>
      </c>
      <c r="BW142" s="29">
        <f t="shared" ca="1" si="166"/>
        <v>0</v>
      </c>
      <c r="BX142" s="29">
        <f t="shared" ca="1" si="167"/>
        <v>0</v>
      </c>
      <c r="BY142" s="29">
        <f t="shared" ca="1" si="168"/>
        <v>0</v>
      </c>
      <c r="BZ142" s="29">
        <f t="shared" ca="1" si="169"/>
        <v>0</v>
      </c>
      <c r="CA142" s="29">
        <f t="shared" ca="1" si="170"/>
        <v>0</v>
      </c>
      <c r="CB142" s="29">
        <f t="shared" ca="1" si="171"/>
        <v>0</v>
      </c>
      <c r="CC142" s="29">
        <f t="shared" ca="1" si="172"/>
        <v>0</v>
      </c>
      <c r="CD142" s="29">
        <f t="shared" ca="1" si="173"/>
        <v>0</v>
      </c>
      <c r="CE142" s="29">
        <f t="shared" ca="1" si="174"/>
        <v>0</v>
      </c>
      <c r="CF142" s="29">
        <f t="shared" ca="1" si="175"/>
        <v>0</v>
      </c>
      <c r="CG142" s="29">
        <f t="shared" ca="1" si="176"/>
        <v>0</v>
      </c>
      <c r="CH142" s="29">
        <f t="shared" ca="1" si="177"/>
        <v>0</v>
      </c>
      <c r="CI142" s="29">
        <f t="shared" ca="1" si="178"/>
        <v>0</v>
      </c>
      <c r="CJ142" s="29">
        <f t="shared" ca="1" si="179"/>
        <v>0</v>
      </c>
      <c r="CK142" s="33">
        <f t="shared" ca="1" si="146"/>
        <v>0</v>
      </c>
      <c r="CL142" s="33"/>
      <c r="CM142" s="78">
        <f t="shared" ca="1" si="115"/>
        <v>0</v>
      </c>
      <c r="CN142" s="29">
        <f ca="1">IF(NOT(snowball),0,IF(AA141&lt;=0,0,IF($C142&lt;=SUM($CM142:CM142),0,IF(BR142+$C142-SUM($CM142:CM142)&gt;AA141+AV142,AA141+AV142-BR142,$C142-SUM($CM142:CM142)))))</f>
        <v>0</v>
      </c>
      <c r="CO142" s="29">
        <f ca="1">IF(NOT(snowball),0,IF(AB141&lt;=0,0,IF($C142&lt;=SUM($CM142:CN142),0,IF(BS142+$C142-SUM($CM142:CN142)&gt;AB141+AW142,AB141+AW142-BS142,$C142-SUM($CM142:CN142)))))</f>
        <v>0</v>
      </c>
      <c r="CP142" s="29">
        <f ca="1">IF(NOT(snowball),0,IF(AC141&lt;=0,0,IF($C142&lt;=SUM($CM142:CO142),0,IF(BT142+$C142-SUM($CM142:CO142)&gt;AC141+AX142,AC141+AX142-BT142,$C142-SUM($CM142:CO142)))))</f>
        <v>0</v>
      </c>
      <c r="CQ142" s="29">
        <f ca="1">IF(NOT(snowball),0,IF(AD141&lt;=0,0,IF($C142&lt;=SUM($CM142:CP142),0,IF(BU142+$C142-SUM($CM142:CP142)&gt;AD141+AY142,AD141+AY142-BU142,$C142-SUM($CM142:CP142)))))</f>
        <v>0</v>
      </c>
      <c r="CR142" s="29">
        <f ca="1">IF(NOT(snowball),0,IF(AE141&lt;=0,0,IF($C142&lt;=SUM($CM142:CQ142),0,IF(BV142+$C142-SUM($CM142:CQ142)&gt;AE141+AZ142,AE141+AZ142-BV142,$C142-SUM($CM142:CQ142)))))</f>
        <v>0</v>
      </c>
      <c r="CS142" s="29">
        <f ca="1">IF(NOT(snowball),0,IF(AF141&lt;=0,0,IF($C142&lt;=SUM($CM142:CR142),0,IF(BW142+$C142-SUM($CM142:CR142)&gt;AF141+BA142,AF141+BA142-BW142,$C142-SUM($CM142:CR142)))))</f>
        <v>0</v>
      </c>
      <c r="CT142" s="29">
        <f ca="1">IF(NOT(snowball),0,IF(AG141&lt;=0,0,IF($C142&lt;=SUM($CM142:CS142),0,IF(BX142+$C142-SUM($CM142:CS142)&gt;AG141+BB142,AG141+BB142-BX142,$C142-SUM($CM142:CS142)))))</f>
        <v>0</v>
      </c>
      <c r="CU142" s="29">
        <f ca="1">IF(NOT(snowball),0,IF(AH141&lt;=0,0,IF($C142&lt;=SUM($CM142:CT142),0,IF(BY142+$C142-SUM($CM142:CT142)&gt;AH141+BC142,AH141+BC142-BY142,$C142-SUM($CM142:CT142)))))</f>
        <v>0</v>
      </c>
      <c r="CV142" s="29">
        <f ca="1">IF(NOT(snowball),0,IF(AI141&lt;=0,0,IF($C142&lt;=SUM($CM142:CU142),0,IF(BZ142+$C142-SUM($CM142:CU142)&gt;AI141+BD142,AI141+BD142-BZ142,$C142-SUM($CM142:CU142)))))</f>
        <v>0</v>
      </c>
      <c r="CW142" s="29">
        <f ca="1">IF(NOT(snowball),0,IF(AJ141&lt;=0,0,IF($C142&lt;=SUM($CM142:CV142),0,IF(CA142+$C142-SUM($CM142:CV142)&gt;AJ141+BE142,AJ141+BE142-CA142,$C142-SUM($CM142:CV142)))))</f>
        <v>0</v>
      </c>
      <c r="CX142" s="29">
        <f ca="1">IF(NOT(snowball),0,IF(AK141&lt;=0,0,IF($C142&lt;=SUM($CM142:CW142),0,IF(CB142+$C142-SUM($CM142:CW142)&gt;AK141+BF142,AK141+BF142-CB142,$C142-SUM($CM142:CW142)))))</f>
        <v>0</v>
      </c>
      <c r="CY142" s="29">
        <f ca="1">IF(NOT(snowball),0,IF(AL141&lt;=0,0,IF($C142&lt;=SUM($CM142:CX142),0,IF(CC142+$C142-SUM($CM142:CX142)&gt;AL141+BG142,AL141+BG142-CC142,$C142-SUM($CM142:CX142)))))</f>
        <v>0</v>
      </c>
      <c r="CZ142" s="29">
        <f ca="1">IF(NOT(snowball),0,IF(AM141&lt;=0,0,IF($C142&lt;=SUM($CM142:CY142),0,IF(CD142+$C142-SUM($CM142:CY142)&gt;AM141+BH142,AM141+BH142-CD142,$C142-SUM($CM142:CY142)))))</f>
        <v>0</v>
      </c>
      <c r="DA142" s="29">
        <f ca="1">IF(NOT(snowball),0,IF(AN141&lt;=0,0,IF($C142&lt;=SUM($CM142:CZ142),0,IF(CE142+$C142-SUM($CM142:CZ142)&gt;AN141+BI142,AN141+BI142-CE142,$C142-SUM($CM142:CZ142)))))</f>
        <v>0</v>
      </c>
      <c r="DB142" s="29">
        <f ca="1">IF(NOT(snowball),0,IF(AO141&lt;=0,0,IF($C142&lt;=SUM($CM142:DA142),0,IF(CF142+$C142-SUM($CM142:DA142)&gt;AO141+BJ142,AO141+BJ142-CF142,$C142-SUM($CM142:DA142)))))</f>
        <v>0</v>
      </c>
      <c r="DC142" s="29">
        <f ca="1">IF(NOT(snowball),0,IF(AP141&lt;=0,0,IF($C142&lt;=SUM($CM142:DB142),0,IF(CG142+$C142-SUM($CM142:DB142)&gt;AP141+BK142,AP141+BK142-CG142,$C142-SUM($CM142:DB142)))))</f>
        <v>0</v>
      </c>
      <c r="DD142" s="29">
        <f ca="1">IF(NOT(snowball),0,IF(AQ141&lt;=0,0,IF($C142&lt;=SUM($CM142:DC142),0,IF(CH142+$C142-SUM($CM142:DC142)&gt;AQ141+BL142,AQ141+BL142-CH142,$C142-SUM($CM142:DC142)))))</f>
        <v>0</v>
      </c>
      <c r="DE142" s="29">
        <f ca="1">IF(NOT(snowball),0,IF(AR141&lt;=0,0,IF($C142&lt;=SUM($CM142:DD142),0,IF(CI142+$C142-SUM($CM142:DD142)&gt;AR141+BM142,AR141+BM142-CI142,$C142-SUM($CM142:DD142)))))</f>
        <v>0</v>
      </c>
      <c r="DF142" s="29">
        <f ca="1">IF(NOT(snowball),0,IF(AS141&lt;=0,0,IF($C142&lt;=SUM($CM142:DE142),0,IF(CJ142+$C142-SUM($CM142:DE142)&gt;AS141+BN142,AS141+BN142-CJ142,$C142-SUM($CM142:DE142)))))</f>
        <v>0</v>
      </c>
    </row>
    <row r="143" spans="1:110" ht="11" customHeight="1">
      <c r="A143" s="30" t="str">
        <f t="shared" ca="1" si="147"/>
        <v/>
      </c>
      <c r="B143" s="13" t="e">
        <f t="shared" ca="1" si="116"/>
        <v>#N/A</v>
      </c>
      <c r="C143" s="113" t="str">
        <f t="shared" ca="1" si="95"/>
        <v/>
      </c>
      <c r="D143" s="81"/>
      <c r="E143" s="29">
        <f t="shared" ca="1" si="96"/>
        <v>0</v>
      </c>
      <c r="F143" s="29">
        <f t="shared" ca="1" si="97"/>
        <v>0</v>
      </c>
      <c r="G143" s="29">
        <f t="shared" ca="1" si="98"/>
        <v>0</v>
      </c>
      <c r="H143" s="29">
        <f t="shared" ca="1" si="99"/>
        <v>0</v>
      </c>
      <c r="I143" s="29">
        <f t="shared" ca="1" si="100"/>
        <v>0</v>
      </c>
      <c r="J143" s="29">
        <f t="shared" ca="1" si="101"/>
        <v>0</v>
      </c>
      <c r="K143" s="29">
        <f t="shared" ca="1" si="102"/>
        <v>0</v>
      </c>
      <c r="L143" s="29">
        <f t="shared" ca="1" si="103"/>
        <v>0</v>
      </c>
      <c r="M143" s="29">
        <f t="shared" ca="1" si="104"/>
        <v>0</v>
      </c>
      <c r="N143" s="29">
        <f t="shared" ca="1" si="105"/>
        <v>0</v>
      </c>
      <c r="O143" s="29">
        <f t="shared" ca="1" si="106"/>
        <v>0</v>
      </c>
      <c r="P143" s="29">
        <f t="shared" ca="1" si="107"/>
        <v>0</v>
      </c>
      <c r="Q143" s="29">
        <f t="shared" ca="1" si="108"/>
        <v>0</v>
      </c>
      <c r="R143" s="29">
        <f t="shared" ca="1" si="109"/>
        <v>0</v>
      </c>
      <c r="S143" s="29">
        <f t="shared" ca="1" si="110"/>
        <v>0</v>
      </c>
      <c r="T143" s="29">
        <f t="shared" ca="1" si="111"/>
        <v>0</v>
      </c>
      <c r="U143" s="29">
        <f t="shared" ca="1" si="112"/>
        <v>0</v>
      </c>
      <c r="V143" s="29">
        <f t="shared" ca="1" si="113"/>
        <v>0</v>
      </c>
      <c r="W143" s="29">
        <f t="shared" ca="1" si="114"/>
        <v>0</v>
      </c>
      <c r="X143" s="29">
        <f t="shared" ca="1" si="114"/>
        <v>0</v>
      </c>
      <c r="Y143" s="66"/>
      <c r="Z143" s="29">
        <f t="shared" ca="1" si="117"/>
        <v>0</v>
      </c>
      <c r="AA143" s="29">
        <f t="shared" ca="1" si="118"/>
        <v>0</v>
      </c>
      <c r="AB143" s="29">
        <f t="shared" ca="1" si="119"/>
        <v>0</v>
      </c>
      <c r="AC143" s="29">
        <f t="shared" ca="1" si="120"/>
        <v>0</v>
      </c>
      <c r="AD143" s="29">
        <f t="shared" ca="1" si="121"/>
        <v>0</v>
      </c>
      <c r="AE143" s="29">
        <f t="shared" ca="1" si="122"/>
        <v>0</v>
      </c>
      <c r="AF143" s="29">
        <f t="shared" ca="1" si="123"/>
        <v>0</v>
      </c>
      <c r="AG143" s="29">
        <f t="shared" ca="1" si="124"/>
        <v>0</v>
      </c>
      <c r="AH143" s="29">
        <f t="shared" ca="1" si="125"/>
        <v>0</v>
      </c>
      <c r="AI143" s="29">
        <f t="shared" ca="1" si="126"/>
        <v>0</v>
      </c>
      <c r="AJ143" s="29">
        <f t="shared" ca="1" si="127"/>
        <v>0</v>
      </c>
      <c r="AK143" s="29">
        <f t="shared" ca="1" si="128"/>
        <v>0</v>
      </c>
      <c r="AL143" s="29">
        <f t="shared" ca="1" si="129"/>
        <v>0</v>
      </c>
      <c r="AM143" s="29">
        <f t="shared" ca="1" si="130"/>
        <v>0</v>
      </c>
      <c r="AN143" s="29">
        <f t="shared" ca="1" si="131"/>
        <v>0</v>
      </c>
      <c r="AO143" s="29">
        <f t="shared" ca="1" si="132"/>
        <v>0</v>
      </c>
      <c r="AP143" s="29">
        <f t="shared" ca="1" si="133"/>
        <v>0</v>
      </c>
      <c r="AQ143" s="29">
        <f t="shared" ca="1" si="134"/>
        <v>0</v>
      </c>
      <c r="AR143" s="29">
        <f t="shared" ca="1" si="135"/>
        <v>0</v>
      </c>
      <c r="AS143" s="29">
        <f t="shared" ca="1" si="136"/>
        <v>0</v>
      </c>
      <c r="AT143" s="7"/>
      <c r="AU143" s="29">
        <f t="shared" ca="1" si="180"/>
        <v>0</v>
      </c>
      <c r="AV143" s="29">
        <f t="shared" ca="1" si="181"/>
        <v>0</v>
      </c>
      <c r="AW143" s="29">
        <f t="shared" ca="1" si="182"/>
        <v>0</v>
      </c>
      <c r="AX143" s="29">
        <f t="shared" ca="1" si="148"/>
        <v>0</v>
      </c>
      <c r="AY143" s="29">
        <f t="shared" ca="1" si="149"/>
        <v>0</v>
      </c>
      <c r="AZ143" s="29">
        <f t="shared" ca="1" si="150"/>
        <v>0</v>
      </c>
      <c r="BA143" s="29">
        <f t="shared" ca="1" si="151"/>
        <v>0</v>
      </c>
      <c r="BB143" s="29">
        <f t="shared" ca="1" si="152"/>
        <v>0</v>
      </c>
      <c r="BC143" s="29">
        <f t="shared" ca="1" si="153"/>
        <v>0</v>
      </c>
      <c r="BD143" s="29">
        <f t="shared" ca="1" si="154"/>
        <v>0</v>
      </c>
      <c r="BE143" s="29">
        <f t="shared" ca="1" si="155"/>
        <v>0</v>
      </c>
      <c r="BF143" s="29">
        <f t="shared" ca="1" si="156"/>
        <v>0</v>
      </c>
      <c r="BG143" s="29">
        <f t="shared" ca="1" si="157"/>
        <v>0</v>
      </c>
      <c r="BH143" s="29">
        <f t="shared" ca="1" si="158"/>
        <v>0</v>
      </c>
      <c r="BI143" s="29">
        <f t="shared" ca="1" si="159"/>
        <v>0</v>
      </c>
      <c r="BJ143" s="29">
        <f t="shared" ca="1" si="160"/>
        <v>0</v>
      </c>
      <c r="BK143" s="29">
        <f t="shared" ca="1" si="161"/>
        <v>0</v>
      </c>
      <c r="BL143" s="29">
        <f t="shared" ca="1" si="162"/>
        <v>0</v>
      </c>
      <c r="BM143" s="29">
        <f t="shared" ca="1" si="163"/>
        <v>0</v>
      </c>
      <c r="BN143" s="29">
        <f t="shared" ca="1" si="164"/>
        <v>0</v>
      </c>
      <c r="BO143" s="33">
        <f t="shared" ca="1" si="140"/>
        <v>0</v>
      </c>
      <c r="BP143" s="16"/>
      <c r="BQ143" s="29">
        <f t="shared" ca="1" si="141"/>
        <v>0</v>
      </c>
      <c r="BR143" s="29">
        <f t="shared" ca="1" si="142"/>
        <v>0</v>
      </c>
      <c r="BS143" s="29">
        <f t="shared" ca="1" si="143"/>
        <v>0</v>
      </c>
      <c r="BT143" s="29">
        <f t="shared" ca="1" si="144"/>
        <v>0</v>
      </c>
      <c r="BU143" s="29">
        <f t="shared" ca="1" si="145"/>
        <v>0</v>
      </c>
      <c r="BV143" s="29">
        <f t="shared" ca="1" si="165"/>
        <v>0</v>
      </c>
      <c r="BW143" s="29">
        <f t="shared" ca="1" si="166"/>
        <v>0</v>
      </c>
      <c r="BX143" s="29">
        <f t="shared" ca="1" si="167"/>
        <v>0</v>
      </c>
      <c r="BY143" s="29">
        <f t="shared" ca="1" si="168"/>
        <v>0</v>
      </c>
      <c r="BZ143" s="29">
        <f t="shared" ca="1" si="169"/>
        <v>0</v>
      </c>
      <c r="CA143" s="29">
        <f t="shared" ca="1" si="170"/>
        <v>0</v>
      </c>
      <c r="CB143" s="29">
        <f t="shared" ca="1" si="171"/>
        <v>0</v>
      </c>
      <c r="CC143" s="29">
        <f t="shared" ca="1" si="172"/>
        <v>0</v>
      </c>
      <c r="CD143" s="29">
        <f t="shared" ca="1" si="173"/>
        <v>0</v>
      </c>
      <c r="CE143" s="29">
        <f t="shared" ca="1" si="174"/>
        <v>0</v>
      </c>
      <c r="CF143" s="29">
        <f t="shared" ca="1" si="175"/>
        <v>0</v>
      </c>
      <c r="CG143" s="29">
        <f t="shared" ca="1" si="176"/>
        <v>0</v>
      </c>
      <c r="CH143" s="29">
        <f t="shared" ca="1" si="177"/>
        <v>0</v>
      </c>
      <c r="CI143" s="29">
        <f t="shared" ca="1" si="178"/>
        <v>0</v>
      </c>
      <c r="CJ143" s="29">
        <f t="shared" ca="1" si="179"/>
        <v>0</v>
      </c>
      <c r="CK143" s="33">
        <f t="shared" ca="1" si="146"/>
        <v>0</v>
      </c>
      <c r="CL143" s="33"/>
      <c r="CM143" s="78">
        <f t="shared" ca="1" si="115"/>
        <v>0</v>
      </c>
      <c r="CN143" s="29">
        <f ca="1">IF(NOT(snowball),0,IF(AA142&lt;=0,0,IF($C143&lt;=SUM($CM143:CM143),0,IF(BR143+$C143-SUM($CM143:CM143)&gt;AA142+AV143,AA142+AV143-BR143,$C143-SUM($CM143:CM143)))))</f>
        <v>0</v>
      </c>
      <c r="CO143" s="29">
        <f ca="1">IF(NOT(snowball),0,IF(AB142&lt;=0,0,IF($C143&lt;=SUM($CM143:CN143),0,IF(BS143+$C143-SUM($CM143:CN143)&gt;AB142+AW143,AB142+AW143-BS143,$C143-SUM($CM143:CN143)))))</f>
        <v>0</v>
      </c>
      <c r="CP143" s="29">
        <f ca="1">IF(NOT(snowball),0,IF(AC142&lt;=0,0,IF($C143&lt;=SUM($CM143:CO143),0,IF(BT143+$C143-SUM($CM143:CO143)&gt;AC142+AX143,AC142+AX143-BT143,$C143-SUM($CM143:CO143)))))</f>
        <v>0</v>
      </c>
      <c r="CQ143" s="29">
        <f ca="1">IF(NOT(snowball),0,IF(AD142&lt;=0,0,IF($C143&lt;=SUM($CM143:CP143),0,IF(BU143+$C143-SUM($CM143:CP143)&gt;AD142+AY143,AD142+AY143-BU143,$C143-SUM($CM143:CP143)))))</f>
        <v>0</v>
      </c>
      <c r="CR143" s="29">
        <f ca="1">IF(NOT(snowball),0,IF(AE142&lt;=0,0,IF($C143&lt;=SUM($CM143:CQ143),0,IF(BV143+$C143-SUM($CM143:CQ143)&gt;AE142+AZ143,AE142+AZ143-BV143,$C143-SUM($CM143:CQ143)))))</f>
        <v>0</v>
      </c>
      <c r="CS143" s="29">
        <f ca="1">IF(NOT(snowball),0,IF(AF142&lt;=0,0,IF($C143&lt;=SUM($CM143:CR143),0,IF(BW143+$C143-SUM($CM143:CR143)&gt;AF142+BA143,AF142+BA143-BW143,$C143-SUM($CM143:CR143)))))</f>
        <v>0</v>
      </c>
      <c r="CT143" s="29">
        <f ca="1">IF(NOT(snowball),0,IF(AG142&lt;=0,0,IF($C143&lt;=SUM($CM143:CS143),0,IF(BX143+$C143-SUM($CM143:CS143)&gt;AG142+BB143,AG142+BB143-BX143,$C143-SUM($CM143:CS143)))))</f>
        <v>0</v>
      </c>
      <c r="CU143" s="29">
        <f ca="1">IF(NOT(snowball),0,IF(AH142&lt;=0,0,IF($C143&lt;=SUM($CM143:CT143),0,IF(BY143+$C143-SUM($CM143:CT143)&gt;AH142+BC143,AH142+BC143-BY143,$C143-SUM($CM143:CT143)))))</f>
        <v>0</v>
      </c>
      <c r="CV143" s="29">
        <f ca="1">IF(NOT(snowball),0,IF(AI142&lt;=0,0,IF($C143&lt;=SUM($CM143:CU143),0,IF(BZ143+$C143-SUM($CM143:CU143)&gt;AI142+BD143,AI142+BD143-BZ143,$C143-SUM($CM143:CU143)))))</f>
        <v>0</v>
      </c>
      <c r="CW143" s="29">
        <f ca="1">IF(NOT(snowball),0,IF(AJ142&lt;=0,0,IF($C143&lt;=SUM($CM143:CV143),0,IF(CA143+$C143-SUM($CM143:CV143)&gt;AJ142+BE143,AJ142+BE143-CA143,$C143-SUM($CM143:CV143)))))</f>
        <v>0</v>
      </c>
      <c r="CX143" s="29">
        <f ca="1">IF(NOT(snowball),0,IF(AK142&lt;=0,0,IF($C143&lt;=SUM($CM143:CW143),0,IF(CB143+$C143-SUM($CM143:CW143)&gt;AK142+BF143,AK142+BF143-CB143,$C143-SUM($CM143:CW143)))))</f>
        <v>0</v>
      </c>
      <c r="CY143" s="29">
        <f ca="1">IF(NOT(snowball),0,IF(AL142&lt;=0,0,IF($C143&lt;=SUM($CM143:CX143),0,IF(CC143+$C143-SUM($CM143:CX143)&gt;AL142+BG143,AL142+BG143-CC143,$C143-SUM($CM143:CX143)))))</f>
        <v>0</v>
      </c>
      <c r="CZ143" s="29">
        <f ca="1">IF(NOT(snowball),0,IF(AM142&lt;=0,0,IF($C143&lt;=SUM($CM143:CY143),0,IF(CD143+$C143-SUM($CM143:CY143)&gt;AM142+BH143,AM142+BH143-CD143,$C143-SUM($CM143:CY143)))))</f>
        <v>0</v>
      </c>
      <c r="DA143" s="29">
        <f ca="1">IF(NOT(snowball),0,IF(AN142&lt;=0,0,IF($C143&lt;=SUM($CM143:CZ143),0,IF(CE143+$C143-SUM($CM143:CZ143)&gt;AN142+BI143,AN142+BI143-CE143,$C143-SUM($CM143:CZ143)))))</f>
        <v>0</v>
      </c>
      <c r="DB143" s="29">
        <f ca="1">IF(NOT(snowball),0,IF(AO142&lt;=0,0,IF($C143&lt;=SUM($CM143:DA143),0,IF(CF143+$C143-SUM($CM143:DA143)&gt;AO142+BJ143,AO142+BJ143-CF143,$C143-SUM($CM143:DA143)))))</f>
        <v>0</v>
      </c>
      <c r="DC143" s="29">
        <f ca="1">IF(NOT(snowball),0,IF(AP142&lt;=0,0,IF($C143&lt;=SUM($CM143:DB143),0,IF(CG143+$C143-SUM($CM143:DB143)&gt;AP142+BK143,AP142+BK143-CG143,$C143-SUM($CM143:DB143)))))</f>
        <v>0</v>
      </c>
      <c r="DD143" s="29">
        <f ca="1">IF(NOT(snowball),0,IF(AQ142&lt;=0,0,IF($C143&lt;=SUM($CM143:DC143),0,IF(CH143+$C143-SUM($CM143:DC143)&gt;AQ142+BL143,AQ142+BL143-CH143,$C143-SUM($CM143:DC143)))))</f>
        <v>0</v>
      </c>
      <c r="DE143" s="29">
        <f ca="1">IF(NOT(snowball),0,IF(AR142&lt;=0,0,IF($C143&lt;=SUM($CM143:DD143),0,IF(CI143+$C143-SUM($CM143:DD143)&gt;AR142+BM143,AR142+BM143-CI143,$C143-SUM($CM143:DD143)))))</f>
        <v>0</v>
      </c>
      <c r="DF143" s="29">
        <f ca="1">IF(NOT(snowball),0,IF(AS142&lt;=0,0,IF($C143&lt;=SUM($CM143:DE143),0,IF(CJ143+$C143-SUM($CM143:DE143)&gt;AS142+BN143,AS142+BN143-CJ143,$C143-SUM($CM143:DE143)))))</f>
        <v>0</v>
      </c>
    </row>
    <row r="144" spans="1:110" ht="11" customHeight="1">
      <c r="A144" s="30" t="str">
        <f t="shared" ca="1" si="147"/>
        <v/>
      </c>
      <c r="B144" s="13" t="e">
        <f t="shared" ca="1" si="116"/>
        <v>#N/A</v>
      </c>
      <c r="C144" s="113" t="str">
        <f t="shared" ca="1" si="95"/>
        <v/>
      </c>
      <c r="D144" s="81"/>
      <c r="E144" s="29">
        <f t="shared" ca="1" si="96"/>
        <v>0</v>
      </c>
      <c r="F144" s="29">
        <f t="shared" ca="1" si="97"/>
        <v>0</v>
      </c>
      <c r="G144" s="29">
        <f t="shared" ca="1" si="98"/>
        <v>0</v>
      </c>
      <c r="H144" s="29">
        <f t="shared" ca="1" si="99"/>
        <v>0</v>
      </c>
      <c r="I144" s="29">
        <f t="shared" ca="1" si="100"/>
        <v>0</v>
      </c>
      <c r="J144" s="29">
        <f t="shared" ca="1" si="101"/>
        <v>0</v>
      </c>
      <c r="K144" s="29">
        <f t="shared" ca="1" si="102"/>
        <v>0</v>
      </c>
      <c r="L144" s="29">
        <f t="shared" ca="1" si="103"/>
        <v>0</v>
      </c>
      <c r="M144" s="29">
        <f t="shared" ca="1" si="104"/>
        <v>0</v>
      </c>
      <c r="N144" s="29">
        <f t="shared" ca="1" si="105"/>
        <v>0</v>
      </c>
      <c r="O144" s="29">
        <f t="shared" ca="1" si="106"/>
        <v>0</v>
      </c>
      <c r="P144" s="29">
        <f t="shared" ca="1" si="107"/>
        <v>0</v>
      </c>
      <c r="Q144" s="29">
        <f t="shared" ca="1" si="108"/>
        <v>0</v>
      </c>
      <c r="R144" s="29">
        <f t="shared" ca="1" si="109"/>
        <v>0</v>
      </c>
      <c r="S144" s="29">
        <f t="shared" ca="1" si="110"/>
        <v>0</v>
      </c>
      <c r="T144" s="29">
        <f t="shared" ca="1" si="111"/>
        <v>0</v>
      </c>
      <c r="U144" s="29">
        <f t="shared" ca="1" si="112"/>
        <v>0</v>
      </c>
      <c r="V144" s="29">
        <f t="shared" ca="1" si="113"/>
        <v>0</v>
      </c>
      <c r="W144" s="29">
        <f t="shared" ca="1" si="114"/>
        <v>0</v>
      </c>
      <c r="X144" s="29">
        <f t="shared" ca="1" si="114"/>
        <v>0</v>
      </c>
      <c r="Y144" s="66"/>
      <c r="Z144" s="29">
        <f t="shared" ca="1" si="117"/>
        <v>0</v>
      </c>
      <c r="AA144" s="29">
        <f t="shared" ca="1" si="118"/>
        <v>0</v>
      </c>
      <c r="AB144" s="29">
        <f t="shared" ca="1" si="119"/>
        <v>0</v>
      </c>
      <c r="AC144" s="29">
        <f t="shared" ca="1" si="120"/>
        <v>0</v>
      </c>
      <c r="AD144" s="29">
        <f t="shared" ca="1" si="121"/>
        <v>0</v>
      </c>
      <c r="AE144" s="29">
        <f t="shared" ca="1" si="122"/>
        <v>0</v>
      </c>
      <c r="AF144" s="29">
        <f t="shared" ca="1" si="123"/>
        <v>0</v>
      </c>
      <c r="AG144" s="29">
        <f t="shared" ca="1" si="124"/>
        <v>0</v>
      </c>
      <c r="AH144" s="29">
        <f t="shared" ca="1" si="125"/>
        <v>0</v>
      </c>
      <c r="AI144" s="29">
        <f t="shared" ca="1" si="126"/>
        <v>0</v>
      </c>
      <c r="AJ144" s="29">
        <f t="shared" ca="1" si="127"/>
        <v>0</v>
      </c>
      <c r="AK144" s="29">
        <f t="shared" ca="1" si="128"/>
        <v>0</v>
      </c>
      <c r="AL144" s="29">
        <f t="shared" ca="1" si="129"/>
        <v>0</v>
      </c>
      <c r="AM144" s="29">
        <f t="shared" ca="1" si="130"/>
        <v>0</v>
      </c>
      <c r="AN144" s="29">
        <f t="shared" ca="1" si="131"/>
        <v>0</v>
      </c>
      <c r="AO144" s="29">
        <f t="shared" ca="1" si="132"/>
        <v>0</v>
      </c>
      <c r="AP144" s="29">
        <f t="shared" ca="1" si="133"/>
        <v>0</v>
      </c>
      <c r="AQ144" s="29">
        <f t="shared" ca="1" si="134"/>
        <v>0</v>
      </c>
      <c r="AR144" s="29">
        <f t="shared" ca="1" si="135"/>
        <v>0</v>
      </c>
      <c r="AS144" s="29">
        <f t="shared" ca="1" si="136"/>
        <v>0</v>
      </c>
      <c r="AT144" s="7"/>
      <c r="AU144" s="29">
        <f t="shared" ca="1" si="180"/>
        <v>0</v>
      </c>
      <c r="AV144" s="29">
        <f t="shared" ca="1" si="181"/>
        <v>0</v>
      </c>
      <c r="AW144" s="29">
        <f t="shared" ca="1" si="182"/>
        <v>0</v>
      </c>
      <c r="AX144" s="29">
        <f t="shared" ca="1" si="148"/>
        <v>0</v>
      </c>
      <c r="AY144" s="29">
        <f t="shared" ca="1" si="149"/>
        <v>0</v>
      </c>
      <c r="AZ144" s="29">
        <f t="shared" ca="1" si="150"/>
        <v>0</v>
      </c>
      <c r="BA144" s="29">
        <f t="shared" ca="1" si="151"/>
        <v>0</v>
      </c>
      <c r="BB144" s="29">
        <f t="shared" ca="1" si="152"/>
        <v>0</v>
      </c>
      <c r="BC144" s="29">
        <f t="shared" ca="1" si="153"/>
        <v>0</v>
      </c>
      <c r="BD144" s="29">
        <f t="shared" ca="1" si="154"/>
        <v>0</v>
      </c>
      <c r="BE144" s="29">
        <f t="shared" ca="1" si="155"/>
        <v>0</v>
      </c>
      <c r="BF144" s="29">
        <f t="shared" ca="1" si="156"/>
        <v>0</v>
      </c>
      <c r="BG144" s="29">
        <f t="shared" ca="1" si="157"/>
        <v>0</v>
      </c>
      <c r="BH144" s="29">
        <f t="shared" ca="1" si="158"/>
        <v>0</v>
      </c>
      <c r="BI144" s="29">
        <f t="shared" ca="1" si="159"/>
        <v>0</v>
      </c>
      <c r="BJ144" s="29">
        <f t="shared" ca="1" si="160"/>
        <v>0</v>
      </c>
      <c r="BK144" s="29">
        <f t="shared" ca="1" si="161"/>
        <v>0</v>
      </c>
      <c r="BL144" s="29">
        <f t="shared" ca="1" si="162"/>
        <v>0</v>
      </c>
      <c r="BM144" s="29">
        <f t="shared" ca="1" si="163"/>
        <v>0</v>
      </c>
      <c r="BN144" s="29">
        <f t="shared" ca="1" si="164"/>
        <v>0</v>
      </c>
      <c r="BO144" s="33">
        <f t="shared" ca="1" si="140"/>
        <v>0</v>
      </c>
      <c r="BP144" s="16"/>
      <c r="BQ144" s="29">
        <f t="shared" ca="1" si="141"/>
        <v>0</v>
      </c>
      <c r="BR144" s="29">
        <f t="shared" ca="1" si="142"/>
        <v>0</v>
      </c>
      <c r="BS144" s="29">
        <f t="shared" ca="1" si="143"/>
        <v>0</v>
      </c>
      <c r="BT144" s="29">
        <f t="shared" ca="1" si="144"/>
        <v>0</v>
      </c>
      <c r="BU144" s="29">
        <f t="shared" ca="1" si="145"/>
        <v>0</v>
      </c>
      <c r="BV144" s="29">
        <f t="shared" ca="1" si="165"/>
        <v>0</v>
      </c>
      <c r="BW144" s="29">
        <f t="shared" ca="1" si="166"/>
        <v>0</v>
      </c>
      <c r="BX144" s="29">
        <f t="shared" ca="1" si="167"/>
        <v>0</v>
      </c>
      <c r="BY144" s="29">
        <f t="shared" ca="1" si="168"/>
        <v>0</v>
      </c>
      <c r="BZ144" s="29">
        <f t="shared" ca="1" si="169"/>
        <v>0</v>
      </c>
      <c r="CA144" s="29">
        <f t="shared" ca="1" si="170"/>
        <v>0</v>
      </c>
      <c r="CB144" s="29">
        <f t="shared" ca="1" si="171"/>
        <v>0</v>
      </c>
      <c r="CC144" s="29">
        <f t="shared" ca="1" si="172"/>
        <v>0</v>
      </c>
      <c r="CD144" s="29">
        <f t="shared" ca="1" si="173"/>
        <v>0</v>
      </c>
      <c r="CE144" s="29">
        <f t="shared" ca="1" si="174"/>
        <v>0</v>
      </c>
      <c r="CF144" s="29">
        <f t="shared" ca="1" si="175"/>
        <v>0</v>
      </c>
      <c r="CG144" s="29">
        <f t="shared" ca="1" si="176"/>
        <v>0</v>
      </c>
      <c r="CH144" s="29">
        <f t="shared" ca="1" si="177"/>
        <v>0</v>
      </c>
      <c r="CI144" s="29">
        <f t="shared" ca="1" si="178"/>
        <v>0</v>
      </c>
      <c r="CJ144" s="29">
        <f t="shared" ca="1" si="179"/>
        <v>0</v>
      </c>
      <c r="CK144" s="33">
        <f t="shared" ca="1" si="146"/>
        <v>0</v>
      </c>
      <c r="CL144" s="33"/>
      <c r="CM144" s="78">
        <f t="shared" ca="1" si="115"/>
        <v>0</v>
      </c>
      <c r="CN144" s="29">
        <f ca="1">IF(NOT(snowball),0,IF(AA143&lt;=0,0,IF($C144&lt;=SUM($CM144:CM144),0,IF(BR144+$C144-SUM($CM144:CM144)&gt;AA143+AV144,AA143+AV144-BR144,$C144-SUM($CM144:CM144)))))</f>
        <v>0</v>
      </c>
      <c r="CO144" s="29">
        <f ca="1">IF(NOT(snowball),0,IF(AB143&lt;=0,0,IF($C144&lt;=SUM($CM144:CN144),0,IF(BS144+$C144-SUM($CM144:CN144)&gt;AB143+AW144,AB143+AW144-BS144,$C144-SUM($CM144:CN144)))))</f>
        <v>0</v>
      </c>
      <c r="CP144" s="29">
        <f ca="1">IF(NOT(snowball),0,IF(AC143&lt;=0,0,IF($C144&lt;=SUM($CM144:CO144),0,IF(BT144+$C144-SUM($CM144:CO144)&gt;AC143+AX144,AC143+AX144-BT144,$C144-SUM($CM144:CO144)))))</f>
        <v>0</v>
      </c>
      <c r="CQ144" s="29">
        <f ca="1">IF(NOT(snowball),0,IF(AD143&lt;=0,0,IF($C144&lt;=SUM($CM144:CP144),0,IF(BU144+$C144-SUM($CM144:CP144)&gt;AD143+AY144,AD143+AY144-BU144,$C144-SUM($CM144:CP144)))))</f>
        <v>0</v>
      </c>
      <c r="CR144" s="29">
        <f ca="1">IF(NOT(snowball),0,IF(AE143&lt;=0,0,IF($C144&lt;=SUM($CM144:CQ144),0,IF(BV144+$C144-SUM($CM144:CQ144)&gt;AE143+AZ144,AE143+AZ144-BV144,$C144-SUM($CM144:CQ144)))))</f>
        <v>0</v>
      </c>
      <c r="CS144" s="29">
        <f ca="1">IF(NOT(snowball),0,IF(AF143&lt;=0,0,IF($C144&lt;=SUM($CM144:CR144),0,IF(BW144+$C144-SUM($CM144:CR144)&gt;AF143+BA144,AF143+BA144-BW144,$C144-SUM($CM144:CR144)))))</f>
        <v>0</v>
      </c>
      <c r="CT144" s="29">
        <f ca="1">IF(NOT(snowball),0,IF(AG143&lt;=0,0,IF($C144&lt;=SUM($CM144:CS144),0,IF(BX144+$C144-SUM($CM144:CS144)&gt;AG143+BB144,AG143+BB144-BX144,$C144-SUM($CM144:CS144)))))</f>
        <v>0</v>
      </c>
      <c r="CU144" s="29">
        <f ca="1">IF(NOT(snowball),0,IF(AH143&lt;=0,0,IF($C144&lt;=SUM($CM144:CT144),0,IF(BY144+$C144-SUM($CM144:CT144)&gt;AH143+BC144,AH143+BC144-BY144,$C144-SUM($CM144:CT144)))))</f>
        <v>0</v>
      </c>
      <c r="CV144" s="29">
        <f ca="1">IF(NOT(snowball),0,IF(AI143&lt;=0,0,IF($C144&lt;=SUM($CM144:CU144),0,IF(BZ144+$C144-SUM($CM144:CU144)&gt;AI143+BD144,AI143+BD144-BZ144,$C144-SUM($CM144:CU144)))))</f>
        <v>0</v>
      </c>
      <c r="CW144" s="29">
        <f ca="1">IF(NOT(snowball),0,IF(AJ143&lt;=0,0,IF($C144&lt;=SUM($CM144:CV144),0,IF(CA144+$C144-SUM($CM144:CV144)&gt;AJ143+BE144,AJ143+BE144-CA144,$C144-SUM($CM144:CV144)))))</f>
        <v>0</v>
      </c>
      <c r="CX144" s="29">
        <f ca="1">IF(NOT(snowball),0,IF(AK143&lt;=0,0,IF($C144&lt;=SUM($CM144:CW144),0,IF(CB144+$C144-SUM($CM144:CW144)&gt;AK143+BF144,AK143+BF144-CB144,$C144-SUM($CM144:CW144)))))</f>
        <v>0</v>
      </c>
      <c r="CY144" s="29">
        <f ca="1">IF(NOT(snowball),0,IF(AL143&lt;=0,0,IF($C144&lt;=SUM($CM144:CX144),0,IF(CC144+$C144-SUM($CM144:CX144)&gt;AL143+BG144,AL143+BG144-CC144,$C144-SUM($CM144:CX144)))))</f>
        <v>0</v>
      </c>
      <c r="CZ144" s="29">
        <f ca="1">IF(NOT(snowball),0,IF(AM143&lt;=0,0,IF($C144&lt;=SUM($CM144:CY144),0,IF(CD144+$C144-SUM($CM144:CY144)&gt;AM143+BH144,AM143+BH144-CD144,$C144-SUM($CM144:CY144)))))</f>
        <v>0</v>
      </c>
      <c r="DA144" s="29">
        <f ca="1">IF(NOT(snowball),0,IF(AN143&lt;=0,0,IF($C144&lt;=SUM($CM144:CZ144),0,IF(CE144+$C144-SUM($CM144:CZ144)&gt;AN143+BI144,AN143+BI144-CE144,$C144-SUM($CM144:CZ144)))))</f>
        <v>0</v>
      </c>
      <c r="DB144" s="29">
        <f ca="1">IF(NOT(snowball),0,IF(AO143&lt;=0,0,IF($C144&lt;=SUM($CM144:DA144),0,IF(CF144+$C144-SUM($CM144:DA144)&gt;AO143+BJ144,AO143+BJ144-CF144,$C144-SUM($CM144:DA144)))))</f>
        <v>0</v>
      </c>
      <c r="DC144" s="29">
        <f ca="1">IF(NOT(snowball),0,IF(AP143&lt;=0,0,IF($C144&lt;=SUM($CM144:DB144),0,IF(CG144+$C144-SUM($CM144:DB144)&gt;AP143+BK144,AP143+BK144-CG144,$C144-SUM($CM144:DB144)))))</f>
        <v>0</v>
      </c>
      <c r="DD144" s="29">
        <f ca="1">IF(NOT(snowball),0,IF(AQ143&lt;=0,0,IF($C144&lt;=SUM($CM144:DC144),0,IF(CH144+$C144-SUM($CM144:DC144)&gt;AQ143+BL144,AQ143+BL144-CH144,$C144-SUM($CM144:DC144)))))</f>
        <v>0</v>
      </c>
      <c r="DE144" s="29">
        <f ca="1">IF(NOT(snowball),0,IF(AR143&lt;=0,0,IF($C144&lt;=SUM($CM144:DD144),0,IF(CI144+$C144-SUM($CM144:DD144)&gt;AR143+BM144,AR143+BM144-CI144,$C144-SUM($CM144:DD144)))))</f>
        <v>0</v>
      </c>
      <c r="DF144" s="29">
        <f ca="1">IF(NOT(snowball),0,IF(AS143&lt;=0,0,IF($C144&lt;=SUM($CM144:DE144),0,IF(CJ144+$C144-SUM($CM144:DE144)&gt;AS143+BN144,AS143+BN144-CJ144,$C144-SUM($CM144:DE144)))))</f>
        <v>0</v>
      </c>
    </row>
    <row r="145" spans="1:110" ht="11" customHeight="1">
      <c r="A145" s="30" t="str">
        <f t="shared" ca="1" si="147"/>
        <v/>
      </c>
      <c r="B145" s="13" t="e">
        <f t="shared" ca="1" si="116"/>
        <v>#N/A</v>
      </c>
      <c r="C145" s="113" t="str">
        <f t="shared" ca="1" si="95"/>
        <v/>
      </c>
      <c r="D145" s="81"/>
      <c r="E145" s="29">
        <f t="shared" ca="1" si="96"/>
        <v>0</v>
      </c>
      <c r="F145" s="29">
        <f t="shared" ca="1" si="97"/>
        <v>0</v>
      </c>
      <c r="G145" s="29">
        <f t="shared" ca="1" si="98"/>
        <v>0</v>
      </c>
      <c r="H145" s="29">
        <f t="shared" ca="1" si="99"/>
        <v>0</v>
      </c>
      <c r="I145" s="29">
        <f t="shared" ca="1" si="100"/>
        <v>0</v>
      </c>
      <c r="J145" s="29">
        <f t="shared" ca="1" si="101"/>
        <v>0</v>
      </c>
      <c r="K145" s="29">
        <f t="shared" ca="1" si="102"/>
        <v>0</v>
      </c>
      <c r="L145" s="29">
        <f t="shared" ca="1" si="103"/>
        <v>0</v>
      </c>
      <c r="M145" s="29">
        <f t="shared" ca="1" si="104"/>
        <v>0</v>
      </c>
      <c r="N145" s="29">
        <f t="shared" ca="1" si="105"/>
        <v>0</v>
      </c>
      <c r="O145" s="29">
        <f t="shared" ca="1" si="106"/>
        <v>0</v>
      </c>
      <c r="P145" s="29">
        <f t="shared" ca="1" si="107"/>
        <v>0</v>
      </c>
      <c r="Q145" s="29">
        <f t="shared" ca="1" si="108"/>
        <v>0</v>
      </c>
      <c r="R145" s="29">
        <f t="shared" ca="1" si="109"/>
        <v>0</v>
      </c>
      <c r="S145" s="29">
        <f t="shared" ca="1" si="110"/>
        <v>0</v>
      </c>
      <c r="T145" s="29">
        <f t="shared" ca="1" si="111"/>
        <v>0</v>
      </c>
      <c r="U145" s="29">
        <f t="shared" ca="1" si="112"/>
        <v>0</v>
      </c>
      <c r="V145" s="29">
        <f t="shared" ca="1" si="113"/>
        <v>0</v>
      </c>
      <c r="W145" s="29">
        <f t="shared" ca="1" si="114"/>
        <v>0</v>
      </c>
      <c r="X145" s="29">
        <f t="shared" ca="1" si="114"/>
        <v>0</v>
      </c>
      <c r="Y145" s="66"/>
      <c r="Z145" s="29">
        <f t="shared" ca="1" si="117"/>
        <v>0</v>
      </c>
      <c r="AA145" s="29">
        <f t="shared" ca="1" si="118"/>
        <v>0</v>
      </c>
      <c r="AB145" s="29">
        <f t="shared" ca="1" si="119"/>
        <v>0</v>
      </c>
      <c r="AC145" s="29">
        <f t="shared" ca="1" si="120"/>
        <v>0</v>
      </c>
      <c r="AD145" s="29">
        <f t="shared" ca="1" si="121"/>
        <v>0</v>
      </c>
      <c r="AE145" s="29">
        <f t="shared" ca="1" si="122"/>
        <v>0</v>
      </c>
      <c r="AF145" s="29">
        <f t="shared" ca="1" si="123"/>
        <v>0</v>
      </c>
      <c r="AG145" s="29">
        <f t="shared" ca="1" si="124"/>
        <v>0</v>
      </c>
      <c r="AH145" s="29">
        <f t="shared" ca="1" si="125"/>
        <v>0</v>
      </c>
      <c r="AI145" s="29">
        <f t="shared" ca="1" si="126"/>
        <v>0</v>
      </c>
      <c r="AJ145" s="29">
        <f t="shared" ca="1" si="127"/>
        <v>0</v>
      </c>
      <c r="AK145" s="29">
        <f t="shared" ca="1" si="128"/>
        <v>0</v>
      </c>
      <c r="AL145" s="29">
        <f t="shared" ca="1" si="129"/>
        <v>0</v>
      </c>
      <c r="AM145" s="29">
        <f t="shared" ca="1" si="130"/>
        <v>0</v>
      </c>
      <c r="AN145" s="29">
        <f t="shared" ca="1" si="131"/>
        <v>0</v>
      </c>
      <c r="AO145" s="29">
        <f t="shared" ca="1" si="132"/>
        <v>0</v>
      </c>
      <c r="AP145" s="29">
        <f t="shared" ca="1" si="133"/>
        <v>0</v>
      </c>
      <c r="AQ145" s="29">
        <f t="shared" ca="1" si="134"/>
        <v>0</v>
      </c>
      <c r="AR145" s="29">
        <f t="shared" ca="1" si="135"/>
        <v>0</v>
      </c>
      <c r="AS145" s="29">
        <f t="shared" ca="1" si="136"/>
        <v>0</v>
      </c>
      <c r="AT145" s="7"/>
      <c r="AU145" s="29">
        <f t="shared" ca="1" si="180"/>
        <v>0</v>
      </c>
      <c r="AV145" s="29">
        <f t="shared" ca="1" si="181"/>
        <v>0</v>
      </c>
      <c r="AW145" s="29">
        <f t="shared" ca="1" si="182"/>
        <v>0</v>
      </c>
      <c r="AX145" s="29">
        <f t="shared" ca="1" si="148"/>
        <v>0</v>
      </c>
      <c r="AY145" s="29">
        <f t="shared" ca="1" si="149"/>
        <v>0</v>
      </c>
      <c r="AZ145" s="29">
        <f t="shared" ca="1" si="150"/>
        <v>0</v>
      </c>
      <c r="BA145" s="29">
        <f t="shared" ca="1" si="151"/>
        <v>0</v>
      </c>
      <c r="BB145" s="29">
        <f t="shared" ca="1" si="152"/>
        <v>0</v>
      </c>
      <c r="BC145" s="29">
        <f t="shared" ca="1" si="153"/>
        <v>0</v>
      </c>
      <c r="BD145" s="29">
        <f t="shared" ca="1" si="154"/>
        <v>0</v>
      </c>
      <c r="BE145" s="29">
        <f t="shared" ca="1" si="155"/>
        <v>0</v>
      </c>
      <c r="BF145" s="29">
        <f t="shared" ca="1" si="156"/>
        <v>0</v>
      </c>
      <c r="BG145" s="29">
        <f t="shared" ca="1" si="157"/>
        <v>0</v>
      </c>
      <c r="BH145" s="29">
        <f t="shared" ca="1" si="158"/>
        <v>0</v>
      </c>
      <c r="BI145" s="29">
        <f t="shared" ca="1" si="159"/>
        <v>0</v>
      </c>
      <c r="BJ145" s="29">
        <f t="shared" ca="1" si="160"/>
        <v>0</v>
      </c>
      <c r="BK145" s="29">
        <f t="shared" ca="1" si="161"/>
        <v>0</v>
      </c>
      <c r="BL145" s="29">
        <f t="shared" ca="1" si="162"/>
        <v>0</v>
      </c>
      <c r="BM145" s="29">
        <f t="shared" ca="1" si="163"/>
        <v>0</v>
      </c>
      <c r="BN145" s="29">
        <f t="shared" ca="1" si="164"/>
        <v>0</v>
      </c>
      <c r="BO145" s="33">
        <f t="shared" ca="1" si="140"/>
        <v>0</v>
      </c>
      <c r="BP145" s="16"/>
      <c r="BQ145" s="29">
        <f t="shared" ca="1" si="141"/>
        <v>0</v>
      </c>
      <c r="BR145" s="29">
        <f t="shared" ca="1" si="142"/>
        <v>0</v>
      </c>
      <c r="BS145" s="29">
        <f t="shared" ca="1" si="143"/>
        <v>0</v>
      </c>
      <c r="BT145" s="29">
        <f t="shared" ca="1" si="144"/>
        <v>0</v>
      </c>
      <c r="BU145" s="29">
        <f t="shared" ca="1" si="145"/>
        <v>0</v>
      </c>
      <c r="BV145" s="29">
        <f t="shared" ca="1" si="165"/>
        <v>0</v>
      </c>
      <c r="BW145" s="29">
        <f t="shared" ca="1" si="166"/>
        <v>0</v>
      </c>
      <c r="BX145" s="29">
        <f t="shared" ca="1" si="167"/>
        <v>0</v>
      </c>
      <c r="BY145" s="29">
        <f t="shared" ca="1" si="168"/>
        <v>0</v>
      </c>
      <c r="BZ145" s="29">
        <f t="shared" ca="1" si="169"/>
        <v>0</v>
      </c>
      <c r="CA145" s="29">
        <f t="shared" ca="1" si="170"/>
        <v>0</v>
      </c>
      <c r="CB145" s="29">
        <f t="shared" ca="1" si="171"/>
        <v>0</v>
      </c>
      <c r="CC145" s="29">
        <f t="shared" ca="1" si="172"/>
        <v>0</v>
      </c>
      <c r="CD145" s="29">
        <f t="shared" ca="1" si="173"/>
        <v>0</v>
      </c>
      <c r="CE145" s="29">
        <f t="shared" ca="1" si="174"/>
        <v>0</v>
      </c>
      <c r="CF145" s="29">
        <f t="shared" ca="1" si="175"/>
        <v>0</v>
      </c>
      <c r="CG145" s="29">
        <f t="shared" ca="1" si="176"/>
        <v>0</v>
      </c>
      <c r="CH145" s="29">
        <f t="shared" ca="1" si="177"/>
        <v>0</v>
      </c>
      <c r="CI145" s="29">
        <f t="shared" ca="1" si="178"/>
        <v>0</v>
      </c>
      <c r="CJ145" s="29">
        <f t="shared" ca="1" si="179"/>
        <v>0</v>
      </c>
      <c r="CK145" s="33">
        <f t="shared" ca="1" si="146"/>
        <v>0</v>
      </c>
      <c r="CL145" s="33"/>
      <c r="CM145" s="78">
        <f t="shared" ca="1" si="115"/>
        <v>0</v>
      </c>
      <c r="CN145" s="29">
        <f ca="1">IF(NOT(snowball),0,IF(AA144&lt;=0,0,IF($C145&lt;=SUM($CM145:CM145),0,IF(BR145+$C145-SUM($CM145:CM145)&gt;AA144+AV145,AA144+AV145-BR145,$C145-SUM($CM145:CM145)))))</f>
        <v>0</v>
      </c>
      <c r="CO145" s="29">
        <f ca="1">IF(NOT(snowball),0,IF(AB144&lt;=0,0,IF($C145&lt;=SUM($CM145:CN145),0,IF(BS145+$C145-SUM($CM145:CN145)&gt;AB144+AW145,AB144+AW145-BS145,$C145-SUM($CM145:CN145)))))</f>
        <v>0</v>
      </c>
      <c r="CP145" s="29">
        <f ca="1">IF(NOT(snowball),0,IF(AC144&lt;=0,0,IF($C145&lt;=SUM($CM145:CO145),0,IF(BT145+$C145-SUM($CM145:CO145)&gt;AC144+AX145,AC144+AX145-BT145,$C145-SUM($CM145:CO145)))))</f>
        <v>0</v>
      </c>
      <c r="CQ145" s="29">
        <f ca="1">IF(NOT(snowball),0,IF(AD144&lt;=0,0,IF($C145&lt;=SUM($CM145:CP145),0,IF(BU145+$C145-SUM($CM145:CP145)&gt;AD144+AY145,AD144+AY145-BU145,$C145-SUM($CM145:CP145)))))</f>
        <v>0</v>
      </c>
      <c r="CR145" s="29">
        <f ca="1">IF(NOT(snowball),0,IF(AE144&lt;=0,0,IF($C145&lt;=SUM($CM145:CQ145),0,IF(BV145+$C145-SUM($CM145:CQ145)&gt;AE144+AZ145,AE144+AZ145-BV145,$C145-SUM($CM145:CQ145)))))</f>
        <v>0</v>
      </c>
      <c r="CS145" s="29">
        <f ca="1">IF(NOT(snowball),0,IF(AF144&lt;=0,0,IF($C145&lt;=SUM($CM145:CR145),0,IF(BW145+$C145-SUM($CM145:CR145)&gt;AF144+BA145,AF144+BA145-BW145,$C145-SUM($CM145:CR145)))))</f>
        <v>0</v>
      </c>
      <c r="CT145" s="29">
        <f ca="1">IF(NOT(snowball),0,IF(AG144&lt;=0,0,IF($C145&lt;=SUM($CM145:CS145),0,IF(BX145+$C145-SUM($CM145:CS145)&gt;AG144+BB145,AG144+BB145-BX145,$C145-SUM($CM145:CS145)))))</f>
        <v>0</v>
      </c>
      <c r="CU145" s="29">
        <f ca="1">IF(NOT(snowball),0,IF(AH144&lt;=0,0,IF($C145&lt;=SUM($CM145:CT145),0,IF(BY145+$C145-SUM($CM145:CT145)&gt;AH144+BC145,AH144+BC145-BY145,$C145-SUM($CM145:CT145)))))</f>
        <v>0</v>
      </c>
      <c r="CV145" s="29">
        <f ca="1">IF(NOT(snowball),0,IF(AI144&lt;=0,0,IF($C145&lt;=SUM($CM145:CU145),0,IF(BZ145+$C145-SUM($CM145:CU145)&gt;AI144+BD145,AI144+BD145-BZ145,$C145-SUM($CM145:CU145)))))</f>
        <v>0</v>
      </c>
      <c r="CW145" s="29">
        <f ca="1">IF(NOT(snowball),0,IF(AJ144&lt;=0,0,IF($C145&lt;=SUM($CM145:CV145),0,IF(CA145+$C145-SUM($CM145:CV145)&gt;AJ144+BE145,AJ144+BE145-CA145,$C145-SUM($CM145:CV145)))))</f>
        <v>0</v>
      </c>
      <c r="CX145" s="29">
        <f ca="1">IF(NOT(snowball),0,IF(AK144&lt;=0,0,IF($C145&lt;=SUM($CM145:CW145),0,IF(CB145+$C145-SUM($CM145:CW145)&gt;AK144+BF145,AK144+BF145-CB145,$C145-SUM($CM145:CW145)))))</f>
        <v>0</v>
      </c>
      <c r="CY145" s="29">
        <f ca="1">IF(NOT(snowball),0,IF(AL144&lt;=0,0,IF($C145&lt;=SUM($CM145:CX145),0,IF(CC145+$C145-SUM($CM145:CX145)&gt;AL144+BG145,AL144+BG145-CC145,$C145-SUM($CM145:CX145)))))</f>
        <v>0</v>
      </c>
      <c r="CZ145" s="29">
        <f ca="1">IF(NOT(snowball),0,IF(AM144&lt;=0,0,IF($C145&lt;=SUM($CM145:CY145),0,IF(CD145+$C145-SUM($CM145:CY145)&gt;AM144+BH145,AM144+BH145-CD145,$C145-SUM($CM145:CY145)))))</f>
        <v>0</v>
      </c>
      <c r="DA145" s="29">
        <f ca="1">IF(NOT(snowball),0,IF(AN144&lt;=0,0,IF($C145&lt;=SUM($CM145:CZ145),0,IF(CE145+$C145-SUM($CM145:CZ145)&gt;AN144+BI145,AN144+BI145-CE145,$C145-SUM($CM145:CZ145)))))</f>
        <v>0</v>
      </c>
      <c r="DB145" s="29">
        <f ca="1">IF(NOT(snowball),0,IF(AO144&lt;=0,0,IF($C145&lt;=SUM($CM145:DA145),0,IF(CF145+$C145-SUM($CM145:DA145)&gt;AO144+BJ145,AO144+BJ145-CF145,$C145-SUM($CM145:DA145)))))</f>
        <v>0</v>
      </c>
      <c r="DC145" s="29">
        <f ca="1">IF(NOT(snowball),0,IF(AP144&lt;=0,0,IF($C145&lt;=SUM($CM145:DB145),0,IF(CG145+$C145-SUM($CM145:DB145)&gt;AP144+BK145,AP144+BK145-CG145,$C145-SUM($CM145:DB145)))))</f>
        <v>0</v>
      </c>
      <c r="DD145" s="29">
        <f ca="1">IF(NOT(snowball),0,IF(AQ144&lt;=0,0,IF($C145&lt;=SUM($CM145:DC145),0,IF(CH145+$C145-SUM($CM145:DC145)&gt;AQ144+BL145,AQ144+BL145-CH145,$C145-SUM($CM145:DC145)))))</f>
        <v>0</v>
      </c>
      <c r="DE145" s="29">
        <f ca="1">IF(NOT(snowball),0,IF(AR144&lt;=0,0,IF($C145&lt;=SUM($CM145:DD145),0,IF(CI145+$C145-SUM($CM145:DD145)&gt;AR144+BM145,AR144+BM145-CI145,$C145-SUM($CM145:DD145)))))</f>
        <v>0</v>
      </c>
      <c r="DF145" s="29">
        <f ca="1">IF(NOT(snowball),0,IF(AS144&lt;=0,0,IF($C145&lt;=SUM($CM145:DE145),0,IF(CJ145+$C145-SUM($CM145:DE145)&gt;AS144+BN145,AS144+BN145-CJ145,$C145-SUM($CM145:DE145)))))</f>
        <v>0</v>
      </c>
    </row>
    <row r="146" spans="1:110" ht="11" customHeight="1">
      <c r="A146" s="30" t="str">
        <f t="shared" ca="1" si="147"/>
        <v/>
      </c>
      <c r="B146" s="13" t="e">
        <f t="shared" ca="1" si="116"/>
        <v>#N/A</v>
      </c>
      <c r="C146" s="113" t="str">
        <f t="shared" ca="1" si="95"/>
        <v/>
      </c>
      <c r="D146" s="81"/>
      <c r="E146" s="29">
        <f t="shared" ca="1" si="96"/>
        <v>0</v>
      </c>
      <c r="F146" s="29">
        <f t="shared" ca="1" si="97"/>
        <v>0</v>
      </c>
      <c r="G146" s="29">
        <f t="shared" ca="1" si="98"/>
        <v>0</v>
      </c>
      <c r="H146" s="29">
        <f t="shared" ca="1" si="99"/>
        <v>0</v>
      </c>
      <c r="I146" s="29">
        <f t="shared" ca="1" si="100"/>
        <v>0</v>
      </c>
      <c r="J146" s="29">
        <f t="shared" ca="1" si="101"/>
        <v>0</v>
      </c>
      <c r="K146" s="29">
        <f t="shared" ca="1" si="102"/>
        <v>0</v>
      </c>
      <c r="L146" s="29">
        <f t="shared" ca="1" si="103"/>
        <v>0</v>
      </c>
      <c r="M146" s="29">
        <f t="shared" ca="1" si="104"/>
        <v>0</v>
      </c>
      <c r="N146" s="29">
        <f t="shared" ca="1" si="105"/>
        <v>0</v>
      </c>
      <c r="O146" s="29">
        <f t="shared" ca="1" si="106"/>
        <v>0</v>
      </c>
      <c r="P146" s="29">
        <f t="shared" ca="1" si="107"/>
        <v>0</v>
      </c>
      <c r="Q146" s="29">
        <f t="shared" ca="1" si="108"/>
        <v>0</v>
      </c>
      <c r="R146" s="29">
        <f t="shared" ca="1" si="109"/>
        <v>0</v>
      </c>
      <c r="S146" s="29">
        <f t="shared" ca="1" si="110"/>
        <v>0</v>
      </c>
      <c r="T146" s="29">
        <f t="shared" ca="1" si="111"/>
        <v>0</v>
      </c>
      <c r="U146" s="29">
        <f t="shared" ca="1" si="112"/>
        <v>0</v>
      </c>
      <c r="V146" s="29">
        <f t="shared" ca="1" si="113"/>
        <v>0</v>
      </c>
      <c r="W146" s="29">
        <f t="shared" ca="1" si="114"/>
        <v>0</v>
      </c>
      <c r="X146" s="29">
        <f t="shared" ca="1" si="114"/>
        <v>0</v>
      </c>
      <c r="Y146" s="66"/>
      <c r="Z146" s="29">
        <f t="shared" ca="1" si="117"/>
        <v>0</v>
      </c>
      <c r="AA146" s="29">
        <f t="shared" ca="1" si="118"/>
        <v>0</v>
      </c>
      <c r="AB146" s="29">
        <f t="shared" ca="1" si="119"/>
        <v>0</v>
      </c>
      <c r="AC146" s="29">
        <f t="shared" ca="1" si="120"/>
        <v>0</v>
      </c>
      <c r="AD146" s="29">
        <f t="shared" ca="1" si="121"/>
        <v>0</v>
      </c>
      <c r="AE146" s="29">
        <f t="shared" ca="1" si="122"/>
        <v>0</v>
      </c>
      <c r="AF146" s="29">
        <f t="shared" ca="1" si="123"/>
        <v>0</v>
      </c>
      <c r="AG146" s="29">
        <f t="shared" ca="1" si="124"/>
        <v>0</v>
      </c>
      <c r="AH146" s="29">
        <f t="shared" ca="1" si="125"/>
        <v>0</v>
      </c>
      <c r="AI146" s="29">
        <f t="shared" ca="1" si="126"/>
        <v>0</v>
      </c>
      <c r="AJ146" s="29">
        <f t="shared" ca="1" si="127"/>
        <v>0</v>
      </c>
      <c r="AK146" s="29">
        <f t="shared" ca="1" si="128"/>
        <v>0</v>
      </c>
      <c r="AL146" s="29">
        <f t="shared" ca="1" si="129"/>
        <v>0</v>
      </c>
      <c r="AM146" s="29">
        <f t="shared" ca="1" si="130"/>
        <v>0</v>
      </c>
      <c r="AN146" s="29">
        <f t="shared" ca="1" si="131"/>
        <v>0</v>
      </c>
      <c r="AO146" s="29">
        <f t="shared" ca="1" si="132"/>
        <v>0</v>
      </c>
      <c r="AP146" s="29">
        <f t="shared" ca="1" si="133"/>
        <v>0</v>
      </c>
      <c r="AQ146" s="29">
        <f t="shared" ca="1" si="134"/>
        <v>0</v>
      </c>
      <c r="AR146" s="29">
        <f t="shared" ca="1" si="135"/>
        <v>0</v>
      </c>
      <c r="AS146" s="29">
        <f t="shared" ca="1" si="136"/>
        <v>0</v>
      </c>
      <c r="AT146" s="7"/>
      <c r="AU146" s="29">
        <f t="shared" ca="1" si="180"/>
        <v>0</v>
      </c>
      <c r="AV146" s="29">
        <f t="shared" ca="1" si="181"/>
        <v>0</v>
      </c>
      <c r="AW146" s="29">
        <f t="shared" ca="1" si="182"/>
        <v>0</v>
      </c>
      <c r="AX146" s="29">
        <f t="shared" ca="1" si="148"/>
        <v>0</v>
      </c>
      <c r="AY146" s="29">
        <f t="shared" ca="1" si="149"/>
        <v>0</v>
      </c>
      <c r="AZ146" s="29">
        <f t="shared" ca="1" si="150"/>
        <v>0</v>
      </c>
      <c r="BA146" s="29">
        <f t="shared" ca="1" si="151"/>
        <v>0</v>
      </c>
      <c r="BB146" s="29">
        <f t="shared" ca="1" si="152"/>
        <v>0</v>
      </c>
      <c r="BC146" s="29">
        <f t="shared" ca="1" si="153"/>
        <v>0</v>
      </c>
      <c r="BD146" s="29">
        <f t="shared" ca="1" si="154"/>
        <v>0</v>
      </c>
      <c r="BE146" s="29">
        <f t="shared" ca="1" si="155"/>
        <v>0</v>
      </c>
      <c r="BF146" s="29">
        <f t="shared" ca="1" si="156"/>
        <v>0</v>
      </c>
      <c r="BG146" s="29">
        <f t="shared" ca="1" si="157"/>
        <v>0</v>
      </c>
      <c r="BH146" s="29">
        <f t="shared" ca="1" si="158"/>
        <v>0</v>
      </c>
      <c r="BI146" s="29">
        <f t="shared" ca="1" si="159"/>
        <v>0</v>
      </c>
      <c r="BJ146" s="29">
        <f t="shared" ca="1" si="160"/>
        <v>0</v>
      </c>
      <c r="BK146" s="29">
        <f t="shared" ca="1" si="161"/>
        <v>0</v>
      </c>
      <c r="BL146" s="29">
        <f t="shared" ca="1" si="162"/>
        <v>0</v>
      </c>
      <c r="BM146" s="29">
        <f t="shared" ca="1" si="163"/>
        <v>0</v>
      </c>
      <c r="BN146" s="29">
        <f t="shared" ca="1" si="164"/>
        <v>0</v>
      </c>
      <c r="BO146" s="33">
        <f t="shared" ca="1" si="140"/>
        <v>0</v>
      </c>
      <c r="BP146" s="16"/>
      <c r="BQ146" s="29">
        <f t="shared" ca="1" si="141"/>
        <v>0</v>
      </c>
      <c r="BR146" s="29">
        <f t="shared" ca="1" si="142"/>
        <v>0</v>
      </c>
      <c r="BS146" s="29">
        <f t="shared" ca="1" si="143"/>
        <v>0</v>
      </c>
      <c r="BT146" s="29">
        <f t="shared" ca="1" si="144"/>
        <v>0</v>
      </c>
      <c r="BU146" s="29">
        <f t="shared" ca="1" si="145"/>
        <v>0</v>
      </c>
      <c r="BV146" s="29">
        <f t="shared" ca="1" si="165"/>
        <v>0</v>
      </c>
      <c r="BW146" s="29">
        <f t="shared" ca="1" si="166"/>
        <v>0</v>
      </c>
      <c r="BX146" s="29">
        <f t="shared" ca="1" si="167"/>
        <v>0</v>
      </c>
      <c r="BY146" s="29">
        <f t="shared" ca="1" si="168"/>
        <v>0</v>
      </c>
      <c r="BZ146" s="29">
        <f t="shared" ca="1" si="169"/>
        <v>0</v>
      </c>
      <c r="CA146" s="29">
        <f t="shared" ca="1" si="170"/>
        <v>0</v>
      </c>
      <c r="CB146" s="29">
        <f t="shared" ca="1" si="171"/>
        <v>0</v>
      </c>
      <c r="CC146" s="29">
        <f t="shared" ca="1" si="172"/>
        <v>0</v>
      </c>
      <c r="CD146" s="29">
        <f t="shared" ca="1" si="173"/>
        <v>0</v>
      </c>
      <c r="CE146" s="29">
        <f t="shared" ca="1" si="174"/>
        <v>0</v>
      </c>
      <c r="CF146" s="29">
        <f t="shared" ca="1" si="175"/>
        <v>0</v>
      </c>
      <c r="CG146" s="29">
        <f t="shared" ca="1" si="176"/>
        <v>0</v>
      </c>
      <c r="CH146" s="29">
        <f t="shared" ca="1" si="177"/>
        <v>0</v>
      </c>
      <c r="CI146" s="29">
        <f t="shared" ca="1" si="178"/>
        <v>0</v>
      </c>
      <c r="CJ146" s="29">
        <f t="shared" ca="1" si="179"/>
        <v>0</v>
      </c>
      <c r="CK146" s="33">
        <f t="shared" ca="1" si="146"/>
        <v>0</v>
      </c>
      <c r="CL146" s="33"/>
      <c r="CM146" s="78">
        <f t="shared" ca="1" si="115"/>
        <v>0</v>
      </c>
      <c r="CN146" s="29">
        <f ca="1">IF(NOT(snowball),0,IF(AA145&lt;=0,0,IF($C146&lt;=SUM($CM146:CM146),0,IF(BR146+$C146-SUM($CM146:CM146)&gt;AA145+AV146,AA145+AV146-BR146,$C146-SUM($CM146:CM146)))))</f>
        <v>0</v>
      </c>
      <c r="CO146" s="29">
        <f ca="1">IF(NOT(snowball),0,IF(AB145&lt;=0,0,IF($C146&lt;=SUM($CM146:CN146),0,IF(BS146+$C146-SUM($CM146:CN146)&gt;AB145+AW146,AB145+AW146-BS146,$C146-SUM($CM146:CN146)))))</f>
        <v>0</v>
      </c>
      <c r="CP146" s="29">
        <f ca="1">IF(NOT(snowball),0,IF(AC145&lt;=0,0,IF($C146&lt;=SUM($CM146:CO146),0,IF(BT146+$C146-SUM($CM146:CO146)&gt;AC145+AX146,AC145+AX146-BT146,$C146-SUM($CM146:CO146)))))</f>
        <v>0</v>
      </c>
      <c r="CQ146" s="29">
        <f ca="1">IF(NOT(snowball),0,IF(AD145&lt;=0,0,IF($C146&lt;=SUM($CM146:CP146),0,IF(BU146+$C146-SUM($CM146:CP146)&gt;AD145+AY146,AD145+AY146-BU146,$C146-SUM($CM146:CP146)))))</f>
        <v>0</v>
      </c>
      <c r="CR146" s="29">
        <f ca="1">IF(NOT(snowball),0,IF(AE145&lt;=0,0,IF($C146&lt;=SUM($CM146:CQ146),0,IF(BV146+$C146-SUM($CM146:CQ146)&gt;AE145+AZ146,AE145+AZ146-BV146,$C146-SUM($CM146:CQ146)))))</f>
        <v>0</v>
      </c>
      <c r="CS146" s="29">
        <f ca="1">IF(NOT(snowball),0,IF(AF145&lt;=0,0,IF($C146&lt;=SUM($CM146:CR146),0,IF(BW146+$C146-SUM($CM146:CR146)&gt;AF145+BA146,AF145+BA146-BW146,$C146-SUM($CM146:CR146)))))</f>
        <v>0</v>
      </c>
      <c r="CT146" s="29">
        <f ca="1">IF(NOT(snowball),0,IF(AG145&lt;=0,0,IF($C146&lt;=SUM($CM146:CS146),0,IF(BX146+$C146-SUM($CM146:CS146)&gt;AG145+BB146,AG145+BB146-BX146,$C146-SUM($CM146:CS146)))))</f>
        <v>0</v>
      </c>
      <c r="CU146" s="29">
        <f ca="1">IF(NOT(snowball),0,IF(AH145&lt;=0,0,IF($C146&lt;=SUM($CM146:CT146),0,IF(BY146+$C146-SUM($CM146:CT146)&gt;AH145+BC146,AH145+BC146-BY146,$C146-SUM($CM146:CT146)))))</f>
        <v>0</v>
      </c>
      <c r="CV146" s="29">
        <f ca="1">IF(NOT(snowball),0,IF(AI145&lt;=0,0,IF($C146&lt;=SUM($CM146:CU146),0,IF(BZ146+$C146-SUM($CM146:CU146)&gt;AI145+BD146,AI145+BD146-BZ146,$C146-SUM($CM146:CU146)))))</f>
        <v>0</v>
      </c>
      <c r="CW146" s="29">
        <f ca="1">IF(NOT(snowball),0,IF(AJ145&lt;=0,0,IF($C146&lt;=SUM($CM146:CV146),0,IF(CA146+$C146-SUM($CM146:CV146)&gt;AJ145+BE146,AJ145+BE146-CA146,$C146-SUM($CM146:CV146)))))</f>
        <v>0</v>
      </c>
      <c r="CX146" s="29">
        <f ca="1">IF(NOT(snowball),0,IF(AK145&lt;=0,0,IF($C146&lt;=SUM($CM146:CW146),0,IF(CB146+$C146-SUM($CM146:CW146)&gt;AK145+BF146,AK145+BF146-CB146,$C146-SUM($CM146:CW146)))))</f>
        <v>0</v>
      </c>
      <c r="CY146" s="29">
        <f ca="1">IF(NOT(snowball),0,IF(AL145&lt;=0,0,IF($C146&lt;=SUM($CM146:CX146),0,IF(CC146+$C146-SUM($CM146:CX146)&gt;AL145+BG146,AL145+BG146-CC146,$C146-SUM($CM146:CX146)))))</f>
        <v>0</v>
      </c>
      <c r="CZ146" s="29">
        <f ca="1">IF(NOT(snowball),0,IF(AM145&lt;=0,0,IF($C146&lt;=SUM($CM146:CY146),0,IF(CD146+$C146-SUM($CM146:CY146)&gt;AM145+BH146,AM145+BH146-CD146,$C146-SUM($CM146:CY146)))))</f>
        <v>0</v>
      </c>
      <c r="DA146" s="29">
        <f ca="1">IF(NOT(snowball),0,IF(AN145&lt;=0,0,IF($C146&lt;=SUM($CM146:CZ146),0,IF(CE146+$C146-SUM($CM146:CZ146)&gt;AN145+BI146,AN145+BI146-CE146,$C146-SUM($CM146:CZ146)))))</f>
        <v>0</v>
      </c>
      <c r="DB146" s="29">
        <f ca="1">IF(NOT(snowball),0,IF(AO145&lt;=0,0,IF($C146&lt;=SUM($CM146:DA146),0,IF(CF146+$C146-SUM($CM146:DA146)&gt;AO145+BJ146,AO145+BJ146-CF146,$C146-SUM($CM146:DA146)))))</f>
        <v>0</v>
      </c>
      <c r="DC146" s="29">
        <f ca="1">IF(NOT(snowball),0,IF(AP145&lt;=0,0,IF($C146&lt;=SUM($CM146:DB146),0,IF(CG146+$C146-SUM($CM146:DB146)&gt;AP145+BK146,AP145+BK146-CG146,$C146-SUM($CM146:DB146)))))</f>
        <v>0</v>
      </c>
      <c r="DD146" s="29">
        <f ca="1">IF(NOT(snowball),0,IF(AQ145&lt;=0,0,IF($C146&lt;=SUM($CM146:DC146),0,IF(CH146+$C146-SUM($CM146:DC146)&gt;AQ145+BL146,AQ145+BL146-CH146,$C146-SUM($CM146:DC146)))))</f>
        <v>0</v>
      </c>
      <c r="DE146" s="29">
        <f ca="1">IF(NOT(snowball),0,IF(AR145&lt;=0,0,IF($C146&lt;=SUM($CM146:DD146),0,IF(CI146+$C146-SUM($CM146:DD146)&gt;AR145+BM146,AR145+BM146-CI146,$C146-SUM($CM146:DD146)))))</f>
        <v>0</v>
      </c>
      <c r="DF146" s="29">
        <f ca="1">IF(NOT(snowball),0,IF(AS145&lt;=0,0,IF($C146&lt;=SUM($CM146:DE146),0,IF(CJ146+$C146-SUM($CM146:DE146)&gt;AS145+BN146,AS145+BN146-CJ146,$C146-SUM($CM146:DE146)))))</f>
        <v>0</v>
      </c>
    </row>
    <row r="147" spans="1:110" ht="11" customHeight="1">
      <c r="A147" s="30" t="str">
        <f t="shared" ca="1" si="147"/>
        <v/>
      </c>
      <c r="B147" s="13" t="e">
        <f t="shared" ca="1" si="116"/>
        <v>#N/A</v>
      </c>
      <c r="C147" s="113" t="str">
        <f t="shared" ca="1" si="95"/>
        <v/>
      </c>
      <c r="D147" s="81"/>
      <c r="E147" s="29">
        <f t="shared" ca="1" si="96"/>
        <v>0</v>
      </c>
      <c r="F147" s="29">
        <f t="shared" ca="1" si="97"/>
        <v>0</v>
      </c>
      <c r="G147" s="29">
        <f t="shared" ca="1" si="98"/>
        <v>0</v>
      </c>
      <c r="H147" s="29">
        <f t="shared" ca="1" si="99"/>
        <v>0</v>
      </c>
      <c r="I147" s="29">
        <f t="shared" ca="1" si="100"/>
        <v>0</v>
      </c>
      <c r="J147" s="29">
        <f t="shared" ca="1" si="101"/>
        <v>0</v>
      </c>
      <c r="K147" s="29">
        <f t="shared" ca="1" si="102"/>
        <v>0</v>
      </c>
      <c r="L147" s="29">
        <f t="shared" ca="1" si="103"/>
        <v>0</v>
      </c>
      <c r="M147" s="29">
        <f t="shared" ca="1" si="104"/>
        <v>0</v>
      </c>
      <c r="N147" s="29">
        <f t="shared" ca="1" si="105"/>
        <v>0</v>
      </c>
      <c r="O147" s="29">
        <f t="shared" ca="1" si="106"/>
        <v>0</v>
      </c>
      <c r="P147" s="29">
        <f t="shared" ca="1" si="107"/>
        <v>0</v>
      </c>
      <c r="Q147" s="29">
        <f t="shared" ca="1" si="108"/>
        <v>0</v>
      </c>
      <c r="R147" s="29">
        <f t="shared" ca="1" si="109"/>
        <v>0</v>
      </c>
      <c r="S147" s="29">
        <f t="shared" ca="1" si="110"/>
        <v>0</v>
      </c>
      <c r="T147" s="29">
        <f t="shared" ca="1" si="111"/>
        <v>0</v>
      </c>
      <c r="U147" s="29">
        <f t="shared" ca="1" si="112"/>
        <v>0</v>
      </c>
      <c r="V147" s="29">
        <f t="shared" ca="1" si="113"/>
        <v>0</v>
      </c>
      <c r="W147" s="29">
        <f t="shared" ca="1" si="114"/>
        <v>0</v>
      </c>
      <c r="X147" s="29">
        <f t="shared" ca="1" si="114"/>
        <v>0</v>
      </c>
      <c r="Y147" s="66"/>
      <c r="Z147" s="29">
        <f t="shared" ca="1" si="117"/>
        <v>0</v>
      </c>
      <c r="AA147" s="29">
        <f t="shared" ca="1" si="118"/>
        <v>0</v>
      </c>
      <c r="AB147" s="29">
        <f t="shared" ca="1" si="119"/>
        <v>0</v>
      </c>
      <c r="AC147" s="29">
        <f t="shared" ca="1" si="120"/>
        <v>0</v>
      </c>
      <c r="AD147" s="29">
        <f t="shared" ca="1" si="121"/>
        <v>0</v>
      </c>
      <c r="AE147" s="29">
        <f t="shared" ca="1" si="122"/>
        <v>0</v>
      </c>
      <c r="AF147" s="29">
        <f t="shared" ca="1" si="123"/>
        <v>0</v>
      </c>
      <c r="AG147" s="29">
        <f t="shared" ca="1" si="124"/>
        <v>0</v>
      </c>
      <c r="AH147" s="29">
        <f t="shared" ca="1" si="125"/>
        <v>0</v>
      </c>
      <c r="AI147" s="29">
        <f t="shared" ca="1" si="126"/>
        <v>0</v>
      </c>
      <c r="AJ147" s="29">
        <f t="shared" ca="1" si="127"/>
        <v>0</v>
      </c>
      <c r="AK147" s="29">
        <f t="shared" ca="1" si="128"/>
        <v>0</v>
      </c>
      <c r="AL147" s="29">
        <f t="shared" ca="1" si="129"/>
        <v>0</v>
      </c>
      <c r="AM147" s="29">
        <f t="shared" ca="1" si="130"/>
        <v>0</v>
      </c>
      <c r="AN147" s="29">
        <f t="shared" ca="1" si="131"/>
        <v>0</v>
      </c>
      <c r="AO147" s="29">
        <f t="shared" ca="1" si="132"/>
        <v>0</v>
      </c>
      <c r="AP147" s="29">
        <f t="shared" ca="1" si="133"/>
        <v>0</v>
      </c>
      <c r="AQ147" s="29">
        <f t="shared" ca="1" si="134"/>
        <v>0</v>
      </c>
      <c r="AR147" s="29">
        <f t="shared" ca="1" si="135"/>
        <v>0</v>
      </c>
      <c r="AS147" s="29">
        <f t="shared" ca="1" si="136"/>
        <v>0</v>
      </c>
      <c r="AT147" s="7"/>
      <c r="AU147" s="29">
        <f t="shared" ca="1" si="180"/>
        <v>0</v>
      </c>
      <c r="AV147" s="29">
        <f t="shared" ca="1" si="181"/>
        <v>0</v>
      </c>
      <c r="AW147" s="29">
        <f t="shared" ca="1" si="182"/>
        <v>0</v>
      </c>
      <c r="AX147" s="29">
        <f t="shared" ca="1" si="148"/>
        <v>0</v>
      </c>
      <c r="AY147" s="29">
        <f t="shared" ca="1" si="149"/>
        <v>0</v>
      </c>
      <c r="AZ147" s="29">
        <f t="shared" ca="1" si="150"/>
        <v>0</v>
      </c>
      <c r="BA147" s="29">
        <f t="shared" ca="1" si="151"/>
        <v>0</v>
      </c>
      <c r="BB147" s="29">
        <f t="shared" ca="1" si="152"/>
        <v>0</v>
      </c>
      <c r="BC147" s="29">
        <f t="shared" ca="1" si="153"/>
        <v>0</v>
      </c>
      <c r="BD147" s="29">
        <f t="shared" ca="1" si="154"/>
        <v>0</v>
      </c>
      <c r="BE147" s="29">
        <f t="shared" ca="1" si="155"/>
        <v>0</v>
      </c>
      <c r="BF147" s="29">
        <f t="shared" ca="1" si="156"/>
        <v>0</v>
      </c>
      <c r="BG147" s="29">
        <f t="shared" ca="1" si="157"/>
        <v>0</v>
      </c>
      <c r="BH147" s="29">
        <f t="shared" ca="1" si="158"/>
        <v>0</v>
      </c>
      <c r="BI147" s="29">
        <f t="shared" ca="1" si="159"/>
        <v>0</v>
      </c>
      <c r="BJ147" s="29">
        <f t="shared" ca="1" si="160"/>
        <v>0</v>
      </c>
      <c r="BK147" s="29">
        <f t="shared" ca="1" si="161"/>
        <v>0</v>
      </c>
      <c r="BL147" s="29">
        <f t="shared" ca="1" si="162"/>
        <v>0</v>
      </c>
      <c r="BM147" s="29">
        <f t="shared" ca="1" si="163"/>
        <v>0</v>
      </c>
      <c r="BN147" s="29">
        <f t="shared" ca="1" si="164"/>
        <v>0</v>
      </c>
      <c r="BO147" s="33">
        <f t="shared" ca="1" si="140"/>
        <v>0</v>
      </c>
      <c r="BP147" s="16"/>
      <c r="BQ147" s="29">
        <f t="shared" ca="1" si="141"/>
        <v>0</v>
      </c>
      <c r="BR147" s="29">
        <f t="shared" ca="1" si="142"/>
        <v>0</v>
      </c>
      <c r="BS147" s="29">
        <f t="shared" ca="1" si="143"/>
        <v>0</v>
      </c>
      <c r="BT147" s="29">
        <f t="shared" ca="1" si="144"/>
        <v>0</v>
      </c>
      <c r="BU147" s="29">
        <f t="shared" ca="1" si="145"/>
        <v>0</v>
      </c>
      <c r="BV147" s="29">
        <f t="shared" ca="1" si="165"/>
        <v>0</v>
      </c>
      <c r="BW147" s="29">
        <f t="shared" ca="1" si="166"/>
        <v>0</v>
      </c>
      <c r="BX147" s="29">
        <f t="shared" ca="1" si="167"/>
        <v>0</v>
      </c>
      <c r="BY147" s="29">
        <f t="shared" ca="1" si="168"/>
        <v>0</v>
      </c>
      <c r="BZ147" s="29">
        <f t="shared" ca="1" si="169"/>
        <v>0</v>
      </c>
      <c r="CA147" s="29">
        <f t="shared" ca="1" si="170"/>
        <v>0</v>
      </c>
      <c r="CB147" s="29">
        <f t="shared" ca="1" si="171"/>
        <v>0</v>
      </c>
      <c r="CC147" s="29">
        <f t="shared" ca="1" si="172"/>
        <v>0</v>
      </c>
      <c r="CD147" s="29">
        <f t="shared" ca="1" si="173"/>
        <v>0</v>
      </c>
      <c r="CE147" s="29">
        <f t="shared" ca="1" si="174"/>
        <v>0</v>
      </c>
      <c r="CF147" s="29">
        <f t="shared" ca="1" si="175"/>
        <v>0</v>
      </c>
      <c r="CG147" s="29">
        <f t="shared" ca="1" si="176"/>
        <v>0</v>
      </c>
      <c r="CH147" s="29">
        <f t="shared" ca="1" si="177"/>
        <v>0</v>
      </c>
      <c r="CI147" s="29">
        <f t="shared" ca="1" si="178"/>
        <v>0</v>
      </c>
      <c r="CJ147" s="29">
        <f t="shared" ca="1" si="179"/>
        <v>0</v>
      </c>
      <c r="CK147" s="33">
        <f t="shared" ca="1" si="146"/>
        <v>0</v>
      </c>
      <c r="CL147" s="33"/>
      <c r="CM147" s="78">
        <f t="shared" ca="1" si="115"/>
        <v>0</v>
      </c>
      <c r="CN147" s="29">
        <f ca="1">IF(NOT(snowball),0,IF(AA146&lt;=0,0,IF($C147&lt;=SUM($CM147:CM147),0,IF(BR147+$C147-SUM($CM147:CM147)&gt;AA146+AV147,AA146+AV147-BR147,$C147-SUM($CM147:CM147)))))</f>
        <v>0</v>
      </c>
      <c r="CO147" s="29">
        <f ca="1">IF(NOT(snowball),0,IF(AB146&lt;=0,0,IF($C147&lt;=SUM($CM147:CN147),0,IF(BS147+$C147-SUM($CM147:CN147)&gt;AB146+AW147,AB146+AW147-BS147,$C147-SUM($CM147:CN147)))))</f>
        <v>0</v>
      </c>
      <c r="CP147" s="29">
        <f ca="1">IF(NOT(snowball),0,IF(AC146&lt;=0,0,IF($C147&lt;=SUM($CM147:CO147),0,IF(BT147+$C147-SUM($CM147:CO147)&gt;AC146+AX147,AC146+AX147-BT147,$C147-SUM($CM147:CO147)))))</f>
        <v>0</v>
      </c>
      <c r="CQ147" s="29">
        <f ca="1">IF(NOT(snowball),0,IF(AD146&lt;=0,0,IF($C147&lt;=SUM($CM147:CP147),0,IF(BU147+$C147-SUM($CM147:CP147)&gt;AD146+AY147,AD146+AY147-BU147,$C147-SUM($CM147:CP147)))))</f>
        <v>0</v>
      </c>
      <c r="CR147" s="29">
        <f ca="1">IF(NOT(snowball),0,IF(AE146&lt;=0,0,IF($C147&lt;=SUM($CM147:CQ147),0,IF(BV147+$C147-SUM($CM147:CQ147)&gt;AE146+AZ147,AE146+AZ147-BV147,$C147-SUM($CM147:CQ147)))))</f>
        <v>0</v>
      </c>
      <c r="CS147" s="29">
        <f ca="1">IF(NOT(snowball),0,IF(AF146&lt;=0,0,IF($C147&lt;=SUM($CM147:CR147),0,IF(BW147+$C147-SUM($CM147:CR147)&gt;AF146+BA147,AF146+BA147-BW147,$C147-SUM($CM147:CR147)))))</f>
        <v>0</v>
      </c>
      <c r="CT147" s="29">
        <f ca="1">IF(NOT(snowball),0,IF(AG146&lt;=0,0,IF($C147&lt;=SUM($CM147:CS147),0,IF(BX147+$C147-SUM($CM147:CS147)&gt;AG146+BB147,AG146+BB147-BX147,$C147-SUM($CM147:CS147)))))</f>
        <v>0</v>
      </c>
      <c r="CU147" s="29">
        <f ca="1">IF(NOT(snowball),0,IF(AH146&lt;=0,0,IF($C147&lt;=SUM($CM147:CT147),0,IF(BY147+$C147-SUM($CM147:CT147)&gt;AH146+BC147,AH146+BC147-BY147,$C147-SUM($CM147:CT147)))))</f>
        <v>0</v>
      </c>
      <c r="CV147" s="29">
        <f ca="1">IF(NOT(snowball),0,IF(AI146&lt;=0,0,IF($C147&lt;=SUM($CM147:CU147),0,IF(BZ147+$C147-SUM($CM147:CU147)&gt;AI146+BD147,AI146+BD147-BZ147,$C147-SUM($CM147:CU147)))))</f>
        <v>0</v>
      </c>
      <c r="CW147" s="29">
        <f ca="1">IF(NOT(snowball),0,IF(AJ146&lt;=0,0,IF($C147&lt;=SUM($CM147:CV147),0,IF(CA147+$C147-SUM($CM147:CV147)&gt;AJ146+BE147,AJ146+BE147-CA147,$C147-SUM($CM147:CV147)))))</f>
        <v>0</v>
      </c>
      <c r="CX147" s="29">
        <f ca="1">IF(NOT(snowball),0,IF(AK146&lt;=0,0,IF($C147&lt;=SUM($CM147:CW147),0,IF(CB147+$C147-SUM($CM147:CW147)&gt;AK146+BF147,AK146+BF147-CB147,$C147-SUM($CM147:CW147)))))</f>
        <v>0</v>
      </c>
      <c r="CY147" s="29">
        <f ca="1">IF(NOT(snowball),0,IF(AL146&lt;=0,0,IF($C147&lt;=SUM($CM147:CX147),0,IF(CC147+$C147-SUM($CM147:CX147)&gt;AL146+BG147,AL146+BG147-CC147,$C147-SUM($CM147:CX147)))))</f>
        <v>0</v>
      </c>
      <c r="CZ147" s="29">
        <f ca="1">IF(NOT(snowball),0,IF(AM146&lt;=0,0,IF($C147&lt;=SUM($CM147:CY147),0,IF(CD147+$C147-SUM($CM147:CY147)&gt;AM146+BH147,AM146+BH147-CD147,$C147-SUM($CM147:CY147)))))</f>
        <v>0</v>
      </c>
      <c r="DA147" s="29">
        <f ca="1">IF(NOT(snowball),0,IF(AN146&lt;=0,0,IF($C147&lt;=SUM($CM147:CZ147),0,IF(CE147+$C147-SUM($CM147:CZ147)&gt;AN146+BI147,AN146+BI147-CE147,$C147-SUM($CM147:CZ147)))))</f>
        <v>0</v>
      </c>
      <c r="DB147" s="29">
        <f ca="1">IF(NOT(snowball),0,IF(AO146&lt;=0,0,IF($C147&lt;=SUM($CM147:DA147),0,IF(CF147+$C147-SUM($CM147:DA147)&gt;AO146+BJ147,AO146+BJ147-CF147,$C147-SUM($CM147:DA147)))))</f>
        <v>0</v>
      </c>
      <c r="DC147" s="29">
        <f ca="1">IF(NOT(snowball),0,IF(AP146&lt;=0,0,IF($C147&lt;=SUM($CM147:DB147),0,IF(CG147+$C147-SUM($CM147:DB147)&gt;AP146+BK147,AP146+BK147-CG147,$C147-SUM($CM147:DB147)))))</f>
        <v>0</v>
      </c>
      <c r="DD147" s="29">
        <f ca="1">IF(NOT(snowball),0,IF(AQ146&lt;=0,0,IF($C147&lt;=SUM($CM147:DC147),0,IF(CH147+$C147-SUM($CM147:DC147)&gt;AQ146+BL147,AQ146+BL147-CH147,$C147-SUM($CM147:DC147)))))</f>
        <v>0</v>
      </c>
      <c r="DE147" s="29">
        <f ca="1">IF(NOT(snowball),0,IF(AR146&lt;=0,0,IF($C147&lt;=SUM($CM147:DD147),0,IF(CI147+$C147-SUM($CM147:DD147)&gt;AR146+BM147,AR146+BM147-CI147,$C147-SUM($CM147:DD147)))))</f>
        <v>0</v>
      </c>
      <c r="DF147" s="29">
        <f ca="1">IF(NOT(snowball),0,IF(AS146&lt;=0,0,IF($C147&lt;=SUM($CM147:DE147),0,IF(CJ147+$C147-SUM($CM147:DE147)&gt;AS146+BN147,AS146+BN147-CJ147,$C147-SUM($CM147:DE147)))))</f>
        <v>0</v>
      </c>
    </row>
    <row r="148" spans="1:110" ht="11" customHeight="1">
      <c r="A148" s="30" t="str">
        <f t="shared" ca="1" si="147"/>
        <v/>
      </c>
      <c r="B148" s="13" t="e">
        <f t="shared" ca="1" si="116"/>
        <v>#N/A</v>
      </c>
      <c r="C148" s="113" t="str">
        <f t="shared" ca="1" si="95"/>
        <v/>
      </c>
      <c r="D148" s="81"/>
      <c r="E148" s="29">
        <f t="shared" ca="1" si="96"/>
        <v>0</v>
      </c>
      <c r="F148" s="29">
        <f t="shared" ca="1" si="97"/>
        <v>0</v>
      </c>
      <c r="G148" s="29">
        <f t="shared" ca="1" si="98"/>
        <v>0</v>
      </c>
      <c r="H148" s="29">
        <f t="shared" ca="1" si="99"/>
        <v>0</v>
      </c>
      <c r="I148" s="29">
        <f t="shared" ca="1" si="100"/>
        <v>0</v>
      </c>
      <c r="J148" s="29">
        <f t="shared" ca="1" si="101"/>
        <v>0</v>
      </c>
      <c r="K148" s="29">
        <f t="shared" ca="1" si="102"/>
        <v>0</v>
      </c>
      <c r="L148" s="29">
        <f t="shared" ca="1" si="103"/>
        <v>0</v>
      </c>
      <c r="M148" s="29">
        <f t="shared" ca="1" si="104"/>
        <v>0</v>
      </c>
      <c r="N148" s="29">
        <f t="shared" ca="1" si="105"/>
        <v>0</v>
      </c>
      <c r="O148" s="29">
        <f t="shared" ca="1" si="106"/>
        <v>0</v>
      </c>
      <c r="P148" s="29">
        <f t="shared" ca="1" si="107"/>
        <v>0</v>
      </c>
      <c r="Q148" s="29">
        <f t="shared" ca="1" si="108"/>
        <v>0</v>
      </c>
      <c r="R148" s="29">
        <f t="shared" ca="1" si="109"/>
        <v>0</v>
      </c>
      <c r="S148" s="29">
        <f t="shared" ca="1" si="110"/>
        <v>0</v>
      </c>
      <c r="T148" s="29">
        <f t="shared" ca="1" si="111"/>
        <v>0</v>
      </c>
      <c r="U148" s="29">
        <f t="shared" ca="1" si="112"/>
        <v>0</v>
      </c>
      <c r="V148" s="29">
        <f t="shared" ca="1" si="113"/>
        <v>0</v>
      </c>
      <c r="W148" s="29">
        <f t="shared" ca="1" si="114"/>
        <v>0</v>
      </c>
      <c r="X148" s="29">
        <f t="shared" ca="1" si="114"/>
        <v>0</v>
      </c>
      <c r="Y148" s="66"/>
      <c r="Z148" s="29">
        <f t="shared" ca="1" si="117"/>
        <v>0</v>
      </c>
      <c r="AA148" s="29">
        <f t="shared" ca="1" si="118"/>
        <v>0</v>
      </c>
      <c r="AB148" s="29">
        <f t="shared" ca="1" si="119"/>
        <v>0</v>
      </c>
      <c r="AC148" s="29">
        <f t="shared" ca="1" si="120"/>
        <v>0</v>
      </c>
      <c r="AD148" s="29">
        <f t="shared" ca="1" si="121"/>
        <v>0</v>
      </c>
      <c r="AE148" s="29">
        <f t="shared" ca="1" si="122"/>
        <v>0</v>
      </c>
      <c r="AF148" s="29">
        <f t="shared" ca="1" si="123"/>
        <v>0</v>
      </c>
      <c r="AG148" s="29">
        <f t="shared" ca="1" si="124"/>
        <v>0</v>
      </c>
      <c r="AH148" s="29">
        <f t="shared" ca="1" si="125"/>
        <v>0</v>
      </c>
      <c r="AI148" s="29">
        <f t="shared" ca="1" si="126"/>
        <v>0</v>
      </c>
      <c r="AJ148" s="29">
        <f t="shared" ca="1" si="127"/>
        <v>0</v>
      </c>
      <c r="AK148" s="29">
        <f t="shared" ca="1" si="128"/>
        <v>0</v>
      </c>
      <c r="AL148" s="29">
        <f t="shared" ca="1" si="129"/>
        <v>0</v>
      </c>
      <c r="AM148" s="29">
        <f t="shared" ca="1" si="130"/>
        <v>0</v>
      </c>
      <c r="AN148" s="29">
        <f t="shared" ca="1" si="131"/>
        <v>0</v>
      </c>
      <c r="AO148" s="29">
        <f t="shared" ca="1" si="132"/>
        <v>0</v>
      </c>
      <c r="AP148" s="29">
        <f t="shared" ca="1" si="133"/>
        <v>0</v>
      </c>
      <c r="AQ148" s="29">
        <f t="shared" ca="1" si="134"/>
        <v>0</v>
      </c>
      <c r="AR148" s="29">
        <f t="shared" ca="1" si="135"/>
        <v>0</v>
      </c>
      <c r="AS148" s="29">
        <f t="shared" ca="1" si="136"/>
        <v>0</v>
      </c>
      <c r="AT148" s="7"/>
      <c r="AU148" s="29">
        <f t="shared" ca="1" si="180"/>
        <v>0</v>
      </c>
      <c r="AV148" s="29">
        <f t="shared" ca="1" si="181"/>
        <v>0</v>
      </c>
      <c r="AW148" s="29">
        <f t="shared" ca="1" si="182"/>
        <v>0</v>
      </c>
      <c r="AX148" s="29">
        <f t="shared" ca="1" si="148"/>
        <v>0</v>
      </c>
      <c r="AY148" s="29">
        <f t="shared" ca="1" si="149"/>
        <v>0</v>
      </c>
      <c r="AZ148" s="29">
        <f t="shared" ca="1" si="150"/>
        <v>0</v>
      </c>
      <c r="BA148" s="29">
        <f t="shared" ca="1" si="151"/>
        <v>0</v>
      </c>
      <c r="BB148" s="29">
        <f t="shared" ca="1" si="152"/>
        <v>0</v>
      </c>
      <c r="BC148" s="29">
        <f t="shared" ca="1" si="153"/>
        <v>0</v>
      </c>
      <c r="BD148" s="29">
        <f t="shared" ca="1" si="154"/>
        <v>0</v>
      </c>
      <c r="BE148" s="29">
        <f t="shared" ca="1" si="155"/>
        <v>0</v>
      </c>
      <c r="BF148" s="29">
        <f t="shared" ca="1" si="156"/>
        <v>0</v>
      </c>
      <c r="BG148" s="29">
        <f t="shared" ca="1" si="157"/>
        <v>0</v>
      </c>
      <c r="BH148" s="29">
        <f t="shared" ca="1" si="158"/>
        <v>0</v>
      </c>
      <c r="BI148" s="29">
        <f t="shared" ca="1" si="159"/>
        <v>0</v>
      </c>
      <c r="BJ148" s="29">
        <f t="shared" ca="1" si="160"/>
        <v>0</v>
      </c>
      <c r="BK148" s="29">
        <f t="shared" ca="1" si="161"/>
        <v>0</v>
      </c>
      <c r="BL148" s="29">
        <f t="shared" ca="1" si="162"/>
        <v>0</v>
      </c>
      <c r="BM148" s="29">
        <f t="shared" ca="1" si="163"/>
        <v>0</v>
      </c>
      <c r="BN148" s="29">
        <f t="shared" ca="1" si="164"/>
        <v>0</v>
      </c>
      <c r="BO148" s="33">
        <f t="shared" ca="1" si="140"/>
        <v>0</v>
      </c>
      <c r="BP148" s="16"/>
      <c r="BQ148" s="29">
        <f t="shared" ca="1" si="141"/>
        <v>0</v>
      </c>
      <c r="BR148" s="29">
        <f t="shared" ca="1" si="142"/>
        <v>0</v>
      </c>
      <c r="BS148" s="29">
        <f t="shared" ca="1" si="143"/>
        <v>0</v>
      </c>
      <c r="BT148" s="29">
        <f t="shared" ca="1" si="144"/>
        <v>0</v>
      </c>
      <c r="BU148" s="29">
        <f t="shared" ca="1" si="145"/>
        <v>0</v>
      </c>
      <c r="BV148" s="29">
        <f t="shared" ca="1" si="165"/>
        <v>0</v>
      </c>
      <c r="BW148" s="29">
        <f t="shared" ca="1" si="166"/>
        <v>0</v>
      </c>
      <c r="BX148" s="29">
        <f t="shared" ca="1" si="167"/>
        <v>0</v>
      </c>
      <c r="BY148" s="29">
        <f t="shared" ca="1" si="168"/>
        <v>0</v>
      </c>
      <c r="BZ148" s="29">
        <f t="shared" ca="1" si="169"/>
        <v>0</v>
      </c>
      <c r="CA148" s="29">
        <f t="shared" ca="1" si="170"/>
        <v>0</v>
      </c>
      <c r="CB148" s="29">
        <f t="shared" ca="1" si="171"/>
        <v>0</v>
      </c>
      <c r="CC148" s="29">
        <f t="shared" ca="1" si="172"/>
        <v>0</v>
      </c>
      <c r="CD148" s="29">
        <f t="shared" ca="1" si="173"/>
        <v>0</v>
      </c>
      <c r="CE148" s="29">
        <f t="shared" ca="1" si="174"/>
        <v>0</v>
      </c>
      <c r="CF148" s="29">
        <f t="shared" ca="1" si="175"/>
        <v>0</v>
      </c>
      <c r="CG148" s="29">
        <f t="shared" ca="1" si="176"/>
        <v>0</v>
      </c>
      <c r="CH148" s="29">
        <f t="shared" ca="1" si="177"/>
        <v>0</v>
      </c>
      <c r="CI148" s="29">
        <f t="shared" ca="1" si="178"/>
        <v>0</v>
      </c>
      <c r="CJ148" s="29">
        <f t="shared" ca="1" si="179"/>
        <v>0</v>
      </c>
      <c r="CK148" s="33">
        <f t="shared" ca="1" si="146"/>
        <v>0</v>
      </c>
      <c r="CL148" s="33"/>
      <c r="CM148" s="78">
        <f t="shared" ca="1" si="115"/>
        <v>0</v>
      </c>
      <c r="CN148" s="29">
        <f ca="1">IF(NOT(snowball),0,IF(AA147&lt;=0,0,IF($C148&lt;=SUM($CM148:CM148),0,IF(BR148+$C148-SUM($CM148:CM148)&gt;AA147+AV148,AA147+AV148-BR148,$C148-SUM($CM148:CM148)))))</f>
        <v>0</v>
      </c>
      <c r="CO148" s="29">
        <f ca="1">IF(NOT(snowball),0,IF(AB147&lt;=0,0,IF($C148&lt;=SUM($CM148:CN148),0,IF(BS148+$C148-SUM($CM148:CN148)&gt;AB147+AW148,AB147+AW148-BS148,$C148-SUM($CM148:CN148)))))</f>
        <v>0</v>
      </c>
      <c r="CP148" s="29">
        <f ca="1">IF(NOT(snowball),0,IF(AC147&lt;=0,0,IF($C148&lt;=SUM($CM148:CO148),0,IF(BT148+$C148-SUM($CM148:CO148)&gt;AC147+AX148,AC147+AX148-BT148,$C148-SUM($CM148:CO148)))))</f>
        <v>0</v>
      </c>
      <c r="CQ148" s="29">
        <f ca="1">IF(NOT(snowball),0,IF(AD147&lt;=0,0,IF($C148&lt;=SUM($CM148:CP148),0,IF(BU148+$C148-SUM($CM148:CP148)&gt;AD147+AY148,AD147+AY148-BU148,$C148-SUM($CM148:CP148)))))</f>
        <v>0</v>
      </c>
      <c r="CR148" s="29">
        <f ca="1">IF(NOT(snowball),0,IF(AE147&lt;=0,0,IF($C148&lt;=SUM($CM148:CQ148),0,IF(BV148+$C148-SUM($CM148:CQ148)&gt;AE147+AZ148,AE147+AZ148-BV148,$C148-SUM($CM148:CQ148)))))</f>
        <v>0</v>
      </c>
      <c r="CS148" s="29">
        <f ca="1">IF(NOT(snowball),0,IF(AF147&lt;=0,0,IF($C148&lt;=SUM($CM148:CR148),0,IF(BW148+$C148-SUM($CM148:CR148)&gt;AF147+BA148,AF147+BA148-BW148,$C148-SUM($CM148:CR148)))))</f>
        <v>0</v>
      </c>
      <c r="CT148" s="29">
        <f ca="1">IF(NOT(snowball),0,IF(AG147&lt;=0,0,IF($C148&lt;=SUM($CM148:CS148),0,IF(BX148+$C148-SUM($CM148:CS148)&gt;AG147+BB148,AG147+BB148-BX148,$C148-SUM($CM148:CS148)))))</f>
        <v>0</v>
      </c>
      <c r="CU148" s="29">
        <f ca="1">IF(NOT(snowball),0,IF(AH147&lt;=0,0,IF($C148&lt;=SUM($CM148:CT148),0,IF(BY148+$C148-SUM($CM148:CT148)&gt;AH147+BC148,AH147+BC148-BY148,$C148-SUM($CM148:CT148)))))</f>
        <v>0</v>
      </c>
      <c r="CV148" s="29">
        <f ca="1">IF(NOT(snowball),0,IF(AI147&lt;=0,0,IF($C148&lt;=SUM($CM148:CU148),0,IF(BZ148+$C148-SUM($CM148:CU148)&gt;AI147+BD148,AI147+BD148-BZ148,$C148-SUM($CM148:CU148)))))</f>
        <v>0</v>
      </c>
      <c r="CW148" s="29">
        <f ca="1">IF(NOT(snowball),0,IF(AJ147&lt;=0,0,IF($C148&lt;=SUM($CM148:CV148),0,IF(CA148+$C148-SUM($CM148:CV148)&gt;AJ147+BE148,AJ147+BE148-CA148,$C148-SUM($CM148:CV148)))))</f>
        <v>0</v>
      </c>
      <c r="CX148" s="29">
        <f ca="1">IF(NOT(snowball),0,IF(AK147&lt;=0,0,IF($C148&lt;=SUM($CM148:CW148),0,IF(CB148+$C148-SUM($CM148:CW148)&gt;AK147+BF148,AK147+BF148-CB148,$C148-SUM($CM148:CW148)))))</f>
        <v>0</v>
      </c>
      <c r="CY148" s="29">
        <f ca="1">IF(NOT(snowball),0,IF(AL147&lt;=0,0,IF($C148&lt;=SUM($CM148:CX148),0,IF(CC148+$C148-SUM($CM148:CX148)&gt;AL147+BG148,AL147+BG148-CC148,$C148-SUM($CM148:CX148)))))</f>
        <v>0</v>
      </c>
      <c r="CZ148" s="29">
        <f ca="1">IF(NOT(snowball),0,IF(AM147&lt;=0,0,IF($C148&lt;=SUM($CM148:CY148),0,IF(CD148+$C148-SUM($CM148:CY148)&gt;AM147+BH148,AM147+BH148-CD148,$C148-SUM($CM148:CY148)))))</f>
        <v>0</v>
      </c>
      <c r="DA148" s="29">
        <f ca="1">IF(NOT(snowball),0,IF(AN147&lt;=0,0,IF($C148&lt;=SUM($CM148:CZ148),0,IF(CE148+$C148-SUM($CM148:CZ148)&gt;AN147+BI148,AN147+BI148-CE148,$C148-SUM($CM148:CZ148)))))</f>
        <v>0</v>
      </c>
      <c r="DB148" s="29">
        <f ca="1">IF(NOT(snowball),0,IF(AO147&lt;=0,0,IF($C148&lt;=SUM($CM148:DA148),0,IF(CF148+$C148-SUM($CM148:DA148)&gt;AO147+BJ148,AO147+BJ148-CF148,$C148-SUM($CM148:DA148)))))</f>
        <v>0</v>
      </c>
      <c r="DC148" s="29">
        <f ca="1">IF(NOT(snowball),0,IF(AP147&lt;=0,0,IF($C148&lt;=SUM($CM148:DB148),0,IF(CG148+$C148-SUM($CM148:DB148)&gt;AP147+BK148,AP147+BK148-CG148,$C148-SUM($CM148:DB148)))))</f>
        <v>0</v>
      </c>
      <c r="DD148" s="29">
        <f ca="1">IF(NOT(snowball),0,IF(AQ147&lt;=0,0,IF($C148&lt;=SUM($CM148:DC148),0,IF(CH148+$C148-SUM($CM148:DC148)&gt;AQ147+BL148,AQ147+BL148-CH148,$C148-SUM($CM148:DC148)))))</f>
        <v>0</v>
      </c>
      <c r="DE148" s="29">
        <f ca="1">IF(NOT(snowball),0,IF(AR147&lt;=0,0,IF($C148&lt;=SUM($CM148:DD148),0,IF(CI148+$C148-SUM($CM148:DD148)&gt;AR147+BM148,AR147+BM148-CI148,$C148-SUM($CM148:DD148)))))</f>
        <v>0</v>
      </c>
      <c r="DF148" s="29">
        <f ca="1">IF(NOT(snowball),0,IF(AS147&lt;=0,0,IF($C148&lt;=SUM($CM148:DE148),0,IF(CJ148+$C148-SUM($CM148:DE148)&gt;AS147+BN148,AS147+BN148-CJ148,$C148-SUM($CM148:DE148)))))</f>
        <v>0</v>
      </c>
    </row>
    <row r="149" spans="1:110" ht="11" customHeight="1">
      <c r="A149" s="30" t="str">
        <f t="shared" ca="1" si="147"/>
        <v/>
      </c>
      <c r="B149" s="13" t="e">
        <f t="shared" ca="1" si="116"/>
        <v>#N/A</v>
      </c>
      <c r="C149" s="113" t="str">
        <f t="shared" ref="C149:C212" ca="1" si="183">IF(A149="","",IF(snowball,IF(($E$5-CK149)&lt;0,0,$E$5-CK149),"n/a")+D149)</f>
        <v/>
      </c>
      <c r="D149" s="81"/>
      <c r="E149" s="29">
        <f t="shared" ref="E149:E212" ca="1" si="184">BQ149+CM149</f>
        <v>0</v>
      </c>
      <c r="F149" s="29">
        <f t="shared" ref="F149:F212" ca="1" si="185">BR149+CN149</f>
        <v>0</v>
      </c>
      <c r="G149" s="29">
        <f t="shared" ref="G149:G212" ca="1" si="186">BS149+CO149</f>
        <v>0</v>
      </c>
      <c r="H149" s="29">
        <f t="shared" ref="H149:H212" ca="1" si="187">BT149+CP149</f>
        <v>0</v>
      </c>
      <c r="I149" s="29">
        <f t="shared" ref="I149:I212" ca="1" si="188">BU149+CQ149</f>
        <v>0</v>
      </c>
      <c r="J149" s="29">
        <f t="shared" ref="J149:J212" ca="1" si="189">BV149+CR149</f>
        <v>0</v>
      </c>
      <c r="K149" s="29">
        <f t="shared" ref="K149:K212" ca="1" si="190">BW149+CS149</f>
        <v>0</v>
      </c>
      <c r="L149" s="29">
        <f t="shared" ref="L149:L212" ca="1" si="191">BX149+CT149</f>
        <v>0</v>
      </c>
      <c r="M149" s="29">
        <f t="shared" ref="M149:M212" ca="1" si="192">BY149+CU149</f>
        <v>0</v>
      </c>
      <c r="N149" s="29">
        <f t="shared" ref="N149:N212" ca="1" si="193">BZ149+CV149</f>
        <v>0</v>
      </c>
      <c r="O149" s="29">
        <f t="shared" ref="O149:O212" ca="1" si="194">CA149+CW149</f>
        <v>0</v>
      </c>
      <c r="P149" s="29">
        <f t="shared" ref="P149:P212" ca="1" si="195">CB149+CX149</f>
        <v>0</v>
      </c>
      <c r="Q149" s="29">
        <f t="shared" ref="Q149:Q212" ca="1" si="196">CC149+CY149</f>
        <v>0</v>
      </c>
      <c r="R149" s="29">
        <f t="shared" ref="R149:R212" ca="1" si="197">CD149+CZ149</f>
        <v>0</v>
      </c>
      <c r="S149" s="29">
        <f t="shared" ref="S149:S212" ca="1" si="198">CE149+DA149</f>
        <v>0</v>
      </c>
      <c r="T149" s="29">
        <f t="shared" ref="T149:T212" ca="1" si="199">CF149+DB149</f>
        <v>0</v>
      </c>
      <c r="U149" s="29">
        <f t="shared" ref="U149:U212" ca="1" si="200">CG149+DC149</f>
        <v>0</v>
      </c>
      <c r="V149" s="29">
        <f t="shared" ref="V149:V212" ca="1" si="201">CH149+DD149</f>
        <v>0</v>
      </c>
      <c r="W149" s="29">
        <f t="shared" ref="W149:X212" ca="1" si="202">CI149+DE149</f>
        <v>0</v>
      </c>
      <c r="X149" s="29">
        <f t="shared" ca="1" si="202"/>
        <v>0</v>
      </c>
      <c r="Y149" s="66"/>
      <c r="Z149" s="29">
        <f t="shared" ca="1" si="117"/>
        <v>0</v>
      </c>
      <c r="AA149" s="29">
        <f t="shared" ca="1" si="118"/>
        <v>0</v>
      </c>
      <c r="AB149" s="29">
        <f t="shared" ca="1" si="119"/>
        <v>0</v>
      </c>
      <c r="AC149" s="29">
        <f t="shared" ca="1" si="120"/>
        <v>0</v>
      </c>
      <c r="AD149" s="29">
        <f t="shared" ca="1" si="121"/>
        <v>0</v>
      </c>
      <c r="AE149" s="29">
        <f t="shared" ca="1" si="122"/>
        <v>0</v>
      </c>
      <c r="AF149" s="29">
        <f t="shared" ca="1" si="123"/>
        <v>0</v>
      </c>
      <c r="AG149" s="29">
        <f t="shared" ca="1" si="124"/>
        <v>0</v>
      </c>
      <c r="AH149" s="29">
        <f t="shared" ca="1" si="125"/>
        <v>0</v>
      </c>
      <c r="AI149" s="29">
        <f t="shared" ca="1" si="126"/>
        <v>0</v>
      </c>
      <c r="AJ149" s="29">
        <f t="shared" ca="1" si="127"/>
        <v>0</v>
      </c>
      <c r="AK149" s="29">
        <f t="shared" ca="1" si="128"/>
        <v>0</v>
      </c>
      <c r="AL149" s="29">
        <f t="shared" ca="1" si="129"/>
        <v>0</v>
      </c>
      <c r="AM149" s="29">
        <f t="shared" ca="1" si="130"/>
        <v>0</v>
      </c>
      <c r="AN149" s="29">
        <f t="shared" ca="1" si="131"/>
        <v>0</v>
      </c>
      <c r="AO149" s="29">
        <f t="shared" ca="1" si="132"/>
        <v>0</v>
      </c>
      <c r="AP149" s="29">
        <f t="shared" ca="1" si="133"/>
        <v>0</v>
      </c>
      <c r="AQ149" s="29">
        <f t="shared" ca="1" si="134"/>
        <v>0</v>
      </c>
      <c r="AR149" s="29">
        <f t="shared" ca="1" si="135"/>
        <v>0</v>
      </c>
      <c r="AS149" s="29">
        <f t="shared" ca="1" si="136"/>
        <v>0</v>
      </c>
      <c r="AT149" s="7"/>
      <c r="AU149" s="29">
        <f t="shared" ca="1" si="180"/>
        <v>0</v>
      </c>
      <c r="AV149" s="29">
        <f t="shared" ca="1" si="181"/>
        <v>0</v>
      </c>
      <c r="AW149" s="29">
        <f t="shared" ca="1" si="182"/>
        <v>0</v>
      </c>
      <c r="AX149" s="29">
        <f t="shared" ca="1" si="148"/>
        <v>0</v>
      </c>
      <c r="AY149" s="29">
        <f t="shared" ca="1" si="149"/>
        <v>0</v>
      </c>
      <c r="AZ149" s="29">
        <f t="shared" ca="1" si="150"/>
        <v>0</v>
      </c>
      <c r="BA149" s="29">
        <f t="shared" ca="1" si="151"/>
        <v>0</v>
      </c>
      <c r="BB149" s="29">
        <f t="shared" ca="1" si="152"/>
        <v>0</v>
      </c>
      <c r="BC149" s="29">
        <f t="shared" ca="1" si="153"/>
        <v>0</v>
      </c>
      <c r="BD149" s="29">
        <f t="shared" ca="1" si="154"/>
        <v>0</v>
      </c>
      <c r="BE149" s="29">
        <f t="shared" ca="1" si="155"/>
        <v>0</v>
      </c>
      <c r="BF149" s="29">
        <f t="shared" ca="1" si="156"/>
        <v>0</v>
      </c>
      <c r="BG149" s="29">
        <f t="shared" ca="1" si="157"/>
        <v>0</v>
      </c>
      <c r="BH149" s="29">
        <f t="shared" ca="1" si="158"/>
        <v>0</v>
      </c>
      <c r="BI149" s="29">
        <f t="shared" ca="1" si="159"/>
        <v>0</v>
      </c>
      <c r="BJ149" s="29">
        <f t="shared" ca="1" si="160"/>
        <v>0</v>
      </c>
      <c r="BK149" s="29">
        <f t="shared" ca="1" si="161"/>
        <v>0</v>
      </c>
      <c r="BL149" s="29">
        <f t="shared" ca="1" si="162"/>
        <v>0</v>
      </c>
      <c r="BM149" s="29">
        <f t="shared" ca="1" si="163"/>
        <v>0</v>
      </c>
      <c r="BN149" s="29">
        <f t="shared" ca="1" si="164"/>
        <v>0</v>
      </c>
      <c r="BO149" s="33">
        <f t="shared" ca="1" si="140"/>
        <v>0</v>
      </c>
      <c r="BP149" s="16"/>
      <c r="BQ149" s="29">
        <f t="shared" ca="1" si="141"/>
        <v>0</v>
      </c>
      <c r="BR149" s="29">
        <f t="shared" ca="1" si="142"/>
        <v>0</v>
      </c>
      <c r="BS149" s="29">
        <f t="shared" ca="1" si="143"/>
        <v>0</v>
      </c>
      <c r="BT149" s="29">
        <f t="shared" ca="1" si="144"/>
        <v>0</v>
      </c>
      <c r="BU149" s="29">
        <f t="shared" ca="1" si="145"/>
        <v>0</v>
      </c>
      <c r="BV149" s="29">
        <f t="shared" ca="1" si="165"/>
        <v>0</v>
      </c>
      <c r="BW149" s="29">
        <f t="shared" ca="1" si="166"/>
        <v>0</v>
      </c>
      <c r="BX149" s="29">
        <f t="shared" ca="1" si="167"/>
        <v>0</v>
      </c>
      <c r="BY149" s="29">
        <f t="shared" ca="1" si="168"/>
        <v>0</v>
      </c>
      <c r="BZ149" s="29">
        <f t="shared" ca="1" si="169"/>
        <v>0</v>
      </c>
      <c r="CA149" s="29">
        <f t="shared" ca="1" si="170"/>
        <v>0</v>
      </c>
      <c r="CB149" s="29">
        <f t="shared" ca="1" si="171"/>
        <v>0</v>
      </c>
      <c r="CC149" s="29">
        <f t="shared" ca="1" si="172"/>
        <v>0</v>
      </c>
      <c r="CD149" s="29">
        <f t="shared" ca="1" si="173"/>
        <v>0</v>
      </c>
      <c r="CE149" s="29">
        <f t="shared" ca="1" si="174"/>
        <v>0</v>
      </c>
      <c r="CF149" s="29">
        <f t="shared" ca="1" si="175"/>
        <v>0</v>
      </c>
      <c r="CG149" s="29">
        <f t="shared" ca="1" si="176"/>
        <v>0</v>
      </c>
      <c r="CH149" s="29">
        <f t="shared" ca="1" si="177"/>
        <v>0</v>
      </c>
      <c r="CI149" s="29">
        <f t="shared" ca="1" si="178"/>
        <v>0</v>
      </c>
      <c r="CJ149" s="29">
        <f t="shared" ca="1" si="179"/>
        <v>0</v>
      </c>
      <c r="CK149" s="33">
        <f t="shared" ca="1" si="146"/>
        <v>0</v>
      </c>
      <c r="CL149" s="33"/>
      <c r="CM149" s="78">
        <f t="shared" ref="CM149:CM212" ca="1" si="203">IF(NOT(snowball),0,IF(Z148&lt;=0,0,IF(BQ149+$C149&gt;Z148+AU149,Z148+AU149-BQ149,$C149)))</f>
        <v>0</v>
      </c>
      <c r="CN149" s="29">
        <f ca="1">IF(NOT(snowball),0,IF(AA148&lt;=0,0,IF($C149&lt;=SUM($CM149:CM149),0,IF(BR149+$C149-SUM($CM149:CM149)&gt;AA148+AV149,AA148+AV149-BR149,$C149-SUM($CM149:CM149)))))</f>
        <v>0</v>
      </c>
      <c r="CO149" s="29">
        <f ca="1">IF(NOT(snowball),0,IF(AB148&lt;=0,0,IF($C149&lt;=SUM($CM149:CN149),0,IF(BS149+$C149-SUM($CM149:CN149)&gt;AB148+AW149,AB148+AW149-BS149,$C149-SUM($CM149:CN149)))))</f>
        <v>0</v>
      </c>
      <c r="CP149" s="29">
        <f ca="1">IF(NOT(snowball),0,IF(AC148&lt;=0,0,IF($C149&lt;=SUM($CM149:CO149),0,IF(BT149+$C149-SUM($CM149:CO149)&gt;AC148+AX149,AC148+AX149-BT149,$C149-SUM($CM149:CO149)))))</f>
        <v>0</v>
      </c>
      <c r="CQ149" s="29">
        <f ca="1">IF(NOT(snowball),0,IF(AD148&lt;=0,0,IF($C149&lt;=SUM($CM149:CP149),0,IF(BU149+$C149-SUM($CM149:CP149)&gt;AD148+AY149,AD148+AY149-BU149,$C149-SUM($CM149:CP149)))))</f>
        <v>0</v>
      </c>
      <c r="CR149" s="29">
        <f ca="1">IF(NOT(snowball),0,IF(AE148&lt;=0,0,IF($C149&lt;=SUM($CM149:CQ149),0,IF(BV149+$C149-SUM($CM149:CQ149)&gt;AE148+AZ149,AE148+AZ149-BV149,$C149-SUM($CM149:CQ149)))))</f>
        <v>0</v>
      </c>
      <c r="CS149" s="29">
        <f ca="1">IF(NOT(snowball),0,IF(AF148&lt;=0,0,IF($C149&lt;=SUM($CM149:CR149),0,IF(BW149+$C149-SUM($CM149:CR149)&gt;AF148+BA149,AF148+BA149-BW149,$C149-SUM($CM149:CR149)))))</f>
        <v>0</v>
      </c>
      <c r="CT149" s="29">
        <f ca="1">IF(NOT(snowball),0,IF(AG148&lt;=0,0,IF($C149&lt;=SUM($CM149:CS149),0,IF(BX149+$C149-SUM($CM149:CS149)&gt;AG148+BB149,AG148+BB149-BX149,$C149-SUM($CM149:CS149)))))</f>
        <v>0</v>
      </c>
      <c r="CU149" s="29">
        <f ca="1">IF(NOT(snowball),0,IF(AH148&lt;=0,0,IF($C149&lt;=SUM($CM149:CT149),0,IF(BY149+$C149-SUM($CM149:CT149)&gt;AH148+BC149,AH148+BC149-BY149,$C149-SUM($CM149:CT149)))))</f>
        <v>0</v>
      </c>
      <c r="CV149" s="29">
        <f ca="1">IF(NOT(snowball),0,IF(AI148&lt;=0,0,IF($C149&lt;=SUM($CM149:CU149),0,IF(BZ149+$C149-SUM($CM149:CU149)&gt;AI148+BD149,AI148+BD149-BZ149,$C149-SUM($CM149:CU149)))))</f>
        <v>0</v>
      </c>
      <c r="CW149" s="29">
        <f ca="1">IF(NOT(snowball),0,IF(AJ148&lt;=0,0,IF($C149&lt;=SUM($CM149:CV149),0,IF(CA149+$C149-SUM($CM149:CV149)&gt;AJ148+BE149,AJ148+BE149-CA149,$C149-SUM($CM149:CV149)))))</f>
        <v>0</v>
      </c>
      <c r="CX149" s="29">
        <f ca="1">IF(NOT(snowball),0,IF(AK148&lt;=0,0,IF($C149&lt;=SUM($CM149:CW149),0,IF(CB149+$C149-SUM($CM149:CW149)&gt;AK148+BF149,AK148+BF149-CB149,$C149-SUM($CM149:CW149)))))</f>
        <v>0</v>
      </c>
      <c r="CY149" s="29">
        <f ca="1">IF(NOT(snowball),0,IF(AL148&lt;=0,0,IF($C149&lt;=SUM($CM149:CX149),0,IF(CC149+$C149-SUM($CM149:CX149)&gt;AL148+BG149,AL148+BG149-CC149,$C149-SUM($CM149:CX149)))))</f>
        <v>0</v>
      </c>
      <c r="CZ149" s="29">
        <f ca="1">IF(NOT(snowball),0,IF(AM148&lt;=0,0,IF($C149&lt;=SUM($CM149:CY149),0,IF(CD149+$C149-SUM($CM149:CY149)&gt;AM148+BH149,AM148+BH149-CD149,$C149-SUM($CM149:CY149)))))</f>
        <v>0</v>
      </c>
      <c r="DA149" s="29">
        <f ca="1">IF(NOT(snowball),0,IF(AN148&lt;=0,0,IF($C149&lt;=SUM($CM149:CZ149),0,IF(CE149+$C149-SUM($CM149:CZ149)&gt;AN148+BI149,AN148+BI149-CE149,$C149-SUM($CM149:CZ149)))))</f>
        <v>0</v>
      </c>
      <c r="DB149" s="29">
        <f ca="1">IF(NOT(snowball),0,IF(AO148&lt;=0,0,IF($C149&lt;=SUM($CM149:DA149),0,IF(CF149+$C149-SUM($CM149:DA149)&gt;AO148+BJ149,AO148+BJ149-CF149,$C149-SUM($CM149:DA149)))))</f>
        <v>0</v>
      </c>
      <c r="DC149" s="29">
        <f ca="1">IF(NOT(snowball),0,IF(AP148&lt;=0,0,IF($C149&lt;=SUM($CM149:DB149),0,IF(CG149+$C149-SUM($CM149:DB149)&gt;AP148+BK149,AP148+BK149-CG149,$C149-SUM($CM149:DB149)))))</f>
        <v>0</v>
      </c>
      <c r="DD149" s="29">
        <f ca="1">IF(NOT(snowball),0,IF(AQ148&lt;=0,0,IF($C149&lt;=SUM($CM149:DC149),0,IF(CH149+$C149-SUM($CM149:DC149)&gt;AQ148+BL149,AQ148+BL149-CH149,$C149-SUM($CM149:DC149)))))</f>
        <v>0</v>
      </c>
      <c r="DE149" s="29">
        <f ca="1">IF(NOT(snowball),0,IF(AR148&lt;=0,0,IF($C149&lt;=SUM($CM149:DD149),0,IF(CI149+$C149-SUM($CM149:DD149)&gt;AR148+BM149,AR148+BM149-CI149,$C149-SUM($CM149:DD149)))))</f>
        <v>0</v>
      </c>
      <c r="DF149" s="29">
        <f ca="1">IF(NOT(snowball),0,IF(AS148&lt;=0,0,IF($C149&lt;=SUM($CM149:DE149),0,IF(CJ149+$C149-SUM($CM149:DE149)&gt;AS148+BN149,AS148+BN149-CJ149,$C149-SUM($CM149:DE149)))))</f>
        <v>0</v>
      </c>
    </row>
    <row r="150" spans="1:110" ht="11" customHeight="1">
      <c r="A150" s="30" t="str">
        <f t="shared" ca="1" si="147"/>
        <v/>
      </c>
      <c r="B150" s="13" t="e">
        <f t="shared" ref="B150:B213" ca="1" si="204">IF(A150="",NA(),DATE(YEAR(B149),MONTH(B149)+1,1))</f>
        <v>#N/A</v>
      </c>
      <c r="C150" s="113" t="str">
        <f t="shared" ca="1" si="183"/>
        <v/>
      </c>
      <c r="D150" s="81"/>
      <c r="E150" s="29">
        <f t="shared" ca="1" si="184"/>
        <v>0</v>
      </c>
      <c r="F150" s="29">
        <f t="shared" ca="1" si="185"/>
        <v>0</v>
      </c>
      <c r="G150" s="29">
        <f t="shared" ca="1" si="186"/>
        <v>0</v>
      </c>
      <c r="H150" s="29">
        <f t="shared" ca="1" si="187"/>
        <v>0</v>
      </c>
      <c r="I150" s="29">
        <f t="shared" ca="1" si="188"/>
        <v>0</v>
      </c>
      <c r="J150" s="29">
        <f t="shared" ca="1" si="189"/>
        <v>0</v>
      </c>
      <c r="K150" s="29">
        <f t="shared" ca="1" si="190"/>
        <v>0</v>
      </c>
      <c r="L150" s="29">
        <f t="shared" ca="1" si="191"/>
        <v>0</v>
      </c>
      <c r="M150" s="29">
        <f t="shared" ca="1" si="192"/>
        <v>0</v>
      </c>
      <c r="N150" s="29">
        <f t="shared" ca="1" si="193"/>
        <v>0</v>
      </c>
      <c r="O150" s="29">
        <f t="shared" ca="1" si="194"/>
        <v>0</v>
      </c>
      <c r="P150" s="29">
        <f t="shared" ca="1" si="195"/>
        <v>0</v>
      </c>
      <c r="Q150" s="29">
        <f t="shared" ca="1" si="196"/>
        <v>0</v>
      </c>
      <c r="R150" s="29">
        <f t="shared" ca="1" si="197"/>
        <v>0</v>
      </c>
      <c r="S150" s="29">
        <f t="shared" ca="1" si="198"/>
        <v>0</v>
      </c>
      <c r="T150" s="29">
        <f t="shared" ca="1" si="199"/>
        <v>0</v>
      </c>
      <c r="U150" s="29">
        <f t="shared" ca="1" si="200"/>
        <v>0</v>
      </c>
      <c r="V150" s="29">
        <f t="shared" ca="1" si="201"/>
        <v>0</v>
      </c>
      <c r="W150" s="29">
        <f t="shared" ca="1" si="202"/>
        <v>0</v>
      </c>
      <c r="X150" s="29">
        <f t="shared" ca="1" si="202"/>
        <v>0</v>
      </c>
      <c r="Y150" s="66"/>
      <c r="Z150" s="29">
        <f t="shared" ref="Z150:Z213" ca="1" si="205">IF(E$8=0,0,ROUND(Z149-(E150-AU150),2))</f>
        <v>0</v>
      </c>
      <c r="AA150" s="29">
        <f t="shared" ref="AA150:AA213" ca="1" si="206">IF(F$8=0,0,ROUND(AA149-(F150-AV150),2))</f>
        <v>0</v>
      </c>
      <c r="AB150" s="29">
        <f t="shared" ref="AB150:AB213" ca="1" si="207">IF(G$8=0,0,ROUND(AB149-(G150-AW150),2))</f>
        <v>0</v>
      </c>
      <c r="AC150" s="29">
        <f t="shared" ref="AC150:AC213" ca="1" si="208">IF(H$8=0,0,ROUND(AC149-(H150-AX150),2))</f>
        <v>0</v>
      </c>
      <c r="AD150" s="29">
        <f t="shared" ref="AD150:AD213" ca="1" si="209">IF(I$8=0,0,ROUND(AD149-(I150-AY150),2))</f>
        <v>0</v>
      </c>
      <c r="AE150" s="29">
        <f t="shared" ref="AE150:AE213" ca="1" si="210">IF(J$8=0,0,ROUND(AE149-(J150-AZ150),2))</f>
        <v>0</v>
      </c>
      <c r="AF150" s="29">
        <f t="shared" ref="AF150:AF213" ca="1" si="211">IF(K$8=0,0,ROUND(AF149-(K150-BA150),2))</f>
        <v>0</v>
      </c>
      <c r="AG150" s="29">
        <f t="shared" ref="AG150:AG213" ca="1" si="212">IF(L$8=0,0,ROUND(AG149-(L150-BB150),2))</f>
        <v>0</v>
      </c>
      <c r="AH150" s="29">
        <f t="shared" ref="AH150:AH213" ca="1" si="213">IF(M$8=0,0,ROUND(AH149-(M150-BC150),2))</f>
        <v>0</v>
      </c>
      <c r="AI150" s="29">
        <f t="shared" ref="AI150:AI213" ca="1" si="214">IF(N$8=0,0,ROUND(AI149-(N150-BD150),2))</f>
        <v>0</v>
      </c>
      <c r="AJ150" s="29">
        <f t="shared" ref="AJ150:AJ213" ca="1" si="215">IF(O$8=0,0,ROUND(AJ149-(O150-BE150),2))</f>
        <v>0</v>
      </c>
      <c r="AK150" s="29">
        <f t="shared" ref="AK150:AK213" ca="1" si="216">IF(P$8=0,0,ROUND(AK149-(P150-BF150),2))</f>
        <v>0</v>
      </c>
      <c r="AL150" s="29">
        <f t="shared" ref="AL150:AL213" ca="1" si="217">IF(Q$8=0,0,ROUND(AL149-(Q150-BG150),2))</f>
        <v>0</v>
      </c>
      <c r="AM150" s="29">
        <f t="shared" ref="AM150:AM213" ca="1" si="218">IF(R$8=0,0,ROUND(AM149-(R150-BH150),2))</f>
        <v>0</v>
      </c>
      <c r="AN150" s="29">
        <f t="shared" ref="AN150:AN213" ca="1" si="219">IF(S$8=0,0,ROUND(AN149-(S150-BI150),2))</f>
        <v>0</v>
      </c>
      <c r="AO150" s="29">
        <f t="shared" ref="AO150:AO213" ca="1" si="220">IF(T$8=0,0,ROUND(AO149-(T150-BJ150),2))</f>
        <v>0</v>
      </c>
      <c r="AP150" s="29">
        <f t="shared" ref="AP150:AP213" ca="1" si="221">IF(U$8=0,0,ROUND(AP149-(U150-BK150),2))</f>
        <v>0</v>
      </c>
      <c r="AQ150" s="29">
        <f t="shared" ref="AQ150:AQ213" ca="1" si="222">IF(V$8=0,0,ROUND(AQ149-(V150-BL150),2))</f>
        <v>0</v>
      </c>
      <c r="AR150" s="29">
        <f t="shared" ref="AR150:AR213" ca="1" si="223">IF(W$8=0,0,ROUND(AR149-(W150-BM150),2))</f>
        <v>0</v>
      </c>
      <c r="AS150" s="29">
        <f t="shared" ref="AS150:AS213" ca="1" si="224">IF(X$8=0,0,ROUND(AS149-(X150-BN150),2))</f>
        <v>0</v>
      </c>
      <c r="AT150" s="7"/>
      <c r="AU150" s="29">
        <f t="shared" ca="1" si="180"/>
        <v>0</v>
      </c>
      <c r="AV150" s="29">
        <f t="shared" ca="1" si="181"/>
        <v>0</v>
      </c>
      <c r="AW150" s="29">
        <f t="shared" ca="1" si="182"/>
        <v>0</v>
      </c>
      <c r="AX150" s="29">
        <f t="shared" ca="1" si="148"/>
        <v>0</v>
      </c>
      <c r="AY150" s="29">
        <f t="shared" ca="1" si="149"/>
        <v>0</v>
      </c>
      <c r="AZ150" s="29">
        <f t="shared" ca="1" si="150"/>
        <v>0</v>
      </c>
      <c r="BA150" s="29">
        <f t="shared" ca="1" si="151"/>
        <v>0</v>
      </c>
      <c r="BB150" s="29">
        <f t="shared" ca="1" si="152"/>
        <v>0</v>
      </c>
      <c r="BC150" s="29">
        <f t="shared" ca="1" si="153"/>
        <v>0</v>
      </c>
      <c r="BD150" s="29">
        <f t="shared" ca="1" si="154"/>
        <v>0</v>
      </c>
      <c r="BE150" s="29">
        <f t="shared" ca="1" si="155"/>
        <v>0</v>
      </c>
      <c r="BF150" s="29">
        <f t="shared" ca="1" si="156"/>
        <v>0</v>
      </c>
      <c r="BG150" s="29">
        <f t="shared" ca="1" si="157"/>
        <v>0</v>
      </c>
      <c r="BH150" s="29">
        <f t="shared" ca="1" si="158"/>
        <v>0</v>
      </c>
      <c r="BI150" s="29">
        <f t="shared" ca="1" si="159"/>
        <v>0</v>
      </c>
      <c r="BJ150" s="29">
        <f t="shared" ca="1" si="160"/>
        <v>0</v>
      </c>
      <c r="BK150" s="29">
        <f t="shared" ca="1" si="161"/>
        <v>0</v>
      </c>
      <c r="BL150" s="29">
        <f t="shared" ca="1" si="162"/>
        <v>0</v>
      </c>
      <c r="BM150" s="29">
        <f t="shared" ca="1" si="163"/>
        <v>0</v>
      </c>
      <c r="BN150" s="29">
        <f t="shared" ca="1" si="164"/>
        <v>0</v>
      </c>
      <c r="BO150" s="33">
        <f t="shared" ref="BO150:BO213" ca="1" si="225">SUM(AU150:BN150)</f>
        <v>0</v>
      </c>
      <c r="BP150" s="16"/>
      <c r="BQ150" s="29">
        <f t="shared" ref="BQ150:BQ213" ca="1" si="226">IF(Z149&gt;0,IF((Z149+AU150)&lt;E$10,Z149+AU150,E$10),0)</f>
        <v>0</v>
      </c>
      <c r="BR150" s="29">
        <f t="shared" ref="BR150:BR213" ca="1" si="227">IF(AA149&gt;0,IF((AA149+AV150)&lt;F$10,AA149+AV150,F$10),0)</f>
        <v>0</v>
      </c>
      <c r="BS150" s="29">
        <f t="shared" ref="BS150:BS213" ca="1" si="228">IF(AB149&gt;0,IF((AB149+AW150)&lt;G$10,AB149+AW150,G$10),0)</f>
        <v>0</v>
      </c>
      <c r="BT150" s="29">
        <f t="shared" ref="BT150:BT213" ca="1" si="229">IF(AC149&gt;0,IF((AC149+AX150)&lt;H$10,AC149+AX150,H$10),0)</f>
        <v>0</v>
      </c>
      <c r="BU150" s="29">
        <f t="shared" ref="BU150:BU213" ca="1" si="230">IF(AD149&gt;0,IF((AD149+AY150)&lt;I$10,AD149+AY150,I$10),0)</f>
        <v>0</v>
      </c>
      <c r="BV150" s="29">
        <f t="shared" ca="1" si="165"/>
        <v>0</v>
      </c>
      <c r="BW150" s="29">
        <f t="shared" ca="1" si="166"/>
        <v>0</v>
      </c>
      <c r="BX150" s="29">
        <f t="shared" ca="1" si="167"/>
        <v>0</v>
      </c>
      <c r="BY150" s="29">
        <f t="shared" ca="1" si="168"/>
        <v>0</v>
      </c>
      <c r="BZ150" s="29">
        <f t="shared" ca="1" si="169"/>
        <v>0</v>
      </c>
      <c r="CA150" s="29">
        <f t="shared" ca="1" si="170"/>
        <v>0</v>
      </c>
      <c r="CB150" s="29">
        <f t="shared" ca="1" si="171"/>
        <v>0</v>
      </c>
      <c r="CC150" s="29">
        <f t="shared" ca="1" si="172"/>
        <v>0</v>
      </c>
      <c r="CD150" s="29">
        <f t="shared" ca="1" si="173"/>
        <v>0</v>
      </c>
      <c r="CE150" s="29">
        <f t="shared" ca="1" si="174"/>
        <v>0</v>
      </c>
      <c r="CF150" s="29">
        <f t="shared" ca="1" si="175"/>
        <v>0</v>
      </c>
      <c r="CG150" s="29">
        <f t="shared" ca="1" si="176"/>
        <v>0</v>
      </c>
      <c r="CH150" s="29">
        <f t="shared" ca="1" si="177"/>
        <v>0</v>
      </c>
      <c r="CI150" s="29">
        <f t="shared" ca="1" si="178"/>
        <v>0</v>
      </c>
      <c r="CJ150" s="29">
        <f t="shared" ca="1" si="179"/>
        <v>0</v>
      </c>
      <c r="CK150" s="33">
        <f t="shared" ref="CK150:CK213" ca="1" si="231">SUM(BQ150:CJ150)</f>
        <v>0</v>
      </c>
      <c r="CL150" s="33"/>
      <c r="CM150" s="78">
        <f t="shared" ca="1" si="203"/>
        <v>0</v>
      </c>
      <c r="CN150" s="29">
        <f ca="1">IF(NOT(snowball),0,IF(AA149&lt;=0,0,IF($C150&lt;=SUM($CM150:CM150),0,IF(BR150+$C150-SUM($CM150:CM150)&gt;AA149+AV150,AA149+AV150-BR150,$C150-SUM($CM150:CM150)))))</f>
        <v>0</v>
      </c>
      <c r="CO150" s="29">
        <f ca="1">IF(NOT(snowball),0,IF(AB149&lt;=0,0,IF($C150&lt;=SUM($CM150:CN150),0,IF(BS150+$C150-SUM($CM150:CN150)&gt;AB149+AW150,AB149+AW150-BS150,$C150-SUM($CM150:CN150)))))</f>
        <v>0</v>
      </c>
      <c r="CP150" s="29">
        <f ca="1">IF(NOT(snowball),0,IF(AC149&lt;=0,0,IF($C150&lt;=SUM($CM150:CO150),0,IF(BT150+$C150-SUM($CM150:CO150)&gt;AC149+AX150,AC149+AX150-BT150,$C150-SUM($CM150:CO150)))))</f>
        <v>0</v>
      </c>
      <c r="CQ150" s="29">
        <f ca="1">IF(NOT(snowball),0,IF(AD149&lt;=0,0,IF($C150&lt;=SUM($CM150:CP150),0,IF(BU150+$C150-SUM($CM150:CP150)&gt;AD149+AY150,AD149+AY150-BU150,$C150-SUM($CM150:CP150)))))</f>
        <v>0</v>
      </c>
      <c r="CR150" s="29">
        <f ca="1">IF(NOT(snowball),0,IF(AE149&lt;=0,0,IF($C150&lt;=SUM($CM150:CQ150),0,IF(BV150+$C150-SUM($CM150:CQ150)&gt;AE149+AZ150,AE149+AZ150-BV150,$C150-SUM($CM150:CQ150)))))</f>
        <v>0</v>
      </c>
      <c r="CS150" s="29">
        <f ca="1">IF(NOT(snowball),0,IF(AF149&lt;=0,0,IF($C150&lt;=SUM($CM150:CR150),0,IF(BW150+$C150-SUM($CM150:CR150)&gt;AF149+BA150,AF149+BA150-BW150,$C150-SUM($CM150:CR150)))))</f>
        <v>0</v>
      </c>
      <c r="CT150" s="29">
        <f ca="1">IF(NOT(snowball),0,IF(AG149&lt;=0,0,IF($C150&lt;=SUM($CM150:CS150),0,IF(BX150+$C150-SUM($CM150:CS150)&gt;AG149+BB150,AG149+BB150-BX150,$C150-SUM($CM150:CS150)))))</f>
        <v>0</v>
      </c>
      <c r="CU150" s="29">
        <f ca="1">IF(NOT(snowball),0,IF(AH149&lt;=0,0,IF($C150&lt;=SUM($CM150:CT150),0,IF(BY150+$C150-SUM($CM150:CT150)&gt;AH149+BC150,AH149+BC150-BY150,$C150-SUM($CM150:CT150)))))</f>
        <v>0</v>
      </c>
      <c r="CV150" s="29">
        <f ca="1">IF(NOT(snowball),0,IF(AI149&lt;=0,0,IF($C150&lt;=SUM($CM150:CU150),0,IF(BZ150+$C150-SUM($CM150:CU150)&gt;AI149+BD150,AI149+BD150-BZ150,$C150-SUM($CM150:CU150)))))</f>
        <v>0</v>
      </c>
      <c r="CW150" s="29">
        <f ca="1">IF(NOT(snowball),0,IF(AJ149&lt;=0,0,IF($C150&lt;=SUM($CM150:CV150),0,IF(CA150+$C150-SUM($CM150:CV150)&gt;AJ149+BE150,AJ149+BE150-CA150,$C150-SUM($CM150:CV150)))))</f>
        <v>0</v>
      </c>
      <c r="CX150" s="29">
        <f ca="1">IF(NOT(snowball),0,IF(AK149&lt;=0,0,IF($C150&lt;=SUM($CM150:CW150),0,IF(CB150+$C150-SUM($CM150:CW150)&gt;AK149+BF150,AK149+BF150-CB150,$C150-SUM($CM150:CW150)))))</f>
        <v>0</v>
      </c>
      <c r="CY150" s="29">
        <f ca="1">IF(NOT(snowball),0,IF(AL149&lt;=0,0,IF($C150&lt;=SUM($CM150:CX150),0,IF(CC150+$C150-SUM($CM150:CX150)&gt;AL149+BG150,AL149+BG150-CC150,$C150-SUM($CM150:CX150)))))</f>
        <v>0</v>
      </c>
      <c r="CZ150" s="29">
        <f ca="1">IF(NOT(snowball),0,IF(AM149&lt;=0,0,IF($C150&lt;=SUM($CM150:CY150),0,IF(CD150+$C150-SUM($CM150:CY150)&gt;AM149+BH150,AM149+BH150-CD150,$C150-SUM($CM150:CY150)))))</f>
        <v>0</v>
      </c>
      <c r="DA150" s="29">
        <f ca="1">IF(NOT(snowball),0,IF(AN149&lt;=0,0,IF($C150&lt;=SUM($CM150:CZ150),0,IF(CE150+$C150-SUM($CM150:CZ150)&gt;AN149+BI150,AN149+BI150-CE150,$C150-SUM($CM150:CZ150)))))</f>
        <v>0</v>
      </c>
      <c r="DB150" s="29">
        <f ca="1">IF(NOT(snowball),0,IF(AO149&lt;=0,0,IF($C150&lt;=SUM($CM150:DA150),0,IF(CF150+$C150-SUM($CM150:DA150)&gt;AO149+BJ150,AO149+BJ150-CF150,$C150-SUM($CM150:DA150)))))</f>
        <v>0</v>
      </c>
      <c r="DC150" s="29">
        <f ca="1">IF(NOT(snowball),0,IF(AP149&lt;=0,0,IF($C150&lt;=SUM($CM150:DB150),0,IF(CG150+$C150-SUM($CM150:DB150)&gt;AP149+BK150,AP149+BK150-CG150,$C150-SUM($CM150:DB150)))))</f>
        <v>0</v>
      </c>
      <c r="DD150" s="29">
        <f ca="1">IF(NOT(snowball),0,IF(AQ149&lt;=0,0,IF($C150&lt;=SUM($CM150:DC150),0,IF(CH150+$C150-SUM($CM150:DC150)&gt;AQ149+BL150,AQ149+BL150-CH150,$C150-SUM($CM150:DC150)))))</f>
        <v>0</v>
      </c>
      <c r="DE150" s="29">
        <f ca="1">IF(NOT(snowball),0,IF(AR149&lt;=0,0,IF($C150&lt;=SUM($CM150:DD150),0,IF(CI150+$C150-SUM($CM150:DD150)&gt;AR149+BM150,AR149+BM150-CI150,$C150-SUM($CM150:DD150)))))</f>
        <v>0</v>
      </c>
      <c r="DF150" s="29">
        <f ca="1">IF(NOT(snowball),0,IF(AS149&lt;=0,0,IF($C150&lt;=SUM($CM150:DE150),0,IF(CJ150+$C150-SUM($CM150:DE150)&gt;AS149+BN150,AS149+BN150-CJ150,$C150-SUM($CM150:DE150)))))</f>
        <v>0</v>
      </c>
    </row>
    <row r="151" spans="1:110" ht="11" customHeight="1">
      <c r="A151" s="30" t="str">
        <f t="shared" ref="A151:A214" ca="1" si="232">IF(SUM(Z150:AS150)&lt;=0,"",A150+1)</f>
        <v/>
      </c>
      <c r="B151" s="13" t="e">
        <f t="shared" ca="1" si="204"/>
        <v>#N/A</v>
      </c>
      <c r="C151" s="113" t="str">
        <f t="shared" ca="1" si="183"/>
        <v/>
      </c>
      <c r="D151" s="81"/>
      <c r="E151" s="29">
        <f t="shared" ca="1" si="184"/>
        <v>0</v>
      </c>
      <c r="F151" s="29">
        <f t="shared" ca="1" si="185"/>
        <v>0</v>
      </c>
      <c r="G151" s="29">
        <f t="shared" ca="1" si="186"/>
        <v>0</v>
      </c>
      <c r="H151" s="29">
        <f t="shared" ca="1" si="187"/>
        <v>0</v>
      </c>
      <c r="I151" s="29">
        <f t="shared" ca="1" si="188"/>
        <v>0</v>
      </c>
      <c r="J151" s="29">
        <f t="shared" ca="1" si="189"/>
        <v>0</v>
      </c>
      <c r="K151" s="29">
        <f t="shared" ca="1" si="190"/>
        <v>0</v>
      </c>
      <c r="L151" s="29">
        <f t="shared" ca="1" si="191"/>
        <v>0</v>
      </c>
      <c r="M151" s="29">
        <f t="shared" ca="1" si="192"/>
        <v>0</v>
      </c>
      <c r="N151" s="29">
        <f t="shared" ca="1" si="193"/>
        <v>0</v>
      </c>
      <c r="O151" s="29">
        <f t="shared" ca="1" si="194"/>
        <v>0</v>
      </c>
      <c r="P151" s="29">
        <f t="shared" ca="1" si="195"/>
        <v>0</v>
      </c>
      <c r="Q151" s="29">
        <f t="shared" ca="1" si="196"/>
        <v>0</v>
      </c>
      <c r="R151" s="29">
        <f t="shared" ca="1" si="197"/>
        <v>0</v>
      </c>
      <c r="S151" s="29">
        <f t="shared" ca="1" si="198"/>
        <v>0</v>
      </c>
      <c r="T151" s="29">
        <f t="shared" ca="1" si="199"/>
        <v>0</v>
      </c>
      <c r="U151" s="29">
        <f t="shared" ca="1" si="200"/>
        <v>0</v>
      </c>
      <c r="V151" s="29">
        <f t="shared" ca="1" si="201"/>
        <v>0</v>
      </c>
      <c r="W151" s="29">
        <f t="shared" ca="1" si="202"/>
        <v>0</v>
      </c>
      <c r="X151" s="29">
        <f t="shared" ca="1" si="202"/>
        <v>0</v>
      </c>
      <c r="Y151" s="66"/>
      <c r="Z151" s="29">
        <f t="shared" ca="1" si="205"/>
        <v>0</v>
      </c>
      <c r="AA151" s="29">
        <f t="shared" ca="1" si="206"/>
        <v>0</v>
      </c>
      <c r="AB151" s="29">
        <f t="shared" ca="1" si="207"/>
        <v>0</v>
      </c>
      <c r="AC151" s="29">
        <f t="shared" ca="1" si="208"/>
        <v>0</v>
      </c>
      <c r="AD151" s="29">
        <f t="shared" ca="1" si="209"/>
        <v>0</v>
      </c>
      <c r="AE151" s="29">
        <f t="shared" ca="1" si="210"/>
        <v>0</v>
      </c>
      <c r="AF151" s="29">
        <f t="shared" ca="1" si="211"/>
        <v>0</v>
      </c>
      <c r="AG151" s="29">
        <f t="shared" ca="1" si="212"/>
        <v>0</v>
      </c>
      <c r="AH151" s="29">
        <f t="shared" ca="1" si="213"/>
        <v>0</v>
      </c>
      <c r="AI151" s="29">
        <f t="shared" ca="1" si="214"/>
        <v>0</v>
      </c>
      <c r="AJ151" s="29">
        <f t="shared" ca="1" si="215"/>
        <v>0</v>
      </c>
      <c r="AK151" s="29">
        <f t="shared" ca="1" si="216"/>
        <v>0</v>
      </c>
      <c r="AL151" s="29">
        <f t="shared" ca="1" si="217"/>
        <v>0</v>
      </c>
      <c r="AM151" s="29">
        <f t="shared" ca="1" si="218"/>
        <v>0</v>
      </c>
      <c r="AN151" s="29">
        <f t="shared" ca="1" si="219"/>
        <v>0</v>
      </c>
      <c r="AO151" s="29">
        <f t="shared" ca="1" si="220"/>
        <v>0</v>
      </c>
      <c r="AP151" s="29">
        <f t="shared" ca="1" si="221"/>
        <v>0</v>
      </c>
      <c r="AQ151" s="29">
        <f t="shared" ca="1" si="222"/>
        <v>0</v>
      </c>
      <c r="AR151" s="29">
        <f t="shared" ca="1" si="223"/>
        <v>0</v>
      </c>
      <c r="AS151" s="29">
        <f t="shared" ca="1" si="224"/>
        <v>0</v>
      </c>
      <c r="AT151" s="7"/>
      <c r="AU151" s="29">
        <f t="shared" ca="1" si="180"/>
        <v>0</v>
      </c>
      <c r="AV151" s="29">
        <f t="shared" ca="1" si="181"/>
        <v>0</v>
      </c>
      <c r="AW151" s="29">
        <f t="shared" ca="1" si="182"/>
        <v>0</v>
      </c>
      <c r="AX151" s="29">
        <f t="shared" ca="1" si="148"/>
        <v>0</v>
      </c>
      <c r="AY151" s="29">
        <f t="shared" ca="1" si="149"/>
        <v>0</v>
      </c>
      <c r="AZ151" s="29">
        <f t="shared" ca="1" si="150"/>
        <v>0</v>
      </c>
      <c r="BA151" s="29">
        <f t="shared" ca="1" si="151"/>
        <v>0</v>
      </c>
      <c r="BB151" s="29">
        <f t="shared" ca="1" si="152"/>
        <v>0</v>
      </c>
      <c r="BC151" s="29">
        <f t="shared" ca="1" si="153"/>
        <v>0</v>
      </c>
      <c r="BD151" s="29">
        <f t="shared" ca="1" si="154"/>
        <v>0</v>
      </c>
      <c r="BE151" s="29">
        <f t="shared" ca="1" si="155"/>
        <v>0</v>
      </c>
      <c r="BF151" s="29">
        <f t="shared" ca="1" si="156"/>
        <v>0</v>
      </c>
      <c r="BG151" s="29">
        <f t="shared" ca="1" si="157"/>
        <v>0</v>
      </c>
      <c r="BH151" s="29">
        <f t="shared" ca="1" si="158"/>
        <v>0</v>
      </c>
      <c r="BI151" s="29">
        <f t="shared" ca="1" si="159"/>
        <v>0</v>
      </c>
      <c r="BJ151" s="29">
        <f t="shared" ca="1" si="160"/>
        <v>0</v>
      </c>
      <c r="BK151" s="29">
        <f t="shared" ca="1" si="161"/>
        <v>0</v>
      </c>
      <c r="BL151" s="29">
        <f t="shared" ca="1" si="162"/>
        <v>0</v>
      </c>
      <c r="BM151" s="29">
        <f t="shared" ca="1" si="163"/>
        <v>0</v>
      </c>
      <c r="BN151" s="29">
        <f t="shared" ca="1" si="164"/>
        <v>0</v>
      </c>
      <c r="BO151" s="33">
        <f t="shared" ca="1" si="225"/>
        <v>0</v>
      </c>
      <c r="BP151" s="16"/>
      <c r="BQ151" s="29">
        <f t="shared" ca="1" si="226"/>
        <v>0</v>
      </c>
      <c r="BR151" s="29">
        <f t="shared" ca="1" si="227"/>
        <v>0</v>
      </c>
      <c r="BS151" s="29">
        <f t="shared" ca="1" si="228"/>
        <v>0</v>
      </c>
      <c r="BT151" s="29">
        <f t="shared" ca="1" si="229"/>
        <v>0</v>
      </c>
      <c r="BU151" s="29">
        <f t="shared" ca="1" si="230"/>
        <v>0</v>
      </c>
      <c r="BV151" s="29">
        <f t="shared" ca="1" si="165"/>
        <v>0</v>
      </c>
      <c r="BW151" s="29">
        <f t="shared" ca="1" si="166"/>
        <v>0</v>
      </c>
      <c r="BX151" s="29">
        <f t="shared" ca="1" si="167"/>
        <v>0</v>
      </c>
      <c r="BY151" s="29">
        <f t="shared" ca="1" si="168"/>
        <v>0</v>
      </c>
      <c r="BZ151" s="29">
        <f t="shared" ca="1" si="169"/>
        <v>0</v>
      </c>
      <c r="CA151" s="29">
        <f t="shared" ca="1" si="170"/>
        <v>0</v>
      </c>
      <c r="CB151" s="29">
        <f t="shared" ca="1" si="171"/>
        <v>0</v>
      </c>
      <c r="CC151" s="29">
        <f t="shared" ca="1" si="172"/>
        <v>0</v>
      </c>
      <c r="CD151" s="29">
        <f t="shared" ca="1" si="173"/>
        <v>0</v>
      </c>
      <c r="CE151" s="29">
        <f t="shared" ca="1" si="174"/>
        <v>0</v>
      </c>
      <c r="CF151" s="29">
        <f t="shared" ca="1" si="175"/>
        <v>0</v>
      </c>
      <c r="CG151" s="29">
        <f t="shared" ca="1" si="176"/>
        <v>0</v>
      </c>
      <c r="CH151" s="29">
        <f t="shared" ca="1" si="177"/>
        <v>0</v>
      </c>
      <c r="CI151" s="29">
        <f t="shared" ca="1" si="178"/>
        <v>0</v>
      </c>
      <c r="CJ151" s="29">
        <f t="shared" ca="1" si="179"/>
        <v>0</v>
      </c>
      <c r="CK151" s="33">
        <f t="shared" ca="1" si="231"/>
        <v>0</v>
      </c>
      <c r="CL151" s="33"/>
      <c r="CM151" s="78">
        <f t="shared" ca="1" si="203"/>
        <v>0</v>
      </c>
      <c r="CN151" s="29">
        <f ca="1">IF(NOT(snowball),0,IF(AA150&lt;=0,0,IF($C151&lt;=SUM($CM151:CM151),0,IF(BR151+$C151-SUM($CM151:CM151)&gt;AA150+AV151,AA150+AV151-BR151,$C151-SUM($CM151:CM151)))))</f>
        <v>0</v>
      </c>
      <c r="CO151" s="29">
        <f ca="1">IF(NOT(snowball),0,IF(AB150&lt;=0,0,IF($C151&lt;=SUM($CM151:CN151),0,IF(BS151+$C151-SUM($CM151:CN151)&gt;AB150+AW151,AB150+AW151-BS151,$C151-SUM($CM151:CN151)))))</f>
        <v>0</v>
      </c>
      <c r="CP151" s="29">
        <f ca="1">IF(NOT(snowball),0,IF(AC150&lt;=0,0,IF($C151&lt;=SUM($CM151:CO151),0,IF(BT151+$C151-SUM($CM151:CO151)&gt;AC150+AX151,AC150+AX151-BT151,$C151-SUM($CM151:CO151)))))</f>
        <v>0</v>
      </c>
      <c r="CQ151" s="29">
        <f ca="1">IF(NOT(snowball),0,IF(AD150&lt;=0,0,IF($C151&lt;=SUM($CM151:CP151),0,IF(BU151+$C151-SUM($CM151:CP151)&gt;AD150+AY151,AD150+AY151-BU151,$C151-SUM($CM151:CP151)))))</f>
        <v>0</v>
      </c>
      <c r="CR151" s="29">
        <f ca="1">IF(NOT(snowball),0,IF(AE150&lt;=0,0,IF($C151&lt;=SUM($CM151:CQ151),0,IF(BV151+$C151-SUM($CM151:CQ151)&gt;AE150+AZ151,AE150+AZ151-BV151,$C151-SUM($CM151:CQ151)))))</f>
        <v>0</v>
      </c>
      <c r="CS151" s="29">
        <f ca="1">IF(NOT(snowball),0,IF(AF150&lt;=0,0,IF($C151&lt;=SUM($CM151:CR151),0,IF(BW151+$C151-SUM($CM151:CR151)&gt;AF150+BA151,AF150+BA151-BW151,$C151-SUM($CM151:CR151)))))</f>
        <v>0</v>
      </c>
      <c r="CT151" s="29">
        <f ca="1">IF(NOT(snowball),0,IF(AG150&lt;=0,0,IF($C151&lt;=SUM($CM151:CS151),0,IF(BX151+$C151-SUM($CM151:CS151)&gt;AG150+BB151,AG150+BB151-BX151,$C151-SUM($CM151:CS151)))))</f>
        <v>0</v>
      </c>
      <c r="CU151" s="29">
        <f ca="1">IF(NOT(snowball),0,IF(AH150&lt;=0,0,IF($C151&lt;=SUM($CM151:CT151),0,IF(BY151+$C151-SUM($CM151:CT151)&gt;AH150+BC151,AH150+BC151-BY151,$C151-SUM($CM151:CT151)))))</f>
        <v>0</v>
      </c>
      <c r="CV151" s="29">
        <f ca="1">IF(NOT(snowball),0,IF(AI150&lt;=0,0,IF($C151&lt;=SUM($CM151:CU151),0,IF(BZ151+$C151-SUM($CM151:CU151)&gt;AI150+BD151,AI150+BD151-BZ151,$C151-SUM($CM151:CU151)))))</f>
        <v>0</v>
      </c>
      <c r="CW151" s="29">
        <f ca="1">IF(NOT(snowball),0,IF(AJ150&lt;=0,0,IF($C151&lt;=SUM($CM151:CV151),0,IF(CA151+$C151-SUM($CM151:CV151)&gt;AJ150+BE151,AJ150+BE151-CA151,$C151-SUM($CM151:CV151)))))</f>
        <v>0</v>
      </c>
      <c r="CX151" s="29">
        <f ca="1">IF(NOT(snowball),0,IF(AK150&lt;=0,0,IF($C151&lt;=SUM($CM151:CW151),0,IF(CB151+$C151-SUM($CM151:CW151)&gt;AK150+BF151,AK150+BF151-CB151,$C151-SUM($CM151:CW151)))))</f>
        <v>0</v>
      </c>
      <c r="CY151" s="29">
        <f ca="1">IF(NOT(snowball),0,IF(AL150&lt;=0,0,IF($C151&lt;=SUM($CM151:CX151),0,IF(CC151+$C151-SUM($CM151:CX151)&gt;AL150+BG151,AL150+BG151-CC151,$C151-SUM($CM151:CX151)))))</f>
        <v>0</v>
      </c>
      <c r="CZ151" s="29">
        <f ca="1">IF(NOT(snowball),0,IF(AM150&lt;=0,0,IF($C151&lt;=SUM($CM151:CY151),0,IF(CD151+$C151-SUM($CM151:CY151)&gt;AM150+BH151,AM150+BH151-CD151,$C151-SUM($CM151:CY151)))))</f>
        <v>0</v>
      </c>
      <c r="DA151" s="29">
        <f ca="1">IF(NOT(snowball),0,IF(AN150&lt;=0,0,IF($C151&lt;=SUM($CM151:CZ151),0,IF(CE151+$C151-SUM($CM151:CZ151)&gt;AN150+BI151,AN150+BI151-CE151,$C151-SUM($CM151:CZ151)))))</f>
        <v>0</v>
      </c>
      <c r="DB151" s="29">
        <f ca="1">IF(NOT(snowball),0,IF(AO150&lt;=0,0,IF($C151&lt;=SUM($CM151:DA151),0,IF(CF151+$C151-SUM($CM151:DA151)&gt;AO150+BJ151,AO150+BJ151-CF151,$C151-SUM($CM151:DA151)))))</f>
        <v>0</v>
      </c>
      <c r="DC151" s="29">
        <f ca="1">IF(NOT(snowball),0,IF(AP150&lt;=0,0,IF($C151&lt;=SUM($CM151:DB151),0,IF(CG151+$C151-SUM($CM151:DB151)&gt;AP150+BK151,AP150+BK151-CG151,$C151-SUM($CM151:DB151)))))</f>
        <v>0</v>
      </c>
      <c r="DD151" s="29">
        <f ca="1">IF(NOT(snowball),0,IF(AQ150&lt;=0,0,IF($C151&lt;=SUM($CM151:DC151),0,IF(CH151+$C151-SUM($CM151:DC151)&gt;AQ150+BL151,AQ150+BL151-CH151,$C151-SUM($CM151:DC151)))))</f>
        <v>0</v>
      </c>
      <c r="DE151" s="29">
        <f ca="1">IF(NOT(snowball),0,IF(AR150&lt;=0,0,IF($C151&lt;=SUM($CM151:DD151),0,IF(CI151+$C151-SUM($CM151:DD151)&gt;AR150+BM151,AR150+BM151-CI151,$C151-SUM($CM151:DD151)))))</f>
        <v>0</v>
      </c>
      <c r="DF151" s="29">
        <f ca="1">IF(NOT(snowball),0,IF(AS150&lt;=0,0,IF($C151&lt;=SUM($CM151:DE151),0,IF(CJ151+$C151-SUM($CM151:DE151)&gt;AS150+BN151,AS150+BN151-CJ151,$C151-SUM($CM151:DE151)))))</f>
        <v>0</v>
      </c>
    </row>
    <row r="152" spans="1:110" ht="11" customHeight="1">
      <c r="A152" s="30" t="str">
        <f t="shared" ca="1" si="232"/>
        <v/>
      </c>
      <c r="B152" s="13" t="e">
        <f t="shared" ca="1" si="204"/>
        <v>#N/A</v>
      </c>
      <c r="C152" s="113" t="str">
        <f t="shared" ca="1" si="183"/>
        <v/>
      </c>
      <c r="D152" s="81"/>
      <c r="E152" s="29">
        <f t="shared" ca="1" si="184"/>
        <v>0</v>
      </c>
      <c r="F152" s="29">
        <f t="shared" ca="1" si="185"/>
        <v>0</v>
      </c>
      <c r="G152" s="29">
        <f t="shared" ca="1" si="186"/>
        <v>0</v>
      </c>
      <c r="H152" s="29">
        <f t="shared" ca="1" si="187"/>
        <v>0</v>
      </c>
      <c r="I152" s="29">
        <f t="shared" ca="1" si="188"/>
        <v>0</v>
      </c>
      <c r="J152" s="29">
        <f t="shared" ca="1" si="189"/>
        <v>0</v>
      </c>
      <c r="K152" s="29">
        <f t="shared" ca="1" si="190"/>
        <v>0</v>
      </c>
      <c r="L152" s="29">
        <f t="shared" ca="1" si="191"/>
        <v>0</v>
      </c>
      <c r="M152" s="29">
        <f t="shared" ca="1" si="192"/>
        <v>0</v>
      </c>
      <c r="N152" s="29">
        <f t="shared" ca="1" si="193"/>
        <v>0</v>
      </c>
      <c r="O152" s="29">
        <f t="shared" ca="1" si="194"/>
        <v>0</v>
      </c>
      <c r="P152" s="29">
        <f t="shared" ca="1" si="195"/>
        <v>0</v>
      </c>
      <c r="Q152" s="29">
        <f t="shared" ca="1" si="196"/>
        <v>0</v>
      </c>
      <c r="R152" s="29">
        <f t="shared" ca="1" si="197"/>
        <v>0</v>
      </c>
      <c r="S152" s="29">
        <f t="shared" ca="1" si="198"/>
        <v>0</v>
      </c>
      <c r="T152" s="29">
        <f t="shared" ca="1" si="199"/>
        <v>0</v>
      </c>
      <c r="U152" s="29">
        <f t="shared" ca="1" si="200"/>
        <v>0</v>
      </c>
      <c r="V152" s="29">
        <f t="shared" ca="1" si="201"/>
        <v>0</v>
      </c>
      <c r="W152" s="29">
        <f t="shared" ca="1" si="202"/>
        <v>0</v>
      </c>
      <c r="X152" s="29">
        <f t="shared" ca="1" si="202"/>
        <v>0</v>
      </c>
      <c r="Y152" s="66"/>
      <c r="Z152" s="29">
        <f t="shared" ca="1" si="205"/>
        <v>0</v>
      </c>
      <c r="AA152" s="29">
        <f t="shared" ca="1" si="206"/>
        <v>0</v>
      </c>
      <c r="AB152" s="29">
        <f t="shared" ca="1" si="207"/>
        <v>0</v>
      </c>
      <c r="AC152" s="29">
        <f t="shared" ca="1" si="208"/>
        <v>0</v>
      </c>
      <c r="AD152" s="29">
        <f t="shared" ca="1" si="209"/>
        <v>0</v>
      </c>
      <c r="AE152" s="29">
        <f t="shared" ca="1" si="210"/>
        <v>0</v>
      </c>
      <c r="AF152" s="29">
        <f t="shared" ca="1" si="211"/>
        <v>0</v>
      </c>
      <c r="AG152" s="29">
        <f t="shared" ca="1" si="212"/>
        <v>0</v>
      </c>
      <c r="AH152" s="29">
        <f t="shared" ca="1" si="213"/>
        <v>0</v>
      </c>
      <c r="AI152" s="29">
        <f t="shared" ca="1" si="214"/>
        <v>0</v>
      </c>
      <c r="AJ152" s="29">
        <f t="shared" ca="1" si="215"/>
        <v>0</v>
      </c>
      <c r="AK152" s="29">
        <f t="shared" ca="1" si="216"/>
        <v>0</v>
      </c>
      <c r="AL152" s="29">
        <f t="shared" ca="1" si="217"/>
        <v>0</v>
      </c>
      <c r="AM152" s="29">
        <f t="shared" ca="1" si="218"/>
        <v>0</v>
      </c>
      <c r="AN152" s="29">
        <f t="shared" ca="1" si="219"/>
        <v>0</v>
      </c>
      <c r="AO152" s="29">
        <f t="shared" ca="1" si="220"/>
        <v>0</v>
      </c>
      <c r="AP152" s="29">
        <f t="shared" ca="1" si="221"/>
        <v>0</v>
      </c>
      <c r="AQ152" s="29">
        <f t="shared" ca="1" si="222"/>
        <v>0</v>
      </c>
      <c r="AR152" s="29">
        <f t="shared" ca="1" si="223"/>
        <v>0</v>
      </c>
      <c r="AS152" s="29">
        <f t="shared" ca="1" si="224"/>
        <v>0</v>
      </c>
      <c r="AT152" s="7"/>
      <c r="AU152" s="29">
        <f t="shared" ca="1" si="180"/>
        <v>0</v>
      </c>
      <c r="AV152" s="29">
        <f t="shared" ca="1" si="181"/>
        <v>0</v>
      </c>
      <c r="AW152" s="29">
        <f t="shared" ca="1" si="182"/>
        <v>0</v>
      </c>
      <c r="AX152" s="29">
        <f t="shared" ca="1" si="148"/>
        <v>0</v>
      </c>
      <c r="AY152" s="29">
        <f t="shared" ca="1" si="149"/>
        <v>0</v>
      </c>
      <c r="AZ152" s="29">
        <f t="shared" ca="1" si="150"/>
        <v>0</v>
      </c>
      <c r="BA152" s="29">
        <f t="shared" ca="1" si="151"/>
        <v>0</v>
      </c>
      <c r="BB152" s="29">
        <f t="shared" ca="1" si="152"/>
        <v>0</v>
      </c>
      <c r="BC152" s="29">
        <f t="shared" ca="1" si="153"/>
        <v>0</v>
      </c>
      <c r="BD152" s="29">
        <f t="shared" ca="1" si="154"/>
        <v>0</v>
      </c>
      <c r="BE152" s="29">
        <f t="shared" ca="1" si="155"/>
        <v>0</v>
      </c>
      <c r="BF152" s="29">
        <f t="shared" ca="1" si="156"/>
        <v>0</v>
      </c>
      <c r="BG152" s="29">
        <f t="shared" ca="1" si="157"/>
        <v>0</v>
      </c>
      <c r="BH152" s="29">
        <f t="shared" ca="1" si="158"/>
        <v>0</v>
      </c>
      <c r="BI152" s="29">
        <f t="shared" ca="1" si="159"/>
        <v>0</v>
      </c>
      <c r="BJ152" s="29">
        <f t="shared" ca="1" si="160"/>
        <v>0</v>
      </c>
      <c r="BK152" s="29">
        <f t="shared" ca="1" si="161"/>
        <v>0</v>
      </c>
      <c r="BL152" s="29">
        <f t="shared" ca="1" si="162"/>
        <v>0</v>
      </c>
      <c r="BM152" s="29">
        <f t="shared" ca="1" si="163"/>
        <v>0</v>
      </c>
      <c r="BN152" s="29">
        <f t="shared" ca="1" si="164"/>
        <v>0</v>
      </c>
      <c r="BO152" s="33">
        <f t="shared" ca="1" si="225"/>
        <v>0</v>
      </c>
      <c r="BP152" s="16"/>
      <c r="BQ152" s="29">
        <f t="shared" ca="1" si="226"/>
        <v>0</v>
      </c>
      <c r="BR152" s="29">
        <f t="shared" ca="1" si="227"/>
        <v>0</v>
      </c>
      <c r="BS152" s="29">
        <f t="shared" ca="1" si="228"/>
        <v>0</v>
      </c>
      <c r="BT152" s="29">
        <f t="shared" ca="1" si="229"/>
        <v>0</v>
      </c>
      <c r="BU152" s="29">
        <f t="shared" ca="1" si="230"/>
        <v>0</v>
      </c>
      <c r="BV152" s="29">
        <f t="shared" ca="1" si="165"/>
        <v>0</v>
      </c>
      <c r="BW152" s="29">
        <f t="shared" ca="1" si="166"/>
        <v>0</v>
      </c>
      <c r="BX152" s="29">
        <f t="shared" ca="1" si="167"/>
        <v>0</v>
      </c>
      <c r="BY152" s="29">
        <f t="shared" ca="1" si="168"/>
        <v>0</v>
      </c>
      <c r="BZ152" s="29">
        <f t="shared" ca="1" si="169"/>
        <v>0</v>
      </c>
      <c r="CA152" s="29">
        <f t="shared" ca="1" si="170"/>
        <v>0</v>
      </c>
      <c r="CB152" s="29">
        <f t="shared" ca="1" si="171"/>
        <v>0</v>
      </c>
      <c r="CC152" s="29">
        <f t="shared" ca="1" si="172"/>
        <v>0</v>
      </c>
      <c r="CD152" s="29">
        <f t="shared" ca="1" si="173"/>
        <v>0</v>
      </c>
      <c r="CE152" s="29">
        <f t="shared" ca="1" si="174"/>
        <v>0</v>
      </c>
      <c r="CF152" s="29">
        <f t="shared" ca="1" si="175"/>
        <v>0</v>
      </c>
      <c r="CG152" s="29">
        <f t="shared" ca="1" si="176"/>
        <v>0</v>
      </c>
      <c r="CH152" s="29">
        <f t="shared" ca="1" si="177"/>
        <v>0</v>
      </c>
      <c r="CI152" s="29">
        <f t="shared" ca="1" si="178"/>
        <v>0</v>
      </c>
      <c r="CJ152" s="29">
        <f t="shared" ca="1" si="179"/>
        <v>0</v>
      </c>
      <c r="CK152" s="33">
        <f t="shared" ca="1" si="231"/>
        <v>0</v>
      </c>
      <c r="CL152" s="33"/>
      <c r="CM152" s="78">
        <f t="shared" ca="1" si="203"/>
        <v>0</v>
      </c>
      <c r="CN152" s="29">
        <f ca="1">IF(NOT(snowball),0,IF(AA151&lt;=0,0,IF($C152&lt;=SUM($CM152:CM152),0,IF(BR152+$C152-SUM($CM152:CM152)&gt;AA151+AV152,AA151+AV152-BR152,$C152-SUM($CM152:CM152)))))</f>
        <v>0</v>
      </c>
      <c r="CO152" s="29">
        <f ca="1">IF(NOT(snowball),0,IF(AB151&lt;=0,0,IF($C152&lt;=SUM($CM152:CN152),0,IF(BS152+$C152-SUM($CM152:CN152)&gt;AB151+AW152,AB151+AW152-BS152,$C152-SUM($CM152:CN152)))))</f>
        <v>0</v>
      </c>
      <c r="CP152" s="29">
        <f ca="1">IF(NOT(snowball),0,IF(AC151&lt;=0,0,IF($C152&lt;=SUM($CM152:CO152),0,IF(BT152+$C152-SUM($CM152:CO152)&gt;AC151+AX152,AC151+AX152-BT152,$C152-SUM($CM152:CO152)))))</f>
        <v>0</v>
      </c>
      <c r="CQ152" s="29">
        <f ca="1">IF(NOT(snowball),0,IF(AD151&lt;=0,0,IF($C152&lt;=SUM($CM152:CP152),0,IF(BU152+$C152-SUM($CM152:CP152)&gt;AD151+AY152,AD151+AY152-BU152,$C152-SUM($CM152:CP152)))))</f>
        <v>0</v>
      </c>
      <c r="CR152" s="29">
        <f ca="1">IF(NOT(snowball),0,IF(AE151&lt;=0,0,IF($C152&lt;=SUM($CM152:CQ152),0,IF(BV152+$C152-SUM($CM152:CQ152)&gt;AE151+AZ152,AE151+AZ152-BV152,$C152-SUM($CM152:CQ152)))))</f>
        <v>0</v>
      </c>
      <c r="CS152" s="29">
        <f ca="1">IF(NOT(snowball),0,IF(AF151&lt;=0,0,IF($C152&lt;=SUM($CM152:CR152),0,IF(BW152+$C152-SUM($CM152:CR152)&gt;AF151+BA152,AF151+BA152-BW152,$C152-SUM($CM152:CR152)))))</f>
        <v>0</v>
      </c>
      <c r="CT152" s="29">
        <f ca="1">IF(NOT(snowball),0,IF(AG151&lt;=0,0,IF($C152&lt;=SUM($CM152:CS152),0,IF(BX152+$C152-SUM($CM152:CS152)&gt;AG151+BB152,AG151+BB152-BX152,$C152-SUM($CM152:CS152)))))</f>
        <v>0</v>
      </c>
      <c r="CU152" s="29">
        <f ca="1">IF(NOT(snowball),0,IF(AH151&lt;=0,0,IF($C152&lt;=SUM($CM152:CT152),0,IF(BY152+$C152-SUM($CM152:CT152)&gt;AH151+BC152,AH151+BC152-BY152,$C152-SUM($CM152:CT152)))))</f>
        <v>0</v>
      </c>
      <c r="CV152" s="29">
        <f ca="1">IF(NOT(snowball),0,IF(AI151&lt;=0,0,IF($C152&lt;=SUM($CM152:CU152),0,IF(BZ152+$C152-SUM($CM152:CU152)&gt;AI151+BD152,AI151+BD152-BZ152,$C152-SUM($CM152:CU152)))))</f>
        <v>0</v>
      </c>
      <c r="CW152" s="29">
        <f ca="1">IF(NOT(snowball),0,IF(AJ151&lt;=0,0,IF($C152&lt;=SUM($CM152:CV152),0,IF(CA152+$C152-SUM($CM152:CV152)&gt;AJ151+BE152,AJ151+BE152-CA152,$C152-SUM($CM152:CV152)))))</f>
        <v>0</v>
      </c>
      <c r="CX152" s="29">
        <f ca="1">IF(NOT(snowball),0,IF(AK151&lt;=0,0,IF($C152&lt;=SUM($CM152:CW152),0,IF(CB152+$C152-SUM($CM152:CW152)&gt;AK151+BF152,AK151+BF152-CB152,$C152-SUM($CM152:CW152)))))</f>
        <v>0</v>
      </c>
      <c r="CY152" s="29">
        <f ca="1">IF(NOT(snowball),0,IF(AL151&lt;=0,0,IF($C152&lt;=SUM($CM152:CX152),0,IF(CC152+$C152-SUM($CM152:CX152)&gt;AL151+BG152,AL151+BG152-CC152,$C152-SUM($CM152:CX152)))))</f>
        <v>0</v>
      </c>
      <c r="CZ152" s="29">
        <f ca="1">IF(NOT(snowball),0,IF(AM151&lt;=0,0,IF($C152&lt;=SUM($CM152:CY152),0,IF(CD152+$C152-SUM($CM152:CY152)&gt;AM151+BH152,AM151+BH152-CD152,$C152-SUM($CM152:CY152)))))</f>
        <v>0</v>
      </c>
      <c r="DA152" s="29">
        <f ca="1">IF(NOT(snowball),0,IF(AN151&lt;=0,0,IF($C152&lt;=SUM($CM152:CZ152),0,IF(CE152+$C152-SUM($CM152:CZ152)&gt;AN151+BI152,AN151+BI152-CE152,$C152-SUM($CM152:CZ152)))))</f>
        <v>0</v>
      </c>
      <c r="DB152" s="29">
        <f ca="1">IF(NOT(snowball),0,IF(AO151&lt;=0,0,IF($C152&lt;=SUM($CM152:DA152),0,IF(CF152+$C152-SUM($CM152:DA152)&gt;AO151+BJ152,AO151+BJ152-CF152,$C152-SUM($CM152:DA152)))))</f>
        <v>0</v>
      </c>
      <c r="DC152" s="29">
        <f ca="1">IF(NOT(snowball),0,IF(AP151&lt;=0,0,IF($C152&lt;=SUM($CM152:DB152),0,IF(CG152+$C152-SUM($CM152:DB152)&gt;AP151+BK152,AP151+BK152-CG152,$C152-SUM($CM152:DB152)))))</f>
        <v>0</v>
      </c>
      <c r="DD152" s="29">
        <f ca="1">IF(NOT(snowball),0,IF(AQ151&lt;=0,0,IF($C152&lt;=SUM($CM152:DC152),0,IF(CH152+$C152-SUM($CM152:DC152)&gt;AQ151+BL152,AQ151+BL152-CH152,$C152-SUM($CM152:DC152)))))</f>
        <v>0</v>
      </c>
      <c r="DE152" s="29">
        <f ca="1">IF(NOT(snowball),0,IF(AR151&lt;=0,0,IF($C152&lt;=SUM($CM152:DD152),0,IF(CI152+$C152-SUM($CM152:DD152)&gt;AR151+BM152,AR151+BM152-CI152,$C152-SUM($CM152:DD152)))))</f>
        <v>0</v>
      </c>
      <c r="DF152" s="29">
        <f ca="1">IF(NOT(snowball),0,IF(AS151&lt;=0,0,IF($C152&lt;=SUM($CM152:DE152),0,IF(CJ152+$C152-SUM($CM152:DE152)&gt;AS151+BN152,AS151+BN152-CJ152,$C152-SUM($CM152:DE152)))))</f>
        <v>0</v>
      </c>
    </row>
    <row r="153" spans="1:110" ht="11" customHeight="1">
      <c r="A153" s="30" t="str">
        <f t="shared" ca="1" si="232"/>
        <v/>
      </c>
      <c r="B153" s="13" t="e">
        <f t="shared" ca="1" si="204"/>
        <v>#N/A</v>
      </c>
      <c r="C153" s="113" t="str">
        <f t="shared" ca="1" si="183"/>
        <v/>
      </c>
      <c r="D153" s="81"/>
      <c r="E153" s="29">
        <f t="shared" ca="1" si="184"/>
        <v>0</v>
      </c>
      <c r="F153" s="29">
        <f t="shared" ca="1" si="185"/>
        <v>0</v>
      </c>
      <c r="G153" s="29">
        <f t="shared" ca="1" si="186"/>
        <v>0</v>
      </c>
      <c r="H153" s="29">
        <f t="shared" ca="1" si="187"/>
        <v>0</v>
      </c>
      <c r="I153" s="29">
        <f t="shared" ca="1" si="188"/>
        <v>0</v>
      </c>
      <c r="J153" s="29">
        <f t="shared" ca="1" si="189"/>
        <v>0</v>
      </c>
      <c r="K153" s="29">
        <f t="shared" ca="1" si="190"/>
        <v>0</v>
      </c>
      <c r="L153" s="29">
        <f t="shared" ca="1" si="191"/>
        <v>0</v>
      </c>
      <c r="M153" s="29">
        <f t="shared" ca="1" si="192"/>
        <v>0</v>
      </c>
      <c r="N153" s="29">
        <f t="shared" ca="1" si="193"/>
        <v>0</v>
      </c>
      <c r="O153" s="29">
        <f t="shared" ca="1" si="194"/>
        <v>0</v>
      </c>
      <c r="P153" s="29">
        <f t="shared" ca="1" si="195"/>
        <v>0</v>
      </c>
      <c r="Q153" s="29">
        <f t="shared" ca="1" si="196"/>
        <v>0</v>
      </c>
      <c r="R153" s="29">
        <f t="shared" ca="1" si="197"/>
        <v>0</v>
      </c>
      <c r="S153" s="29">
        <f t="shared" ca="1" si="198"/>
        <v>0</v>
      </c>
      <c r="T153" s="29">
        <f t="shared" ca="1" si="199"/>
        <v>0</v>
      </c>
      <c r="U153" s="29">
        <f t="shared" ca="1" si="200"/>
        <v>0</v>
      </c>
      <c r="V153" s="29">
        <f t="shared" ca="1" si="201"/>
        <v>0</v>
      </c>
      <c r="W153" s="29">
        <f t="shared" ca="1" si="202"/>
        <v>0</v>
      </c>
      <c r="X153" s="29">
        <f t="shared" ca="1" si="202"/>
        <v>0</v>
      </c>
      <c r="Y153" s="66"/>
      <c r="Z153" s="29">
        <f t="shared" ca="1" si="205"/>
        <v>0</v>
      </c>
      <c r="AA153" s="29">
        <f t="shared" ca="1" si="206"/>
        <v>0</v>
      </c>
      <c r="AB153" s="29">
        <f t="shared" ca="1" si="207"/>
        <v>0</v>
      </c>
      <c r="AC153" s="29">
        <f t="shared" ca="1" si="208"/>
        <v>0</v>
      </c>
      <c r="AD153" s="29">
        <f t="shared" ca="1" si="209"/>
        <v>0</v>
      </c>
      <c r="AE153" s="29">
        <f t="shared" ca="1" si="210"/>
        <v>0</v>
      </c>
      <c r="AF153" s="29">
        <f t="shared" ca="1" si="211"/>
        <v>0</v>
      </c>
      <c r="AG153" s="29">
        <f t="shared" ca="1" si="212"/>
        <v>0</v>
      </c>
      <c r="AH153" s="29">
        <f t="shared" ca="1" si="213"/>
        <v>0</v>
      </c>
      <c r="AI153" s="29">
        <f t="shared" ca="1" si="214"/>
        <v>0</v>
      </c>
      <c r="AJ153" s="29">
        <f t="shared" ca="1" si="215"/>
        <v>0</v>
      </c>
      <c r="AK153" s="29">
        <f t="shared" ca="1" si="216"/>
        <v>0</v>
      </c>
      <c r="AL153" s="29">
        <f t="shared" ca="1" si="217"/>
        <v>0</v>
      </c>
      <c r="AM153" s="29">
        <f t="shared" ca="1" si="218"/>
        <v>0</v>
      </c>
      <c r="AN153" s="29">
        <f t="shared" ca="1" si="219"/>
        <v>0</v>
      </c>
      <c r="AO153" s="29">
        <f t="shared" ca="1" si="220"/>
        <v>0</v>
      </c>
      <c r="AP153" s="29">
        <f t="shared" ca="1" si="221"/>
        <v>0</v>
      </c>
      <c r="AQ153" s="29">
        <f t="shared" ca="1" si="222"/>
        <v>0</v>
      </c>
      <c r="AR153" s="29">
        <f t="shared" ca="1" si="223"/>
        <v>0</v>
      </c>
      <c r="AS153" s="29">
        <f t="shared" ca="1" si="224"/>
        <v>0</v>
      </c>
      <c r="AT153" s="7"/>
      <c r="AU153" s="29">
        <f t="shared" ca="1" si="180"/>
        <v>0</v>
      </c>
      <c r="AV153" s="29">
        <f t="shared" ca="1" si="181"/>
        <v>0</v>
      </c>
      <c r="AW153" s="29">
        <f t="shared" ca="1" si="182"/>
        <v>0</v>
      </c>
      <c r="AX153" s="29">
        <f t="shared" ca="1" si="148"/>
        <v>0</v>
      </c>
      <c r="AY153" s="29">
        <f t="shared" ca="1" si="149"/>
        <v>0</v>
      </c>
      <c r="AZ153" s="29">
        <f t="shared" ca="1" si="150"/>
        <v>0</v>
      </c>
      <c r="BA153" s="29">
        <f t="shared" ca="1" si="151"/>
        <v>0</v>
      </c>
      <c r="BB153" s="29">
        <f t="shared" ca="1" si="152"/>
        <v>0</v>
      </c>
      <c r="BC153" s="29">
        <f t="shared" ca="1" si="153"/>
        <v>0</v>
      </c>
      <c r="BD153" s="29">
        <f t="shared" ca="1" si="154"/>
        <v>0</v>
      </c>
      <c r="BE153" s="29">
        <f t="shared" ca="1" si="155"/>
        <v>0</v>
      </c>
      <c r="BF153" s="29">
        <f t="shared" ca="1" si="156"/>
        <v>0</v>
      </c>
      <c r="BG153" s="29">
        <f t="shared" ca="1" si="157"/>
        <v>0</v>
      </c>
      <c r="BH153" s="29">
        <f t="shared" ca="1" si="158"/>
        <v>0</v>
      </c>
      <c r="BI153" s="29">
        <f t="shared" ca="1" si="159"/>
        <v>0</v>
      </c>
      <c r="BJ153" s="29">
        <f t="shared" ca="1" si="160"/>
        <v>0</v>
      </c>
      <c r="BK153" s="29">
        <f t="shared" ca="1" si="161"/>
        <v>0</v>
      </c>
      <c r="BL153" s="29">
        <f t="shared" ca="1" si="162"/>
        <v>0</v>
      </c>
      <c r="BM153" s="29">
        <f t="shared" ca="1" si="163"/>
        <v>0</v>
      </c>
      <c r="BN153" s="29">
        <f t="shared" ca="1" si="164"/>
        <v>0</v>
      </c>
      <c r="BO153" s="33">
        <f t="shared" ca="1" si="225"/>
        <v>0</v>
      </c>
      <c r="BP153" s="16"/>
      <c r="BQ153" s="29">
        <f t="shared" ca="1" si="226"/>
        <v>0</v>
      </c>
      <c r="BR153" s="29">
        <f t="shared" ca="1" si="227"/>
        <v>0</v>
      </c>
      <c r="BS153" s="29">
        <f t="shared" ca="1" si="228"/>
        <v>0</v>
      </c>
      <c r="BT153" s="29">
        <f t="shared" ca="1" si="229"/>
        <v>0</v>
      </c>
      <c r="BU153" s="29">
        <f t="shared" ca="1" si="230"/>
        <v>0</v>
      </c>
      <c r="BV153" s="29">
        <f t="shared" ca="1" si="165"/>
        <v>0</v>
      </c>
      <c r="BW153" s="29">
        <f t="shared" ca="1" si="166"/>
        <v>0</v>
      </c>
      <c r="BX153" s="29">
        <f t="shared" ca="1" si="167"/>
        <v>0</v>
      </c>
      <c r="BY153" s="29">
        <f t="shared" ca="1" si="168"/>
        <v>0</v>
      </c>
      <c r="BZ153" s="29">
        <f t="shared" ca="1" si="169"/>
        <v>0</v>
      </c>
      <c r="CA153" s="29">
        <f t="shared" ca="1" si="170"/>
        <v>0</v>
      </c>
      <c r="CB153" s="29">
        <f t="shared" ca="1" si="171"/>
        <v>0</v>
      </c>
      <c r="CC153" s="29">
        <f t="shared" ca="1" si="172"/>
        <v>0</v>
      </c>
      <c r="CD153" s="29">
        <f t="shared" ca="1" si="173"/>
        <v>0</v>
      </c>
      <c r="CE153" s="29">
        <f t="shared" ca="1" si="174"/>
        <v>0</v>
      </c>
      <c r="CF153" s="29">
        <f t="shared" ca="1" si="175"/>
        <v>0</v>
      </c>
      <c r="CG153" s="29">
        <f t="shared" ca="1" si="176"/>
        <v>0</v>
      </c>
      <c r="CH153" s="29">
        <f t="shared" ca="1" si="177"/>
        <v>0</v>
      </c>
      <c r="CI153" s="29">
        <f t="shared" ca="1" si="178"/>
        <v>0</v>
      </c>
      <c r="CJ153" s="29">
        <f t="shared" ca="1" si="179"/>
        <v>0</v>
      </c>
      <c r="CK153" s="33">
        <f t="shared" ca="1" si="231"/>
        <v>0</v>
      </c>
      <c r="CL153" s="33"/>
      <c r="CM153" s="78">
        <f t="shared" ca="1" si="203"/>
        <v>0</v>
      </c>
      <c r="CN153" s="29">
        <f ca="1">IF(NOT(snowball),0,IF(AA152&lt;=0,0,IF($C153&lt;=SUM($CM153:CM153),0,IF(BR153+$C153-SUM($CM153:CM153)&gt;AA152+AV153,AA152+AV153-BR153,$C153-SUM($CM153:CM153)))))</f>
        <v>0</v>
      </c>
      <c r="CO153" s="29">
        <f ca="1">IF(NOT(snowball),0,IF(AB152&lt;=0,0,IF($C153&lt;=SUM($CM153:CN153),0,IF(BS153+$C153-SUM($CM153:CN153)&gt;AB152+AW153,AB152+AW153-BS153,$C153-SUM($CM153:CN153)))))</f>
        <v>0</v>
      </c>
      <c r="CP153" s="29">
        <f ca="1">IF(NOT(snowball),0,IF(AC152&lt;=0,0,IF($C153&lt;=SUM($CM153:CO153),0,IF(BT153+$C153-SUM($CM153:CO153)&gt;AC152+AX153,AC152+AX153-BT153,$C153-SUM($CM153:CO153)))))</f>
        <v>0</v>
      </c>
      <c r="CQ153" s="29">
        <f ca="1">IF(NOT(snowball),0,IF(AD152&lt;=0,0,IF($C153&lt;=SUM($CM153:CP153),0,IF(BU153+$C153-SUM($CM153:CP153)&gt;AD152+AY153,AD152+AY153-BU153,$C153-SUM($CM153:CP153)))))</f>
        <v>0</v>
      </c>
      <c r="CR153" s="29">
        <f ca="1">IF(NOT(snowball),0,IF(AE152&lt;=0,0,IF($C153&lt;=SUM($CM153:CQ153),0,IF(BV153+$C153-SUM($CM153:CQ153)&gt;AE152+AZ153,AE152+AZ153-BV153,$C153-SUM($CM153:CQ153)))))</f>
        <v>0</v>
      </c>
      <c r="CS153" s="29">
        <f ca="1">IF(NOT(snowball),0,IF(AF152&lt;=0,0,IF($C153&lt;=SUM($CM153:CR153),0,IF(BW153+$C153-SUM($CM153:CR153)&gt;AF152+BA153,AF152+BA153-BW153,$C153-SUM($CM153:CR153)))))</f>
        <v>0</v>
      </c>
      <c r="CT153" s="29">
        <f ca="1">IF(NOT(snowball),0,IF(AG152&lt;=0,0,IF($C153&lt;=SUM($CM153:CS153),0,IF(BX153+$C153-SUM($CM153:CS153)&gt;AG152+BB153,AG152+BB153-BX153,$C153-SUM($CM153:CS153)))))</f>
        <v>0</v>
      </c>
      <c r="CU153" s="29">
        <f ca="1">IF(NOT(snowball),0,IF(AH152&lt;=0,0,IF($C153&lt;=SUM($CM153:CT153),0,IF(BY153+$C153-SUM($CM153:CT153)&gt;AH152+BC153,AH152+BC153-BY153,$C153-SUM($CM153:CT153)))))</f>
        <v>0</v>
      </c>
      <c r="CV153" s="29">
        <f ca="1">IF(NOT(snowball),0,IF(AI152&lt;=0,0,IF($C153&lt;=SUM($CM153:CU153),0,IF(BZ153+$C153-SUM($CM153:CU153)&gt;AI152+BD153,AI152+BD153-BZ153,$C153-SUM($CM153:CU153)))))</f>
        <v>0</v>
      </c>
      <c r="CW153" s="29">
        <f ca="1">IF(NOT(snowball),0,IF(AJ152&lt;=0,0,IF($C153&lt;=SUM($CM153:CV153),0,IF(CA153+$C153-SUM($CM153:CV153)&gt;AJ152+BE153,AJ152+BE153-CA153,$C153-SUM($CM153:CV153)))))</f>
        <v>0</v>
      </c>
      <c r="CX153" s="29">
        <f ca="1">IF(NOT(snowball),0,IF(AK152&lt;=0,0,IF($C153&lt;=SUM($CM153:CW153),0,IF(CB153+$C153-SUM($CM153:CW153)&gt;AK152+BF153,AK152+BF153-CB153,$C153-SUM($CM153:CW153)))))</f>
        <v>0</v>
      </c>
      <c r="CY153" s="29">
        <f ca="1">IF(NOT(snowball),0,IF(AL152&lt;=0,0,IF($C153&lt;=SUM($CM153:CX153),0,IF(CC153+$C153-SUM($CM153:CX153)&gt;AL152+BG153,AL152+BG153-CC153,$C153-SUM($CM153:CX153)))))</f>
        <v>0</v>
      </c>
      <c r="CZ153" s="29">
        <f ca="1">IF(NOT(snowball),0,IF(AM152&lt;=0,0,IF($C153&lt;=SUM($CM153:CY153),0,IF(CD153+$C153-SUM($CM153:CY153)&gt;AM152+BH153,AM152+BH153-CD153,$C153-SUM($CM153:CY153)))))</f>
        <v>0</v>
      </c>
      <c r="DA153" s="29">
        <f ca="1">IF(NOT(snowball),0,IF(AN152&lt;=0,0,IF($C153&lt;=SUM($CM153:CZ153),0,IF(CE153+$C153-SUM($CM153:CZ153)&gt;AN152+BI153,AN152+BI153-CE153,$C153-SUM($CM153:CZ153)))))</f>
        <v>0</v>
      </c>
      <c r="DB153" s="29">
        <f ca="1">IF(NOT(snowball),0,IF(AO152&lt;=0,0,IF($C153&lt;=SUM($CM153:DA153),0,IF(CF153+$C153-SUM($CM153:DA153)&gt;AO152+BJ153,AO152+BJ153-CF153,$C153-SUM($CM153:DA153)))))</f>
        <v>0</v>
      </c>
      <c r="DC153" s="29">
        <f ca="1">IF(NOT(snowball),0,IF(AP152&lt;=0,0,IF($C153&lt;=SUM($CM153:DB153),0,IF(CG153+$C153-SUM($CM153:DB153)&gt;AP152+BK153,AP152+BK153-CG153,$C153-SUM($CM153:DB153)))))</f>
        <v>0</v>
      </c>
      <c r="DD153" s="29">
        <f ca="1">IF(NOT(snowball),0,IF(AQ152&lt;=0,0,IF($C153&lt;=SUM($CM153:DC153),0,IF(CH153+$C153-SUM($CM153:DC153)&gt;AQ152+BL153,AQ152+BL153-CH153,$C153-SUM($CM153:DC153)))))</f>
        <v>0</v>
      </c>
      <c r="DE153" s="29">
        <f ca="1">IF(NOT(snowball),0,IF(AR152&lt;=0,0,IF($C153&lt;=SUM($CM153:DD153),0,IF(CI153+$C153-SUM($CM153:DD153)&gt;AR152+BM153,AR152+BM153-CI153,$C153-SUM($CM153:DD153)))))</f>
        <v>0</v>
      </c>
      <c r="DF153" s="29">
        <f ca="1">IF(NOT(snowball),0,IF(AS152&lt;=0,0,IF($C153&lt;=SUM($CM153:DE153),0,IF(CJ153+$C153-SUM($CM153:DE153)&gt;AS152+BN153,AS152+BN153-CJ153,$C153-SUM($CM153:DE153)))))</f>
        <v>0</v>
      </c>
    </row>
    <row r="154" spans="1:110" ht="11" customHeight="1">
      <c r="A154" s="30" t="str">
        <f t="shared" ca="1" si="232"/>
        <v/>
      </c>
      <c r="B154" s="13" t="e">
        <f t="shared" ca="1" si="204"/>
        <v>#N/A</v>
      </c>
      <c r="C154" s="113" t="str">
        <f t="shared" ca="1" si="183"/>
        <v/>
      </c>
      <c r="D154" s="81"/>
      <c r="E154" s="29">
        <f t="shared" ca="1" si="184"/>
        <v>0</v>
      </c>
      <c r="F154" s="29">
        <f t="shared" ca="1" si="185"/>
        <v>0</v>
      </c>
      <c r="G154" s="29">
        <f t="shared" ca="1" si="186"/>
        <v>0</v>
      </c>
      <c r="H154" s="29">
        <f t="shared" ca="1" si="187"/>
        <v>0</v>
      </c>
      <c r="I154" s="29">
        <f t="shared" ca="1" si="188"/>
        <v>0</v>
      </c>
      <c r="J154" s="29">
        <f t="shared" ca="1" si="189"/>
        <v>0</v>
      </c>
      <c r="K154" s="29">
        <f t="shared" ca="1" si="190"/>
        <v>0</v>
      </c>
      <c r="L154" s="29">
        <f t="shared" ca="1" si="191"/>
        <v>0</v>
      </c>
      <c r="M154" s="29">
        <f t="shared" ca="1" si="192"/>
        <v>0</v>
      </c>
      <c r="N154" s="29">
        <f t="shared" ca="1" si="193"/>
        <v>0</v>
      </c>
      <c r="O154" s="29">
        <f t="shared" ca="1" si="194"/>
        <v>0</v>
      </c>
      <c r="P154" s="29">
        <f t="shared" ca="1" si="195"/>
        <v>0</v>
      </c>
      <c r="Q154" s="29">
        <f t="shared" ca="1" si="196"/>
        <v>0</v>
      </c>
      <c r="R154" s="29">
        <f t="shared" ca="1" si="197"/>
        <v>0</v>
      </c>
      <c r="S154" s="29">
        <f t="shared" ca="1" si="198"/>
        <v>0</v>
      </c>
      <c r="T154" s="29">
        <f t="shared" ca="1" si="199"/>
        <v>0</v>
      </c>
      <c r="U154" s="29">
        <f t="shared" ca="1" si="200"/>
        <v>0</v>
      </c>
      <c r="V154" s="29">
        <f t="shared" ca="1" si="201"/>
        <v>0</v>
      </c>
      <c r="W154" s="29">
        <f t="shared" ca="1" si="202"/>
        <v>0</v>
      </c>
      <c r="X154" s="29">
        <f t="shared" ca="1" si="202"/>
        <v>0</v>
      </c>
      <c r="Y154" s="66"/>
      <c r="Z154" s="29">
        <f t="shared" ca="1" si="205"/>
        <v>0</v>
      </c>
      <c r="AA154" s="29">
        <f t="shared" ca="1" si="206"/>
        <v>0</v>
      </c>
      <c r="AB154" s="29">
        <f t="shared" ca="1" si="207"/>
        <v>0</v>
      </c>
      <c r="AC154" s="29">
        <f t="shared" ca="1" si="208"/>
        <v>0</v>
      </c>
      <c r="AD154" s="29">
        <f t="shared" ca="1" si="209"/>
        <v>0</v>
      </c>
      <c r="AE154" s="29">
        <f t="shared" ca="1" si="210"/>
        <v>0</v>
      </c>
      <c r="AF154" s="29">
        <f t="shared" ca="1" si="211"/>
        <v>0</v>
      </c>
      <c r="AG154" s="29">
        <f t="shared" ca="1" si="212"/>
        <v>0</v>
      </c>
      <c r="AH154" s="29">
        <f t="shared" ca="1" si="213"/>
        <v>0</v>
      </c>
      <c r="AI154" s="29">
        <f t="shared" ca="1" si="214"/>
        <v>0</v>
      </c>
      <c r="AJ154" s="29">
        <f t="shared" ca="1" si="215"/>
        <v>0</v>
      </c>
      <c r="AK154" s="29">
        <f t="shared" ca="1" si="216"/>
        <v>0</v>
      </c>
      <c r="AL154" s="29">
        <f t="shared" ca="1" si="217"/>
        <v>0</v>
      </c>
      <c r="AM154" s="29">
        <f t="shared" ca="1" si="218"/>
        <v>0</v>
      </c>
      <c r="AN154" s="29">
        <f t="shared" ca="1" si="219"/>
        <v>0</v>
      </c>
      <c r="AO154" s="29">
        <f t="shared" ca="1" si="220"/>
        <v>0</v>
      </c>
      <c r="AP154" s="29">
        <f t="shared" ca="1" si="221"/>
        <v>0</v>
      </c>
      <c r="AQ154" s="29">
        <f t="shared" ca="1" si="222"/>
        <v>0</v>
      </c>
      <c r="AR154" s="29">
        <f t="shared" ca="1" si="223"/>
        <v>0</v>
      </c>
      <c r="AS154" s="29">
        <f t="shared" ca="1" si="224"/>
        <v>0</v>
      </c>
      <c r="AT154" s="7"/>
      <c r="AU154" s="29">
        <f t="shared" ca="1" si="180"/>
        <v>0</v>
      </c>
      <c r="AV154" s="29">
        <f t="shared" ca="1" si="181"/>
        <v>0</v>
      </c>
      <c r="AW154" s="29">
        <f t="shared" ca="1" si="182"/>
        <v>0</v>
      </c>
      <c r="AX154" s="29">
        <f t="shared" ca="1" si="148"/>
        <v>0</v>
      </c>
      <c r="AY154" s="29">
        <f t="shared" ca="1" si="149"/>
        <v>0</v>
      </c>
      <c r="AZ154" s="29">
        <f t="shared" ca="1" si="150"/>
        <v>0</v>
      </c>
      <c r="BA154" s="29">
        <f t="shared" ca="1" si="151"/>
        <v>0</v>
      </c>
      <c r="BB154" s="29">
        <f t="shared" ca="1" si="152"/>
        <v>0</v>
      </c>
      <c r="BC154" s="29">
        <f t="shared" ca="1" si="153"/>
        <v>0</v>
      </c>
      <c r="BD154" s="29">
        <f t="shared" ca="1" si="154"/>
        <v>0</v>
      </c>
      <c r="BE154" s="29">
        <f t="shared" ca="1" si="155"/>
        <v>0</v>
      </c>
      <c r="BF154" s="29">
        <f t="shared" ca="1" si="156"/>
        <v>0</v>
      </c>
      <c r="BG154" s="29">
        <f t="shared" ca="1" si="157"/>
        <v>0</v>
      </c>
      <c r="BH154" s="29">
        <f t="shared" ca="1" si="158"/>
        <v>0</v>
      </c>
      <c r="BI154" s="29">
        <f t="shared" ca="1" si="159"/>
        <v>0</v>
      </c>
      <c r="BJ154" s="29">
        <f t="shared" ca="1" si="160"/>
        <v>0</v>
      </c>
      <c r="BK154" s="29">
        <f t="shared" ca="1" si="161"/>
        <v>0</v>
      </c>
      <c r="BL154" s="29">
        <f t="shared" ca="1" si="162"/>
        <v>0</v>
      </c>
      <c r="BM154" s="29">
        <f t="shared" ca="1" si="163"/>
        <v>0</v>
      </c>
      <c r="BN154" s="29">
        <f t="shared" ca="1" si="164"/>
        <v>0</v>
      </c>
      <c r="BO154" s="33">
        <f t="shared" ca="1" si="225"/>
        <v>0</v>
      </c>
      <c r="BP154" s="16"/>
      <c r="BQ154" s="29">
        <f t="shared" ca="1" si="226"/>
        <v>0</v>
      </c>
      <c r="BR154" s="29">
        <f t="shared" ca="1" si="227"/>
        <v>0</v>
      </c>
      <c r="BS154" s="29">
        <f t="shared" ca="1" si="228"/>
        <v>0</v>
      </c>
      <c r="BT154" s="29">
        <f t="shared" ca="1" si="229"/>
        <v>0</v>
      </c>
      <c r="BU154" s="29">
        <f t="shared" ca="1" si="230"/>
        <v>0</v>
      </c>
      <c r="BV154" s="29">
        <f t="shared" ca="1" si="165"/>
        <v>0</v>
      </c>
      <c r="BW154" s="29">
        <f t="shared" ca="1" si="166"/>
        <v>0</v>
      </c>
      <c r="BX154" s="29">
        <f t="shared" ca="1" si="167"/>
        <v>0</v>
      </c>
      <c r="BY154" s="29">
        <f t="shared" ca="1" si="168"/>
        <v>0</v>
      </c>
      <c r="BZ154" s="29">
        <f t="shared" ca="1" si="169"/>
        <v>0</v>
      </c>
      <c r="CA154" s="29">
        <f t="shared" ca="1" si="170"/>
        <v>0</v>
      </c>
      <c r="CB154" s="29">
        <f t="shared" ca="1" si="171"/>
        <v>0</v>
      </c>
      <c r="CC154" s="29">
        <f t="shared" ca="1" si="172"/>
        <v>0</v>
      </c>
      <c r="CD154" s="29">
        <f t="shared" ca="1" si="173"/>
        <v>0</v>
      </c>
      <c r="CE154" s="29">
        <f t="shared" ca="1" si="174"/>
        <v>0</v>
      </c>
      <c r="CF154" s="29">
        <f t="shared" ca="1" si="175"/>
        <v>0</v>
      </c>
      <c r="CG154" s="29">
        <f t="shared" ca="1" si="176"/>
        <v>0</v>
      </c>
      <c r="CH154" s="29">
        <f t="shared" ca="1" si="177"/>
        <v>0</v>
      </c>
      <c r="CI154" s="29">
        <f t="shared" ca="1" si="178"/>
        <v>0</v>
      </c>
      <c r="CJ154" s="29">
        <f t="shared" ca="1" si="179"/>
        <v>0</v>
      </c>
      <c r="CK154" s="33">
        <f t="shared" ca="1" si="231"/>
        <v>0</v>
      </c>
      <c r="CL154" s="33"/>
      <c r="CM154" s="78">
        <f t="shared" ca="1" si="203"/>
        <v>0</v>
      </c>
      <c r="CN154" s="29">
        <f ca="1">IF(NOT(snowball),0,IF(AA153&lt;=0,0,IF($C154&lt;=SUM($CM154:CM154),0,IF(BR154+$C154-SUM($CM154:CM154)&gt;AA153+AV154,AA153+AV154-BR154,$C154-SUM($CM154:CM154)))))</f>
        <v>0</v>
      </c>
      <c r="CO154" s="29">
        <f ca="1">IF(NOT(snowball),0,IF(AB153&lt;=0,0,IF($C154&lt;=SUM($CM154:CN154),0,IF(BS154+$C154-SUM($CM154:CN154)&gt;AB153+AW154,AB153+AW154-BS154,$C154-SUM($CM154:CN154)))))</f>
        <v>0</v>
      </c>
      <c r="CP154" s="29">
        <f ca="1">IF(NOT(snowball),0,IF(AC153&lt;=0,0,IF($C154&lt;=SUM($CM154:CO154),0,IF(BT154+$C154-SUM($CM154:CO154)&gt;AC153+AX154,AC153+AX154-BT154,$C154-SUM($CM154:CO154)))))</f>
        <v>0</v>
      </c>
      <c r="CQ154" s="29">
        <f ca="1">IF(NOT(snowball),0,IF(AD153&lt;=0,0,IF($C154&lt;=SUM($CM154:CP154),0,IF(BU154+$C154-SUM($CM154:CP154)&gt;AD153+AY154,AD153+AY154-BU154,$C154-SUM($CM154:CP154)))))</f>
        <v>0</v>
      </c>
      <c r="CR154" s="29">
        <f ca="1">IF(NOT(snowball),0,IF(AE153&lt;=0,0,IF($C154&lt;=SUM($CM154:CQ154),0,IF(BV154+$C154-SUM($CM154:CQ154)&gt;AE153+AZ154,AE153+AZ154-BV154,$C154-SUM($CM154:CQ154)))))</f>
        <v>0</v>
      </c>
      <c r="CS154" s="29">
        <f ca="1">IF(NOT(snowball),0,IF(AF153&lt;=0,0,IF($C154&lt;=SUM($CM154:CR154),0,IF(BW154+$C154-SUM($CM154:CR154)&gt;AF153+BA154,AF153+BA154-BW154,$C154-SUM($CM154:CR154)))))</f>
        <v>0</v>
      </c>
      <c r="CT154" s="29">
        <f ca="1">IF(NOT(snowball),0,IF(AG153&lt;=0,0,IF($C154&lt;=SUM($CM154:CS154),0,IF(BX154+$C154-SUM($CM154:CS154)&gt;AG153+BB154,AG153+BB154-BX154,$C154-SUM($CM154:CS154)))))</f>
        <v>0</v>
      </c>
      <c r="CU154" s="29">
        <f ca="1">IF(NOT(snowball),0,IF(AH153&lt;=0,0,IF($C154&lt;=SUM($CM154:CT154),0,IF(BY154+$C154-SUM($CM154:CT154)&gt;AH153+BC154,AH153+BC154-BY154,$C154-SUM($CM154:CT154)))))</f>
        <v>0</v>
      </c>
      <c r="CV154" s="29">
        <f ca="1">IF(NOT(snowball),0,IF(AI153&lt;=0,0,IF($C154&lt;=SUM($CM154:CU154),0,IF(BZ154+$C154-SUM($CM154:CU154)&gt;AI153+BD154,AI153+BD154-BZ154,$C154-SUM($CM154:CU154)))))</f>
        <v>0</v>
      </c>
      <c r="CW154" s="29">
        <f ca="1">IF(NOT(snowball),0,IF(AJ153&lt;=0,0,IF($C154&lt;=SUM($CM154:CV154),0,IF(CA154+$C154-SUM($CM154:CV154)&gt;AJ153+BE154,AJ153+BE154-CA154,$C154-SUM($CM154:CV154)))))</f>
        <v>0</v>
      </c>
      <c r="CX154" s="29">
        <f ca="1">IF(NOT(snowball),0,IF(AK153&lt;=0,0,IF($C154&lt;=SUM($CM154:CW154),0,IF(CB154+$C154-SUM($CM154:CW154)&gt;AK153+BF154,AK153+BF154-CB154,$C154-SUM($CM154:CW154)))))</f>
        <v>0</v>
      </c>
      <c r="CY154" s="29">
        <f ca="1">IF(NOT(snowball),0,IF(AL153&lt;=0,0,IF($C154&lt;=SUM($CM154:CX154),0,IF(CC154+$C154-SUM($CM154:CX154)&gt;AL153+BG154,AL153+BG154-CC154,$C154-SUM($CM154:CX154)))))</f>
        <v>0</v>
      </c>
      <c r="CZ154" s="29">
        <f ca="1">IF(NOT(snowball),0,IF(AM153&lt;=0,0,IF($C154&lt;=SUM($CM154:CY154),0,IF(CD154+$C154-SUM($CM154:CY154)&gt;AM153+BH154,AM153+BH154-CD154,$C154-SUM($CM154:CY154)))))</f>
        <v>0</v>
      </c>
      <c r="DA154" s="29">
        <f ca="1">IF(NOT(snowball),0,IF(AN153&lt;=0,0,IF($C154&lt;=SUM($CM154:CZ154),0,IF(CE154+$C154-SUM($CM154:CZ154)&gt;AN153+BI154,AN153+BI154-CE154,$C154-SUM($CM154:CZ154)))))</f>
        <v>0</v>
      </c>
      <c r="DB154" s="29">
        <f ca="1">IF(NOT(snowball),0,IF(AO153&lt;=0,0,IF($C154&lt;=SUM($CM154:DA154),0,IF(CF154+$C154-SUM($CM154:DA154)&gt;AO153+BJ154,AO153+BJ154-CF154,$C154-SUM($CM154:DA154)))))</f>
        <v>0</v>
      </c>
      <c r="DC154" s="29">
        <f ca="1">IF(NOT(snowball),0,IF(AP153&lt;=0,0,IF($C154&lt;=SUM($CM154:DB154),0,IF(CG154+$C154-SUM($CM154:DB154)&gt;AP153+BK154,AP153+BK154-CG154,$C154-SUM($CM154:DB154)))))</f>
        <v>0</v>
      </c>
      <c r="DD154" s="29">
        <f ca="1">IF(NOT(snowball),0,IF(AQ153&lt;=0,0,IF($C154&lt;=SUM($CM154:DC154),0,IF(CH154+$C154-SUM($CM154:DC154)&gt;AQ153+BL154,AQ153+BL154-CH154,$C154-SUM($CM154:DC154)))))</f>
        <v>0</v>
      </c>
      <c r="DE154" s="29">
        <f ca="1">IF(NOT(snowball),0,IF(AR153&lt;=0,0,IF($C154&lt;=SUM($CM154:DD154),0,IF(CI154+$C154-SUM($CM154:DD154)&gt;AR153+BM154,AR153+BM154-CI154,$C154-SUM($CM154:DD154)))))</f>
        <v>0</v>
      </c>
      <c r="DF154" s="29">
        <f ca="1">IF(NOT(snowball),0,IF(AS153&lt;=0,0,IF($C154&lt;=SUM($CM154:DE154),0,IF(CJ154+$C154-SUM($CM154:DE154)&gt;AS153+BN154,AS153+BN154-CJ154,$C154-SUM($CM154:DE154)))))</f>
        <v>0</v>
      </c>
    </row>
    <row r="155" spans="1:110" ht="11" customHeight="1">
      <c r="A155" s="30" t="str">
        <f t="shared" ca="1" si="232"/>
        <v/>
      </c>
      <c r="B155" s="13" t="e">
        <f t="shared" ca="1" si="204"/>
        <v>#N/A</v>
      </c>
      <c r="C155" s="113" t="str">
        <f t="shared" ca="1" si="183"/>
        <v/>
      </c>
      <c r="D155" s="81"/>
      <c r="E155" s="29">
        <f t="shared" ca="1" si="184"/>
        <v>0</v>
      </c>
      <c r="F155" s="29">
        <f t="shared" ca="1" si="185"/>
        <v>0</v>
      </c>
      <c r="G155" s="29">
        <f t="shared" ca="1" si="186"/>
        <v>0</v>
      </c>
      <c r="H155" s="29">
        <f t="shared" ca="1" si="187"/>
        <v>0</v>
      </c>
      <c r="I155" s="29">
        <f t="shared" ca="1" si="188"/>
        <v>0</v>
      </c>
      <c r="J155" s="29">
        <f t="shared" ca="1" si="189"/>
        <v>0</v>
      </c>
      <c r="K155" s="29">
        <f t="shared" ca="1" si="190"/>
        <v>0</v>
      </c>
      <c r="L155" s="29">
        <f t="shared" ca="1" si="191"/>
        <v>0</v>
      </c>
      <c r="M155" s="29">
        <f t="shared" ca="1" si="192"/>
        <v>0</v>
      </c>
      <c r="N155" s="29">
        <f t="shared" ca="1" si="193"/>
        <v>0</v>
      </c>
      <c r="O155" s="29">
        <f t="shared" ca="1" si="194"/>
        <v>0</v>
      </c>
      <c r="P155" s="29">
        <f t="shared" ca="1" si="195"/>
        <v>0</v>
      </c>
      <c r="Q155" s="29">
        <f t="shared" ca="1" si="196"/>
        <v>0</v>
      </c>
      <c r="R155" s="29">
        <f t="shared" ca="1" si="197"/>
        <v>0</v>
      </c>
      <c r="S155" s="29">
        <f t="shared" ca="1" si="198"/>
        <v>0</v>
      </c>
      <c r="T155" s="29">
        <f t="shared" ca="1" si="199"/>
        <v>0</v>
      </c>
      <c r="U155" s="29">
        <f t="shared" ca="1" si="200"/>
        <v>0</v>
      </c>
      <c r="V155" s="29">
        <f t="shared" ca="1" si="201"/>
        <v>0</v>
      </c>
      <c r="W155" s="29">
        <f t="shared" ca="1" si="202"/>
        <v>0</v>
      </c>
      <c r="X155" s="29">
        <f t="shared" ca="1" si="202"/>
        <v>0</v>
      </c>
      <c r="Y155" s="66"/>
      <c r="Z155" s="29">
        <f t="shared" ca="1" si="205"/>
        <v>0</v>
      </c>
      <c r="AA155" s="29">
        <f t="shared" ca="1" si="206"/>
        <v>0</v>
      </c>
      <c r="AB155" s="29">
        <f t="shared" ca="1" si="207"/>
        <v>0</v>
      </c>
      <c r="AC155" s="29">
        <f t="shared" ca="1" si="208"/>
        <v>0</v>
      </c>
      <c r="AD155" s="29">
        <f t="shared" ca="1" si="209"/>
        <v>0</v>
      </c>
      <c r="AE155" s="29">
        <f t="shared" ca="1" si="210"/>
        <v>0</v>
      </c>
      <c r="AF155" s="29">
        <f t="shared" ca="1" si="211"/>
        <v>0</v>
      </c>
      <c r="AG155" s="29">
        <f t="shared" ca="1" si="212"/>
        <v>0</v>
      </c>
      <c r="AH155" s="29">
        <f t="shared" ca="1" si="213"/>
        <v>0</v>
      </c>
      <c r="AI155" s="29">
        <f t="shared" ca="1" si="214"/>
        <v>0</v>
      </c>
      <c r="AJ155" s="29">
        <f t="shared" ca="1" si="215"/>
        <v>0</v>
      </c>
      <c r="AK155" s="29">
        <f t="shared" ca="1" si="216"/>
        <v>0</v>
      </c>
      <c r="AL155" s="29">
        <f t="shared" ca="1" si="217"/>
        <v>0</v>
      </c>
      <c r="AM155" s="29">
        <f t="shared" ca="1" si="218"/>
        <v>0</v>
      </c>
      <c r="AN155" s="29">
        <f t="shared" ca="1" si="219"/>
        <v>0</v>
      </c>
      <c r="AO155" s="29">
        <f t="shared" ca="1" si="220"/>
        <v>0</v>
      </c>
      <c r="AP155" s="29">
        <f t="shared" ca="1" si="221"/>
        <v>0</v>
      </c>
      <c r="AQ155" s="29">
        <f t="shared" ca="1" si="222"/>
        <v>0</v>
      </c>
      <c r="AR155" s="29">
        <f t="shared" ca="1" si="223"/>
        <v>0</v>
      </c>
      <c r="AS155" s="29">
        <f t="shared" ca="1" si="224"/>
        <v>0</v>
      </c>
      <c r="AT155" s="7"/>
      <c r="AU155" s="29">
        <f t="shared" ca="1" si="180"/>
        <v>0</v>
      </c>
      <c r="AV155" s="29">
        <f t="shared" ca="1" si="181"/>
        <v>0</v>
      </c>
      <c r="AW155" s="29">
        <f t="shared" ca="1" si="182"/>
        <v>0</v>
      </c>
      <c r="AX155" s="29">
        <f t="shared" ca="1" si="148"/>
        <v>0</v>
      </c>
      <c r="AY155" s="29">
        <f t="shared" ca="1" si="149"/>
        <v>0</v>
      </c>
      <c r="AZ155" s="29">
        <f t="shared" ca="1" si="150"/>
        <v>0</v>
      </c>
      <c r="BA155" s="29">
        <f t="shared" ca="1" si="151"/>
        <v>0</v>
      </c>
      <c r="BB155" s="29">
        <f t="shared" ca="1" si="152"/>
        <v>0</v>
      </c>
      <c r="BC155" s="29">
        <f t="shared" ca="1" si="153"/>
        <v>0</v>
      </c>
      <c r="BD155" s="29">
        <f t="shared" ca="1" si="154"/>
        <v>0</v>
      </c>
      <c r="BE155" s="29">
        <f t="shared" ca="1" si="155"/>
        <v>0</v>
      </c>
      <c r="BF155" s="29">
        <f t="shared" ca="1" si="156"/>
        <v>0</v>
      </c>
      <c r="BG155" s="29">
        <f t="shared" ca="1" si="157"/>
        <v>0</v>
      </c>
      <c r="BH155" s="29">
        <f t="shared" ca="1" si="158"/>
        <v>0</v>
      </c>
      <c r="BI155" s="29">
        <f t="shared" ca="1" si="159"/>
        <v>0</v>
      </c>
      <c r="BJ155" s="29">
        <f t="shared" ca="1" si="160"/>
        <v>0</v>
      </c>
      <c r="BK155" s="29">
        <f t="shared" ca="1" si="161"/>
        <v>0</v>
      </c>
      <c r="BL155" s="29">
        <f t="shared" ca="1" si="162"/>
        <v>0</v>
      </c>
      <c r="BM155" s="29">
        <f t="shared" ca="1" si="163"/>
        <v>0</v>
      </c>
      <c r="BN155" s="29">
        <f t="shared" ca="1" si="164"/>
        <v>0</v>
      </c>
      <c r="BO155" s="33">
        <f t="shared" ca="1" si="225"/>
        <v>0</v>
      </c>
      <c r="BP155" s="16"/>
      <c r="BQ155" s="29">
        <f t="shared" ca="1" si="226"/>
        <v>0</v>
      </c>
      <c r="BR155" s="29">
        <f t="shared" ca="1" si="227"/>
        <v>0</v>
      </c>
      <c r="BS155" s="29">
        <f t="shared" ca="1" si="228"/>
        <v>0</v>
      </c>
      <c r="BT155" s="29">
        <f t="shared" ca="1" si="229"/>
        <v>0</v>
      </c>
      <c r="BU155" s="29">
        <f t="shared" ca="1" si="230"/>
        <v>0</v>
      </c>
      <c r="BV155" s="29">
        <f t="shared" ca="1" si="165"/>
        <v>0</v>
      </c>
      <c r="BW155" s="29">
        <f t="shared" ca="1" si="166"/>
        <v>0</v>
      </c>
      <c r="BX155" s="29">
        <f t="shared" ca="1" si="167"/>
        <v>0</v>
      </c>
      <c r="BY155" s="29">
        <f t="shared" ca="1" si="168"/>
        <v>0</v>
      </c>
      <c r="BZ155" s="29">
        <f t="shared" ca="1" si="169"/>
        <v>0</v>
      </c>
      <c r="CA155" s="29">
        <f t="shared" ca="1" si="170"/>
        <v>0</v>
      </c>
      <c r="CB155" s="29">
        <f t="shared" ca="1" si="171"/>
        <v>0</v>
      </c>
      <c r="CC155" s="29">
        <f t="shared" ca="1" si="172"/>
        <v>0</v>
      </c>
      <c r="CD155" s="29">
        <f t="shared" ca="1" si="173"/>
        <v>0</v>
      </c>
      <c r="CE155" s="29">
        <f t="shared" ca="1" si="174"/>
        <v>0</v>
      </c>
      <c r="CF155" s="29">
        <f t="shared" ca="1" si="175"/>
        <v>0</v>
      </c>
      <c r="CG155" s="29">
        <f t="shared" ca="1" si="176"/>
        <v>0</v>
      </c>
      <c r="CH155" s="29">
        <f t="shared" ca="1" si="177"/>
        <v>0</v>
      </c>
      <c r="CI155" s="29">
        <f t="shared" ca="1" si="178"/>
        <v>0</v>
      </c>
      <c r="CJ155" s="29">
        <f t="shared" ca="1" si="179"/>
        <v>0</v>
      </c>
      <c r="CK155" s="33">
        <f t="shared" ca="1" si="231"/>
        <v>0</v>
      </c>
      <c r="CL155" s="33"/>
      <c r="CM155" s="78">
        <f t="shared" ca="1" si="203"/>
        <v>0</v>
      </c>
      <c r="CN155" s="29">
        <f ca="1">IF(NOT(snowball),0,IF(AA154&lt;=0,0,IF($C155&lt;=SUM($CM155:CM155),0,IF(BR155+$C155-SUM($CM155:CM155)&gt;AA154+AV155,AA154+AV155-BR155,$C155-SUM($CM155:CM155)))))</f>
        <v>0</v>
      </c>
      <c r="CO155" s="29">
        <f ca="1">IF(NOT(snowball),0,IF(AB154&lt;=0,0,IF($C155&lt;=SUM($CM155:CN155),0,IF(BS155+$C155-SUM($CM155:CN155)&gt;AB154+AW155,AB154+AW155-BS155,$C155-SUM($CM155:CN155)))))</f>
        <v>0</v>
      </c>
      <c r="CP155" s="29">
        <f ca="1">IF(NOT(snowball),0,IF(AC154&lt;=0,0,IF($C155&lt;=SUM($CM155:CO155),0,IF(BT155+$C155-SUM($CM155:CO155)&gt;AC154+AX155,AC154+AX155-BT155,$C155-SUM($CM155:CO155)))))</f>
        <v>0</v>
      </c>
      <c r="CQ155" s="29">
        <f ca="1">IF(NOT(snowball),0,IF(AD154&lt;=0,0,IF($C155&lt;=SUM($CM155:CP155),0,IF(BU155+$C155-SUM($CM155:CP155)&gt;AD154+AY155,AD154+AY155-BU155,$C155-SUM($CM155:CP155)))))</f>
        <v>0</v>
      </c>
      <c r="CR155" s="29">
        <f ca="1">IF(NOT(snowball),0,IF(AE154&lt;=0,0,IF($C155&lt;=SUM($CM155:CQ155),0,IF(BV155+$C155-SUM($CM155:CQ155)&gt;AE154+AZ155,AE154+AZ155-BV155,$C155-SUM($CM155:CQ155)))))</f>
        <v>0</v>
      </c>
      <c r="CS155" s="29">
        <f ca="1">IF(NOT(snowball),0,IF(AF154&lt;=0,0,IF($C155&lt;=SUM($CM155:CR155),0,IF(BW155+$C155-SUM($CM155:CR155)&gt;AF154+BA155,AF154+BA155-BW155,$C155-SUM($CM155:CR155)))))</f>
        <v>0</v>
      </c>
      <c r="CT155" s="29">
        <f ca="1">IF(NOT(snowball),0,IF(AG154&lt;=0,0,IF($C155&lt;=SUM($CM155:CS155),0,IF(BX155+$C155-SUM($CM155:CS155)&gt;AG154+BB155,AG154+BB155-BX155,$C155-SUM($CM155:CS155)))))</f>
        <v>0</v>
      </c>
      <c r="CU155" s="29">
        <f ca="1">IF(NOT(snowball),0,IF(AH154&lt;=0,0,IF($C155&lt;=SUM($CM155:CT155),0,IF(BY155+$C155-SUM($CM155:CT155)&gt;AH154+BC155,AH154+BC155-BY155,$C155-SUM($CM155:CT155)))))</f>
        <v>0</v>
      </c>
      <c r="CV155" s="29">
        <f ca="1">IF(NOT(snowball),0,IF(AI154&lt;=0,0,IF($C155&lt;=SUM($CM155:CU155),0,IF(BZ155+$C155-SUM($CM155:CU155)&gt;AI154+BD155,AI154+BD155-BZ155,$C155-SUM($CM155:CU155)))))</f>
        <v>0</v>
      </c>
      <c r="CW155" s="29">
        <f ca="1">IF(NOT(snowball),0,IF(AJ154&lt;=0,0,IF($C155&lt;=SUM($CM155:CV155),0,IF(CA155+$C155-SUM($CM155:CV155)&gt;AJ154+BE155,AJ154+BE155-CA155,$C155-SUM($CM155:CV155)))))</f>
        <v>0</v>
      </c>
      <c r="CX155" s="29">
        <f ca="1">IF(NOT(snowball),0,IF(AK154&lt;=0,0,IF($C155&lt;=SUM($CM155:CW155),0,IF(CB155+$C155-SUM($CM155:CW155)&gt;AK154+BF155,AK154+BF155-CB155,$C155-SUM($CM155:CW155)))))</f>
        <v>0</v>
      </c>
      <c r="CY155" s="29">
        <f ca="1">IF(NOT(snowball),0,IF(AL154&lt;=0,0,IF($C155&lt;=SUM($CM155:CX155),0,IF(CC155+$C155-SUM($CM155:CX155)&gt;AL154+BG155,AL154+BG155-CC155,$C155-SUM($CM155:CX155)))))</f>
        <v>0</v>
      </c>
      <c r="CZ155" s="29">
        <f ca="1">IF(NOT(snowball),0,IF(AM154&lt;=0,0,IF($C155&lt;=SUM($CM155:CY155),0,IF(CD155+$C155-SUM($CM155:CY155)&gt;AM154+BH155,AM154+BH155-CD155,$C155-SUM($CM155:CY155)))))</f>
        <v>0</v>
      </c>
      <c r="DA155" s="29">
        <f ca="1">IF(NOT(snowball),0,IF(AN154&lt;=0,0,IF($C155&lt;=SUM($CM155:CZ155),0,IF(CE155+$C155-SUM($CM155:CZ155)&gt;AN154+BI155,AN154+BI155-CE155,$C155-SUM($CM155:CZ155)))))</f>
        <v>0</v>
      </c>
      <c r="DB155" s="29">
        <f ca="1">IF(NOT(snowball),0,IF(AO154&lt;=0,0,IF($C155&lt;=SUM($CM155:DA155),0,IF(CF155+$C155-SUM($CM155:DA155)&gt;AO154+BJ155,AO154+BJ155-CF155,$C155-SUM($CM155:DA155)))))</f>
        <v>0</v>
      </c>
      <c r="DC155" s="29">
        <f ca="1">IF(NOT(snowball),0,IF(AP154&lt;=0,0,IF($C155&lt;=SUM($CM155:DB155),0,IF(CG155+$C155-SUM($CM155:DB155)&gt;AP154+BK155,AP154+BK155-CG155,$C155-SUM($CM155:DB155)))))</f>
        <v>0</v>
      </c>
      <c r="DD155" s="29">
        <f ca="1">IF(NOT(snowball),0,IF(AQ154&lt;=0,0,IF($C155&lt;=SUM($CM155:DC155),0,IF(CH155+$C155-SUM($CM155:DC155)&gt;AQ154+BL155,AQ154+BL155-CH155,$C155-SUM($CM155:DC155)))))</f>
        <v>0</v>
      </c>
      <c r="DE155" s="29">
        <f ca="1">IF(NOT(snowball),0,IF(AR154&lt;=0,0,IF($C155&lt;=SUM($CM155:DD155),0,IF(CI155+$C155-SUM($CM155:DD155)&gt;AR154+BM155,AR154+BM155-CI155,$C155-SUM($CM155:DD155)))))</f>
        <v>0</v>
      </c>
      <c r="DF155" s="29">
        <f ca="1">IF(NOT(snowball),0,IF(AS154&lt;=0,0,IF($C155&lt;=SUM($CM155:DE155),0,IF(CJ155+$C155-SUM($CM155:DE155)&gt;AS154+BN155,AS154+BN155-CJ155,$C155-SUM($CM155:DE155)))))</f>
        <v>0</v>
      </c>
    </row>
    <row r="156" spans="1:110" ht="11" customHeight="1">
      <c r="A156" s="30" t="str">
        <f t="shared" ca="1" si="232"/>
        <v/>
      </c>
      <c r="B156" s="13" t="e">
        <f t="shared" ca="1" si="204"/>
        <v>#N/A</v>
      </c>
      <c r="C156" s="113" t="str">
        <f t="shared" ca="1" si="183"/>
        <v/>
      </c>
      <c r="D156" s="81"/>
      <c r="E156" s="29">
        <f t="shared" ca="1" si="184"/>
        <v>0</v>
      </c>
      <c r="F156" s="29">
        <f t="shared" ca="1" si="185"/>
        <v>0</v>
      </c>
      <c r="G156" s="29">
        <f t="shared" ca="1" si="186"/>
        <v>0</v>
      </c>
      <c r="H156" s="29">
        <f t="shared" ca="1" si="187"/>
        <v>0</v>
      </c>
      <c r="I156" s="29">
        <f t="shared" ca="1" si="188"/>
        <v>0</v>
      </c>
      <c r="J156" s="29">
        <f t="shared" ca="1" si="189"/>
        <v>0</v>
      </c>
      <c r="K156" s="29">
        <f t="shared" ca="1" si="190"/>
        <v>0</v>
      </c>
      <c r="L156" s="29">
        <f t="shared" ca="1" si="191"/>
        <v>0</v>
      </c>
      <c r="M156" s="29">
        <f t="shared" ca="1" si="192"/>
        <v>0</v>
      </c>
      <c r="N156" s="29">
        <f t="shared" ca="1" si="193"/>
        <v>0</v>
      </c>
      <c r="O156" s="29">
        <f t="shared" ca="1" si="194"/>
        <v>0</v>
      </c>
      <c r="P156" s="29">
        <f t="shared" ca="1" si="195"/>
        <v>0</v>
      </c>
      <c r="Q156" s="29">
        <f t="shared" ca="1" si="196"/>
        <v>0</v>
      </c>
      <c r="R156" s="29">
        <f t="shared" ca="1" si="197"/>
        <v>0</v>
      </c>
      <c r="S156" s="29">
        <f t="shared" ca="1" si="198"/>
        <v>0</v>
      </c>
      <c r="T156" s="29">
        <f t="shared" ca="1" si="199"/>
        <v>0</v>
      </c>
      <c r="U156" s="29">
        <f t="shared" ca="1" si="200"/>
        <v>0</v>
      </c>
      <c r="V156" s="29">
        <f t="shared" ca="1" si="201"/>
        <v>0</v>
      </c>
      <c r="W156" s="29">
        <f t="shared" ca="1" si="202"/>
        <v>0</v>
      </c>
      <c r="X156" s="29">
        <f t="shared" ca="1" si="202"/>
        <v>0</v>
      </c>
      <c r="Y156" s="66"/>
      <c r="Z156" s="29">
        <f t="shared" ca="1" si="205"/>
        <v>0</v>
      </c>
      <c r="AA156" s="29">
        <f t="shared" ca="1" si="206"/>
        <v>0</v>
      </c>
      <c r="AB156" s="29">
        <f t="shared" ca="1" si="207"/>
        <v>0</v>
      </c>
      <c r="AC156" s="29">
        <f t="shared" ca="1" si="208"/>
        <v>0</v>
      </c>
      <c r="AD156" s="29">
        <f t="shared" ca="1" si="209"/>
        <v>0</v>
      </c>
      <c r="AE156" s="29">
        <f t="shared" ca="1" si="210"/>
        <v>0</v>
      </c>
      <c r="AF156" s="29">
        <f t="shared" ca="1" si="211"/>
        <v>0</v>
      </c>
      <c r="AG156" s="29">
        <f t="shared" ca="1" si="212"/>
        <v>0</v>
      </c>
      <c r="AH156" s="29">
        <f t="shared" ca="1" si="213"/>
        <v>0</v>
      </c>
      <c r="AI156" s="29">
        <f t="shared" ca="1" si="214"/>
        <v>0</v>
      </c>
      <c r="AJ156" s="29">
        <f t="shared" ca="1" si="215"/>
        <v>0</v>
      </c>
      <c r="AK156" s="29">
        <f t="shared" ca="1" si="216"/>
        <v>0</v>
      </c>
      <c r="AL156" s="29">
        <f t="shared" ca="1" si="217"/>
        <v>0</v>
      </c>
      <c r="AM156" s="29">
        <f t="shared" ca="1" si="218"/>
        <v>0</v>
      </c>
      <c r="AN156" s="29">
        <f t="shared" ca="1" si="219"/>
        <v>0</v>
      </c>
      <c r="AO156" s="29">
        <f t="shared" ca="1" si="220"/>
        <v>0</v>
      </c>
      <c r="AP156" s="29">
        <f t="shared" ca="1" si="221"/>
        <v>0</v>
      </c>
      <c r="AQ156" s="29">
        <f t="shared" ca="1" si="222"/>
        <v>0</v>
      </c>
      <c r="AR156" s="29">
        <f t="shared" ca="1" si="223"/>
        <v>0</v>
      </c>
      <c r="AS156" s="29">
        <f t="shared" ca="1" si="224"/>
        <v>0</v>
      </c>
      <c r="AT156" s="7"/>
      <c r="AU156" s="29">
        <f t="shared" ca="1" si="180"/>
        <v>0</v>
      </c>
      <c r="AV156" s="29">
        <f t="shared" ca="1" si="181"/>
        <v>0</v>
      </c>
      <c r="AW156" s="29">
        <f t="shared" ca="1" si="182"/>
        <v>0</v>
      </c>
      <c r="AX156" s="29">
        <f t="shared" ca="1" si="148"/>
        <v>0</v>
      </c>
      <c r="AY156" s="29">
        <f t="shared" ca="1" si="149"/>
        <v>0</v>
      </c>
      <c r="AZ156" s="29">
        <f t="shared" ca="1" si="150"/>
        <v>0</v>
      </c>
      <c r="BA156" s="29">
        <f t="shared" ca="1" si="151"/>
        <v>0</v>
      </c>
      <c r="BB156" s="29">
        <f t="shared" ca="1" si="152"/>
        <v>0</v>
      </c>
      <c r="BC156" s="29">
        <f t="shared" ca="1" si="153"/>
        <v>0</v>
      </c>
      <c r="BD156" s="29">
        <f t="shared" ca="1" si="154"/>
        <v>0</v>
      </c>
      <c r="BE156" s="29">
        <f t="shared" ca="1" si="155"/>
        <v>0</v>
      </c>
      <c r="BF156" s="29">
        <f t="shared" ca="1" si="156"/>
        <v>0</v>
      </c>
      <c r="BG156" s="29">
        <f t="shared" ca="1" si="157"/>
        <v>0</v>
      </c>
      <c r="BH156" s="29">
        <f t="shared" ca="1" si="158"/>
        <v>0</v>
      </c>
      <c r="BI156" s="29">
        <f t="shared" ca="1" si="159"/>
        <v>0</v>
      </c>
      <c r="BJ156" s="29">
        <f t="shared" ca="1" si="160"/>
        <v>0</v>
      </c>
      <c r="BK156" s="29">
        <f t="shared" ca="1" si="161"/>
        <v>0</v>
      </c>
      <c r="BL156" s="29">
        <f t="shared" ca="1" si="162"/>
        <v>0</v>
      </c>
      <c r="BM156" s="29">
        <f t="shared" ca="1" si="163"/>
        <v>0</v>
      </c>
      <c r="BN156" s="29">
        <f t="shared" ca="1" si="164"/>
        <v>0</v>
      </c>
      <c r="BO156" s="33">
        <f t="shared" ca="1" si="225"/>
        <v>0</v>
      </c>
      <c r="BP156" s="16"/>
      <c r="BQ156" s="29">
        <f t="shared" ca="1" si="226"/>
        <v>0</v>
      </c>
      <c r="BR156" s="29">
        <f t="shared" ca="1" si="227"/>
        <v>0</v>
      </c>
      <c r="BS156" s="29">
        <f t="shared" ca="1" si="228"/>
        <v>0</v>
      </c>
      <c r="BT156" s="29">
        <f t="shared" ca="1" si="229"/>
        <v>0</v>
      </c>
      <c r="BU156" s="29">
        <f t="shared" ca="1" si="230"/>
        <v>0</v>
      </c>
      <c r="BV156" s="29">
        <f t="shared" ca="1" si="165"/>
        <v>0</v>
      </c>
      <c r="BW156" s="29">
        <f t="shared" ca="1" si="166"/>
        <v>0</v>
      </c>
      <c r="BX156" s="29">
        <f t="shared" ca="1" si="167"/>
        <v>0</v>
      </c>
      <c r="BY156" s="29">
        <f t="shared" ca="1" si="168"/>
        <v>0</v>
      </c>
      <c r="BZ156" s="29">
        <f t="shared" ca="1" si="169"/>
        <v>0</v>
      </c>
      <c r="CA156" s="29">
        <f t="shared" ca="1" si="170"/>
        <v>0</v>
      </c>
      <c r="CB156" s="29">
        <f t="shared" ca="1" si="171"/>
        <v>0</v>
      </c>
      <c r="CC156" s="29">
        <f t="shared" ca="1" si="172"/>
        <v>0</v>
      </c>
      <c r="CD156" s="29">
        <f t="shared" ca="1" si="173"/>
        <v>0</v>
      </c>
      <c r="CE156" s="29">
        <f t="shared" ca="1" si="174"/>
        <v>0</v>
      </c>
      <c r="CF156" s="29">
        <f t="shared" ca="1" si="175"/>
        <v>0</v>
      </c>
      <c r="CG156" s="29">
        <f t="shared" ca="1" si="176"/>
        <v>0</v>
      </c>
      <c r="CH156" s="29">
        <f t="shared" ca="1" si="177"/>
        <v>0</v>
      </c>
      <c r="CI156" s="29">
        <f t="shared" ca="1" si="178"/>
        <v>0</v>
      </c>
      <c r="CJ156" s="29">
        <f t="shared" ca="1" si="179"/>
        <v>0</v>
      </c>
      <c r="CK156" s="33">
        <f t="shared" ca="1" si="231"/>
        <v>0</v>
      </c>
      <c r="CL156" s="33"/>
      <c r="CM156" s="78">
        <f t="shared" ca="1" si="203"/>
        <v>0</v>
      </c>
      <c r="CN156" s="29">
        <f ca="1">IF(NOT(snowball),0,IF(AA155&lt;=0,0,IF($C156&lt;=SUM($CM156:CM156),0,IF(BR156+$C156-SUM($CM156:CM156)&gt;AA155+AV156,AA155+AV156-BR156,$C156-SUM($CM156:CM156)))))</f>
        <v>0</v>
      </c>
      <c r="CO156" s="29">
        <f ca="1">IF(NOT(snowball),0,IF(AB155&lt;=0,0,IF($C156&lt;=SUM($CM156:CN156),0,IF(BS156+$C156-SUM($CM156:CN156)&gt;AB155+AW156,AB155+AW156-BS156,$C156-SUM($CM156:CN156)))))</f>
        <v>0</v>
      </c>
      <c r="CP156" s="29">
        <f ca="1">IF(NOT(snowball),0,IF(AC155&lt;=0,0,IF($C156&lt;=SUM($CM156:CO156),0,IF(BT156+$C156-SUM($CM156:CO156)&gt;AC155+AX156,AC155+AX156-BT156,$C156-SUM($CM156:CO156)))))</f>
        <v>0</v>
      </c>
      <c r="CQ156" s="29">
        <f ca="1">IF(NOT(snowball),0,IF(AD155&lt;=0,0,IF($C156&lt;=SUM($CM156:CP156),0,IF(BU156+$C156-SUM($CM156:CP156)&gt;AD155+AY156,AD155+AY156-BU156,$C156-SUM($CM156:CP156)))))</f>
        <v>0</v>
      </c>
      <c r="CR156" s="29">
        <f ca="1">IF(NOT(snowball),0,IF(AE155&lt;=0,0,IF($C156&lt;=SUM($CM156:CQ156),0,IF(BV156+$C156-SUM($CM156:CQ156)&gt;AE155+AZ156,AE155+AZ156-BV156,$C156-SUM($CM156:CQ156)))))</f>
        <v>0</v>
      </c>
      <c r="CS156" s="29">
        <f ca="1">IF(NOT(snowball),0,IF(AF155&lt;=0,0,IF($C156&lt;=SUM($CM156:CR156),0,IF(BW156+$C156-SUM($CM156:CR156)&gt;AF155+BA156,AF155+BA156-BW156,$C156-SUM($CM156:CR156)))))</f>
        <v>0</v>
      </c>
      <c r="CT156" s="29">
        <f ca="1">IF(NOT(snowball),0,IF(AG155&lt;=0,0,IF($C156&lt;=SUM($CM156:CS156),0,IF(BX156+$C156-SUM($CM156:CS156)&gt;AG155+BB156,AG155+BB156-BX156,$C156-SUM($CM156:CS156)))))</f>
        <v>0</v>
      </c>
      <c r="CU156" s="29">
        <f ca="1">IF(NOT(snowball),0,IF(AH155&lt;=0,0,IF($C156&lt;=SUM($CM156:CT156),0,IF(BY156+$C156-SUM($CM156:CT156)&gt;AH155+BC156,AH155+BC156-BY156,$C156-SUM($CM156:CT156)))))</f>
        <v>0</v>
      </c>
      <c r="CV156" s="29">
        <f ca="1">IF(NOT(snowball),0,IF(AI155&lt;=0,0,IF($C156&lt;=SUM($CM156:CU156),0,IF(BZ156+$C156-SUM($CM156:CU156)&gt;AI155+BD156,AI155+BD156-BZ156,$C156-SUM($CM156:CU156)))))</f>
        <v>0</v>
      </c>
      <c r="CW156" s="29">
        <f ca="1">IF(NOT(snowball),0,IF(AJ155&lt;=0,0,IF($C156&lt;=SUM($CM156:CV156),0,IF(CA156+$C156-SUM($CM156:CV156)&gt;AJ155+BE156,AJ155+BE156-CA156,$C156-SUM($CM156:CV156)))))</f>
        <v>0</v>
      </c>
      <c r="CX156" s="29">
        <f ca="1">IF(NOT(snowball),0,IF(AK155&lt;=0,0,IF($C156&lt;=SUM($CM156:CW156),0,IF(CB156+$C156-SUM($CM156:CW156)&gt;AK155+BF156,AK155+BF156-CB156,$C156-SUM($CM156:CW156)))))</f>
        <v>0</v>
      </c>
      <c r="CY156" s="29">
        <f ca="1">IF(NOT(snowball),0,IF(AL155&lt;=0,0,IF($C156&lt;=SUM($CM156:CX156),0,IF(CC156+$C156-SUM($CM156:CX156)&gt;AL155+BG156,AL155+BG156-CC156,$C156-SUM($CM156:CX156)))))</f>
        <v>0</v>
      </c>
      <c r="CZ156" s="29">
        <f ca="1">IF(NOT(snowball),0,IF(AM155&lt;=0,0,IF($C156&lt;=SUM($CM156:CY156),0,IF(CD156+$C156-SUM($CM156:CY156)&gt;AM155+BH156,AM155+BH156-CD156,$C156-SUM($CM156:CY156)))))</f>
        <v>0</v>
      </c>
      <c r="DA156" s="29">
        <f ca="1">IF(NOT(snowball),0,IF(AN155&lt;=0,0,IF($C156&lt;=SUM($CM156:CZ156),0,IF(CE156+$C156-SUM($CM156:CZ156)&gt;AN155+BI156,AN155+BI156-CE156,$C156-SUM($CM156:CZ156)))))</f>
        <v>0</v>
      </c>
      <c r="DB156" s="29">
        <f ca="1">IF(NOT(snowball),0,IF(AO155&lt;=0,0,IF($C156&lt;=SUM($CM156:DA156),0,IF(CF156+$C156-SUM($CM156:DA156)&gt;AO155+BJ156,AO155+BJ156-CF156,$C156-SUM($CM156:DA156)))))</f>
        <v>0</v>
      </c>
      <c r="DC156" s="29">
        <f ca="1">IF(NOT(snowball),0,IF(AP155&lt;=0,0,IF($C156&lt;=SUM($CM156:DB156),0,IF(CG156+$C156-SUM($CM156:DB156)&gt;AP155+BK156,AP155+BK156-CG156,$C156-SUM($CM156:DB156)))))</f>
        <v>0</v>
      </c>
      <c r="DD156" s="29">
        <f ca="1">IF(NOT(snowball),0,IF(AQ155&lt;=0,0,IF($C156&lt;=SUM($CM156:DC156),0,IF(CH156+$C156-SUM($CM156:DC156)&gt;AQ155+BL156,AQ155+BL156-CH156,$C156-SUM($CM156:DC156)))))</f>
        <v>0</v>
      </c>
      <c r="DE156" s="29">
        <f ca="1">IF(NOT(snowball),0,IF(AR155&lt;=0,0,IF($C156&lt;=SUM($CM156:DD156),0,IF(CI156+$C156-SUM($CM156:DD156)&gt;AR155+BM156,AR155+BM156-CI156,$C156-SUM($CM156:DD156)))))</f>
        <v>0</v>
      </c>
      <c r="DF156" s="29">
        <f ca="1">IF(NOT(snowball),0,IF(AS155&lt;=0,0,IF($C156&lt;=SUM($CM156:DE156),0,IF(CJ156+$C156-SUM($CM156:DE156)&gt;AS155+BN156,AS155+BN156-CJ156,$C156-SUM($CM156:DE156)))))</f>
        <v>0</v>
      </c>
    </row>
    <row r="157" spans="1:110" ht="11" customHeight="1">
      <c r="A157" s="30" t="str">
        <f t="shared" ca="1" si="232"/>
        <v/>
      </c>
      <c r="B157" s="13" t="e">
        <f t="shared" ca="1" si="204"/>
        <v>#N/A</v>
      </c>
      <c r="C157" s="113" t="str">
        <f t="shared" ca="1" si="183"/>
        <v/>
      </c>
      <c r="D157" s="81"/>
      <c r="E157" s="29">
        <f t="shared" ca="1" si="184"/>
        <v>0</v>
      </c>
      <c r="F157" s="29">
        <f t="shared" ca="1" si="185"/>
        <v>0</v>
      </c>
      <c r="G157" s="29">
        <f t="shared" ca="1" si="186"/>
        <v>0</v>
      </c>
      <c r="H157" s="29">
        <f t="shared" ca="1" si="187"/>
        <v>0</v>
      </c>
      <c r="I157" s="29">
        <f t="shared" ca="1" si="188"/>
        <v>0</v>
      </c>
      <c r="J157" s="29">
        <f t="shared" ca="1" si="189"/>
        <v>0</v>
      </c>
      <c r="K157" s="29">
        <f t="shared" ca="1" si="190"/>
        <v>0</v>
      </c>
      <c r="L157" s="29">
        <f t="shared" ca="1" si="191"/>
        <v>0</v>
      </c>
      <c r="M157" s="29">
        <f t="shared" ca="1" si="192"/>
        <v>0</v>
      </c>
      <c r="N157" s="29">
        <f t="shared" ca="1" si="193"/>
        <v>0</v>
      </c>
      <c r="O157" s="29">
        <f t="shared" ca="1" si="194"/>
        <v>0</v>
      </c>
      <c r="P157" s="29">
        <f t="shared" ca="1" si="195"/>
        <v>0</v>
      </c>
      <c r="Q157" s="29">
        <f t="shared" ca="1" si="196"/>
        <v>0</v>
      </c>
      <c r="R157" s="29">
        <f t="shared" ca="1" si="197"/>
        <v>0</v>
      </c>
      <c r="S157" s="29">
        <f t="shared" ca="1" si="198"/>
        <v>0</v>
      </c>
      <c r="T157" s="29">
        <f t="shared" ca="1" si="199"/>
        <v>0</v>
      </c>
      <c r="U157" s="29">
        <f t="shared" ca="1" si="200"/>
        <v>0</v>
      </c>
      <c r="V157" s="29">
        <f t="shared" ca="1" si="201"/>
        <v>0</v>
      </c>
      <c r="W157" s="29">
        <f t="shared" ca="1" si="202"/>
        <v>0</v>
      </c>
      <c r="X157" s="29">
        <f t="shared" ca="1" si="202"/>
        <v>0</v>
      </c>
      <c r="Y157" s="66"/>
      <c r="Z157" s="29">
        <f t="shared" ca="1" si="205"/>
        <v>0</v>
      </c>
      <c r="AA157" s="29">
        <f t="shared" ca="1" si="206"/>
        <v>0</v>
      </c>
      <c r="AB157" s="29">
        <f t="shared" ca="1" si="207"/>
        <v>0</v>
      </c>
      <c r="AC157" s="29">
        <f t="shared" ca="1" si="208"/>
        <v>0</v>
      </c>
      <c r="AD157" s="29">
        <f t="shared" ca="1" si="209"/>
        <v>0</v>
      </c>
      <c r="AE157" s="29">
        <f t="shared" ca="1" si="210"/>
        <v>0</v>
      </c>
      <c r="AF157" s="29">
        <f t="shared" ca="1" si="211"/>
        <v>0</v>
      </c>
      <c r="AG157" s="29">
        <f t="shared" ca="1" si="212"/>
        <v>0</v>
      </c>
      <c r="AH157" s="29">
        <f t="shared" ca="1" si="213"/>
        <v>0</v>
      </c>
      <c r="AI157" s="29">
        <f t="shared" ca="1" si="214"/>
        <v>0</v>
      </c>
      <c r="AJ157" s="29">
        <f t="shared" ca="1" si="215"/>
        <v>0</v>
      </c>
      <c r="AK157" s="29">
        <f t="shared" ca="1" si="216"/>
        <v>0</v>
      </c>
      <c r="AL157" s="29">
        <f t="shared" ca="1" si="217"/>
        <v>0</v>
      </c>
      <c r="AM157" s="29">
        <f t="shared" ca="1" si="218"/>
        <v>0</v>
      </c>
      <c r="AN157" s="29">
        <f t="shared" ca="1" si="219"/>
        <v>0</v>
      </c>
      <c r="AO157" s="29">
        <f t="shared" ca="1" si="220"/>
        <v>0</v>
      </c>
      <c r="AP157" s="29">
        <f t="shared" ca="1" si="221"/>
        <v>0</v>
      </c>
      <c r="AQ157" s="29">
        <f t="shared" ca="1" si="222"/>
        <v>0</v>
      </c>
      <c r="AR157" s="29">
        <f t="shared" ca="1" si="223"/>
        <v>0</v>
      </c>
      <c r="AS157" s="29">
        <f t="shared" ca="1" si="224"/>
        <v>0</v>
      </c>
      <c r="AT157" s="7"/>
      <c r="AU157" s="29">
        <f t="shared" ca="1" si="180"/>
        <v>0</v>
      </c>
      <c r="AV157" s="29">
        <f t="shared" ca="1" si="181"/>
        <v>0</v>
      </c>
      <c r="AW157" s="29">
        <f t="shared" ca="1" si="182"/>
        <v>0</v>
      </c>
      <c r="AX157" s="29">
        <f t="shared" ca="1" si="148"/>
        <v>0</v>
      </c>
      <c r="AY157" s="29">
        <f t="shared" ca="1" si="149"/>
        <v>0</v>
      </c>
      <c r="AZ157" s="29">
        <f t="shared" ca="1" si="150"/>
        <v>0</v>
      </c>
      <c r="BA157" s="29">
        <f t="shared" ca="1" si="151"/>
        <v>0</v>
      </c>
      <c r="BB157" s="29">
        <f t="shared" ca="1" si="152"/>
        <v>0</v>
      </c>
      <c r="BC157" s="29">
        <f t="shared" ca="1" si="153"/>
        <v>0</v>
      </c>
      <c r="BD157" s="29">
        <f t="shared" ca="1" si="154"/>
        <v>0</v>
      </c>
      <c r="BE157" s="29">
        <f t="shared" ca="1" si="155"/>
        <v>0</v>
      </c>
      <c r="BF157" s="29">
        <f t="shared" ca="1" si="156"/>
        <v>0</v>
      </c>
      <c r="BG157" s="29">
        <f t="shared" ca="1" si="157"/>
        <v>0</v>
      </c>
      <c r="BH157" s="29">
        <f t="shared" ca="1" si="158"/>
        <v>0</v>
      </c>
      <c r="BI157" s="29">
        <f t="shared" ca="1" si="159"/>
        <v>0</v>
      </c>
      <c r="BJ157" s="29">
        <f t="shared" ca="1" si="160"/>
        <v>0</v>
      </c>
      <c r="BK157" s="29">
        <f t="shared" ca="1" si="161"/>
        <v>0</v>
      </c>
      <c r="BL157" s="29">
        <f t="shared" ca="1" si="162"/>
        <v>0</v>
      </c>
      <c r="BM157" s="29">
        <f t="shared" ca="1" si="163"/>
        <v>0</v>
      </c>
      <c r="BN157" s="29">
        <f t="shared" ca="1" si="164"/>
        <v>0</v>
      </c>
      <c r="BO157" s="33">
        <f t="shared" ca="1" si="225"/>
        <v>0</v>
      </c>
      <c r="BP157" s="16"/>
      <c r="BQ157" s="29">
        <f t="shared" ca="1" si="226"/>
        <v>0</v>
      </c>
      <c r="BR157" s="29">
        <f t="shared" ca="1" si="227"/>
        <v>0</v>
      </c>
      <c r="BS157" s="29">
        <f t="shared" ca="1" si="228"/>
        <v>0</v>
      </c>
      <c r="BT157" s="29">
        <f t="shared" ca="1" si="229"/>
        <v>0</v>
      </c>
      <c r="BU157" s="29">
        <f t="shared" ca="1" si="230"/>
        <v>0</v>
      </c>
      <c r="BV157" s="29">
        <f t="shared" ca="1" si="165"/>
        <v>0</v>
      </c>
      <c r="BW157" s="29">
        <f t="shared" ca="1" si="166"/>
        <v>0</v>
      </c>
      <c r="BX157" s="29">
        <f t="shared" ca="1" si="167"/>
        <v>0</v>
      </c>
      <c r="BY157" s="29">
        <f t="shared" ca="1" si="168"/>
        <v>0</v>
      </c>
      <c r="BZ157" s="29">
        <f t="shared" ca="1" si="169"/>
        <v>0</v>
      </c>
      <c r="CA157" s="29">
        <f t="shared" ca="1" si="170"/>
        <v>0</v>
      </c>
      <c r="CB157" s="29">
        <f t="shared" ca="1" si="171"/>
        <v>0</v>
      </c>
      <c r="CC157" s="29">
        <f t="shared" ca="1" si="172"/>
        <v>0</v>
      </c>
      <c r="CD157" s="29">
        <f t="shared" ca="1" si="173"/>
        <v>0</v>
      </c>
      <c r="CE157" s="29">
        <f t="shared" ca="1" si="174"/>
        <v>0</v>
      </c>
      <c r="CF157" s="29">
        <f t="shared" ca="1" si="175"/>
        <v>0</v>
      </c>
      <c r="CG157" s="29">
        <f t="shared" ca="1" si="176"/>
        <v>0</v>
      </c>
      <c r="CH157" s="29">
        <f t="shared" ca="1" si="177"/>
        <v>0</v>
      </c>
      <c r="CI157" s="29">
        <f t="shared" ca="1" si="178"/>
        <v>0</v>
      </c>
      <c r="CJ157" s="29">
        <f t="shared" ca="1" si="179"/>
        <v>0</v>
      </c>
      <c r="CK157" s="33">
        <f t="shared" ca="1" si="231"/>
        <v>0</v>
      </c>
      <c r="CL157" s="33"/>
      <c r="CM157" s="78">
        <f t="shared" ca="1" si="203"/>
        <v>0</v>
      </c>
      <c r="CN157" s="29">
        <f ca="1">IF(NOT(snowball),0,IF(AA156&lt;=0,0,IF($C157&lt;=SUM($CM157:CM157),0,IF(BR157+$C157-SUM($CM157:CM157)&gt;AA156+AV157,AA156+AV157-BR157,$C157-SUM($CM157:CM157)))))</f>
        <v>0</v>
      </c>
      <c r="CO157" s="29">
        <f ca="1">IF(NOT(snowball),0,IF(AB156&lt;=0,0,IF($C157&lt;=SUM($CM157:CN157),0,IF(BS157+$C157-SUM($CM157:CN157)&gt;AB156+AW157,AB156+AW157-BS157,$C157-SUM($CM157:CN157)))))</f>
        <v>0</v>
      </c>
      <c r="CP157" s="29">
        <f ca="1">IF(NOT(snowball),0,IF(AC156&lt;=0,0,IF($C157&lt;=SUM($CM157:CO157),0,IF(BT157+$C157-SUM($CM157:CO157)&gt;AC156+AX157,AC156+AX157-BT157,$C157-SUM($CM157:CO157)))))</f>
        <v>0</v>
      </c>
      <c r="CQ157" s="29">
        <f ca="1">IF(NOT(snowball),0,IF(AD156&lt;=0,0,IF($C157&lt;=SUM($CM157:CP157),0,IF(BU157+$C157-SUM($CM157:CP157)&gt;AD156+AY157,AD156+AY157-BU157,$C157-SUM($CM157:CP157)))))</f>
        <v>0</v>
      </c>
      <c r="CR157" s="29">
        <f ca="1">IF(NOT(snowball),0,IF(AE156&lt;=0,0,IF($C157&lt;=SUM($CM157:CQ157),0,IF(BV157+$C157-SUM($CM157:CQ157)&gt;AE156+AZ157,AE156+AZ157-BV157,$C157-SUM($CM157:CQ157)))))</f>
        <v>0</v>
      </c>
      <c r="CS157" s="29">
        <f ca="1">IF(NOT(snowball),0,IF(AF156&lt;=0,0,IF($C157&lt;=SUM($CM157:CR157),0,IF(BW157+$C157-SUM($CM157:CR157)&gt;AF156+BA157,AF156+BA157-BW157,$C157-SUM($CM157:CR157)))))</f>
        <v>0</v>
      </c>
      <c r="CT157" s="29">
        <f ca="1">IF(NOT(snowball),0,IF(AG156&lt;=0,0,IF($C157&lt;=SUM($CM157:CS157),0,IF(BX157+$C157-SUM($CM157:CS157)&gt;AG156+BB157,AG156+BB157-BX157,$C157-SUM($CM157:CS157)))))</f>
        <v>0</v>
      </c>
      <c r="CU157" s="29">
        <f ca="1">IF(NOT(snowball),0,IF(AH156&lt;=0,0,IF($C157&lt;=SUM($CM157:CT157),0,IF(BY157+$C157-SUM($CM157:CT157)&gt;AH156+BC157,AH156+BC157-BY157,$C157-SUM($CM157:CT157)))))</f>
        <v>0</v>
      </c>
      <c r="CV157" s="29">
        <f ca="1">IF(NOT(snowball),0,IF(AI156&lt;=0,0,IF($C157&lt;=SUM($CM157:CU157),0,IF(BZ157+$C157-SUM($CM157:CU157)&gt;AI156+BD157,AI156+BD157-BZ157,$C157-SUM($CM157:CU157)))))</f>
        <v>0</v>
      </c>
      <c r="CW157" s="29">
        <f ca="1">IF(NOT(snowball),0,IF(AJ156&lt;=0,0,IF($C157&lt;=SUM($CM157:CV157),0,IF(CA157+$C157-SUM($CM157:CV157)&gt;AJ156+BE157,AJ156+BE157-CA157,$C157-SUM($CM157:CV157)))))</f>
        <v>0</v>
      </c>
      <c r="CX157" s="29">
        <f ca="1">IF(NOT(snowball),0,IF(AK156&lt;=0,0,IF($C157&lt;=SUM($CM157:CW157),0,IF(CB157+$C157-SUM($CM157:CW157)&gt;AK156+BF157,AK156+BF157-CB157,$C157-SUM($CM157:CW157)))))</f>
        <v>0</v>
      </c>
      <c r="CY157" s="29">
        <f ca="1">IF(NOT(snowball),0,IF(AL156&lt;=0,0,IF($C157&lt;=SUM($CM157:CX157),0,IF(CC157+$C157-SUM($CM157:CX157)&gt;AL156+BG157,AL156+BG157-CC157,$C157-SUM($CM157:CX157)))))</f>
        <v>0</v>
      </c>
      <c r="CZ157" s="29">
        <f ca="1">IF(NOT(snowball),0,IF(AM156&lt;=0,0,IF($C157&lt;=SUM($CM157:CY157),0,IF(CD157+$C157-SUM($CM157:CY157)&gt;AM156+BH157,AM156+BH157-CD157,$C157-SUM($CM157:CY157)))))</f>
        <v>0</v>
      </c>
      <c r="DA157" s="29">
        <f ca="1">IF(NOT(snowball),0,IF(AN156&lt;=0,0,IF($C157&lt;=SUM($CM157:CZ157),0,IF(CE157+$C157-SUM($CM157:CZ157)&gt;AN156+BI157,AN156+BI157-CE157,$C157-SUM($CM157:CZ157)))))</f>
        <v>0</v>
      </c>
      <c r="DB157" s="29">
        <f ca="1">IF(NOT(snowball),0,IF(AO156&lt;=0,0,IF($C157&lt;=SUM($CM157:DA157),0,IF(CF157+$C157-SUM($CM157:DA157)&gt;AO156+BJ157,AO156+BJ157-CF157,$C157-SUM($CM157:DA157)))))</f>
        <v>0</v>
      </c>
      <c r="DC157" s="29">
        <f ca="1">IF(NOT(snowball),0,IF(AP156&lt;=0,0,IF($C157&lt;=SUM($CM157:DB157),0,IF(CG157+$C157-SUM($CM157:DB157)&gt;AP156+BK157,AP156+BK157-CG157,$C157-SUM($CM157:DB157)))))</f>
        <v>0</v>
      </c>
      <c r="DD157" s="29">
        <f ca="1">IF(NOT(snowball),0,IF(AQ156&lt;=0,0,IF($C157&lt;=SUM($CM157:DC157),0,IF(CH157+$C157-SUM($CM157:DC157)&gt;AQ156+BL157,AQ156+BL157-CH157,$C157-SUM($CM157:DC157)))))</f>
        <v>0</v>
      </c>
      <c r="DE157" s="29">
        <f ca="1">IF(NOT(snowball),0,IF(AR156&lt;=0,0,IF($C157&lt;=SUM($CM157:DD157),0,IF(CI157+$C157-SUM($CM157:DD157)&gt;AR156+BM157,AR156+BM157-CI157,$C157-SUM($CM157:DD157)))))</f>
        <v>0</v>
      </c>
      <c r="DF157" s="29">
        <f ca="1">IF(NOT(snowball),0,IF(AS156&lt;=0,0,IF($C157&lt;=SUM($CM157:DE157),0,IF(CJ157+$C157-SUM($CM157:DE157)&gt;AS156+BN157,AS156+BN157-CJ157,$C157-SUM($CM157:DE157)))))</f>
        <v>0</v>
      </c>
    </row>
    <row r="158" spans="1:110" ht="11" customHeight="1">
      <c r="A158" s="30" t="str">
        <f t="shared" ca="1" si="232"/>
        <v/>
      </c>
      <c r="B158" s="13" t="e">
        <f t="shared" ca="1" si="204"/>
        <v>#N/A</v>
      </c>
      <c r="C158" s="113" t="str">
        <f t="shared" ca="1" si="183"/>
        <v/>
      </c>
      <c r="D158" s="81"/>
      <c r="E158" s="29">
        <f t="shared" ca="1" si="184"/>
        <v>0</v>
      </c>
      <c r="F158" s="29">
        <f t="shared" ca="1" si="185"/>
        <v>0</v>
      </c>
      <c r="G158" s="29">
        <f t="shared" ca="1" si="186"/>
        <v>0</v>
      </c>
      <c r="H158" s="29">
        <f t="shared" ca="1" si="187"/>
        <v>0</v>
      </c>
      <c r="I158" s="29">
        <f t="shared" ca="1" si="188"/>
        <v>0</v>
      </c>
      <c r="J158" s="29">
        <f t="shared" ca="1" si="189"/>
        <v>0</v>
      </c>
      <c r="K158" s="29">
        <f t="shared" ca="1" si="190"/>
        <v>0</v>
      </c>
      <c r="L158" s="29">
        <f t="shared" ca="1" si="191"/>
        <v>0</v>
      </c>
      <c r="M158" s="29">
        <f t="shared" ca="1" si="192"/>
        <v>0</v>
      </c>
      <c r="N158" s="29">
        <f t="shared" ca="1" si="193"/>
        <v>0</v>
      </c>
      <c r="O158" s="29">
        <f t="shared" ca="1" si="194"/>
        <v>0</v>
      </c>
      <c r="P158" s="29">
        <f t="shared" ca="1" si="195"/>
        <v>0</v>
      </c>
      <c r="Q158" s="29">
        <f t="shared" ca="1" si="196"/>
        <v>0</v>
      </c>
      <c r="R158" s="29">
        <f t="shared" ca="1" si="197"/>
        <v>0</v>
      </c>
      <c r="S158" s="29">
        <f t="shared" ca="1" si="198"/>
        <v>0</v>
      </c>
      <c r="T158" s="29">
        <f t="shared" ca="1" si="199"/>
        <v>0</v>
      </c>
      <c r="U158" s="29">
        <f t="shared" ca="1" si="200"/>
        <v>0</v>
      </c>
      <c r="V158" s="29">
        <f t="shared" ca="1" si="201"/>
        <v>0</v>
      </c>
      <c r="W158" s="29">
        <f t="shared" ca="1" si="202"/>
        <v>0</v>
      </c>
      <c r="X158" s="29">
        <f t="shared" ca="1" si="202"/>
        <v>0</v>
      </c>
      <c r="Y158" s="66"/>
      <c r="Z158" s="29">
        <f t="shared" ca="1" si="205"/>
        <v>0</v>
      </c>
      <c r="AA158" s="29">
        <f t="shared" ca="1" si="206"/>
        <v>0</v>
      </c>
      <c r="AB158" s="29">
        <f t="shared" ca="1" si="207"/>
        <v>0</v>
      </c>
      <c r="AC158" s="29">
        <f t="shared" ca="1" si="208"/>
        <v>0</v>
      </c>
      <c r="AD158" s="29">
        <f t="shared" ca="1" si="209"/>
        <v>0</v>
      </c>
      <c r="AE158" s="29">
        <f t="shared" ca="1" si="210"/>
        <v>0</v>
      </c>
      <c r="AF158" s="29">
        <f t="shared" ca="1" si="211"/>
        <v>0</v>
      </c>
      <c r="AG158" s="29">
        <f t="shared" ca="1" si="212"/>
        <v>0</v>
      </c>
      <c r="AH158" s="29">
        <f t="shared" ca="1" si="213"/>
        <v>0</v>
      </c>
      <c r="AI158" s="29">
        <f t="shared" ca="1" si="214"/>
        <v>0</v>
      </c>
      <c r="AJ158" s="29">
        <f t="shared" ca="1" si="215"/>
        <v>0</v>
      </c>
      <c r="AK158" s="29">
        <f t="shared" ca="1" si="216"/>
        <v>0</v>
      </c>
      <c r="AL158" s="29">
        <f t="shared" ca="1" si="217"/>
        <v>0</v>
      </c>
      <c r="AM158" s="29">
        <f t="shared" ca="1" si="218"/>
        <v>0</v>
      </c>
      <c r="AN158" s="29">
        <f t="shared" ca="1" si="219"/>
        <v>0</v>
      </c>
      <c r="AO158" s="29">
        <f t="shared" ca="1" si="220"/>
        <v>0</v>
      </c>
      <c r="AP158" s="29">
        <f t="shared" ca="1" si="221"/>
        <v>0</v>
      </c>
      <c r="AQ158" s="29">
        <f t="shared" ca="1" si="222"/>
        <v>0</v>
      </c>
      <c r="AR158" s="29">
        <f t="shared" ca="1" si="223"/>
        <v>0</v>
      </c>
      <c r="AS158" s="29">
        <f t="shared" ca="1" si="224"/>
        <v>0</v>
      </c>
      <c r="AT158" s="7"/>
      <c r="AU158" s="29">
        <f t="shared" ca="1" si="180"/>
        <v>0</v>
      </c>
      <c r="AV158" s="29">
        <f t="shared" ca="1" si="181"/>
        <v>0</v>
      </c>
      <c r="AW158" s="29">
        <f t="shared" ca="1" si="182"/>
        <v>0</v>
      </c>
      <c r="AX158" s="29">
        <f t="shared" ca="1" si="148"/>
        <v>0</v>
      </c>
      <c r="AY158" s="29">
        <f t="shared" ca="1" si="149"/>
        <v>0</v>
      </c>
      <c r="AZ158" s="29">
        <f t="shared" ca="1" si="150"/>
        <v>0</v>
      </c>
      <c r="BA158" s="29">
        <f t="shared" ca="1" si="151"/>
        <v>0</v>
      </c>
      <c r="BB158" s="29">
        <f t="shared" ca="1" si="152"/>
        <v>0</v>
      </c>
      <c r="BC158" s="29">
        <f t="shared" ca="1" si="153"/>
        <v>0</v>
      </c>
      <c r="BD158" s="29">
        <f t="shared" ca="1" si="154"/>
        <v>0</v>
      </c>
      <c r="BE158" s="29">
        <f t="shared" ca="1" si="155"/>
        <v>0</v>
      </c>
      <c r="BF158" s="29">
        <f t="shared" ca="1" si="156"/>
        <v>0</v>
      </c>
      <c r="BG158" s="29">
        <f t="shared" ca="1" si="157"/>
        <v>0</v>
      </c>
      <c r="BH158" s="29">
        <f t="shared" ca="1" si="158"/>
        <v>0</v>
      </c>
      <c r="BI158" s="29">
        <f t="shared" ca="1" si="159"/>
        <v>0</v>
      </c>
      <c r="BJ158" s="29">
        <f t="shared" ca="1" si="160"/>
        <v>0</v>
      </c>
      <c r="BK158" s="29">
        <f t="shared" ca="1" si="161"/>
        <v>0</v>
      </c>
      <c r="BL158" s="29">
        <f t="shared" ca="1" si="162"/>
        <v>0</v>
      </c>
      <c r="BM158" s="29">
        <f t="shared" ca="1" si="163"/>
        <v>0</v>
      </c>
      <c r="BN158" s="29">
        <f t="shared" ca="1" si="164"/>
        <v>0</v>
      </c>
      <c r="BO158" s="33">
        <f t="shared" ca="1" si="225"/>
        <v>0</v>
      </c>
      <c r="BP158" s="16"/>
      <c r="BQ158" s="29">
        <f t="shared" ca="1" si="226"/>
        <v>0</v>
      </c>
      <c r="BR158" s="29">
        <f t="shared" ca="1" si="227"/>
        <v>0</v>
      </c>
      <c r="BS158" s="29">
        <f t="shared" ca="1" si="228"/>
        <v>0</v>
      </c>
      <c r="BT158" s="29">
        <f t="shared" ca="1" si="229"/>
        <v>0</v>
      </c>
      <c r="BU158" s="29">
        <f t="shared" ca="1" si="230"/>
        <v>0</v>
      </c>
      <c r="BV158" s="29">
        <f t="shared" ca="1" si="165"/>
        <v>0</v>
      </c>
      <c r="BW158" s="29">
        <f t="shared" ca="1" si="166"/>
        <v>0</v>
      </c>
      <c r="BX158" s="29">
        <f t="shared" ca="1" si="167"/>
        <v>0</v>
      </c>
      <c r="BY158" s="29">
        <f t="shared" ca="1" si="168"/>
        <v>0</v>
      </c>
      <c r="BZ158" s="29">
        <f t="shared" ca="1" si="169"/>
        <v>0</v>
      </c>
      <c r="CA158" s="29">
        <f t="shared" ca="1" si="170"/>
        <v>0</v>
      </c>
      <c r="CB158" s="29">
        <f t="shared" ca="1" si="171"/>
        <v>0</v>
      </c>
      <c r="CC158" s="29">
        <f t="shared" ca="1" si="172"/>
        <v>0</v>
      </c>
      <c r="CD158" s="29">
        <f t="shared" ca="1" si="173"/>
        <v>0</v>
      </c>
      <c r="CE158" s="29">
        <f t="shared" ca="1" si="174"/>
        <v>0</v>
      </c>
      <c r="CF158" s="29">
        <f t="shared" ca="1" si="175"/>
        <v>0</v>
      </c>
      <c r="CG158" s="29">
        <f t="shared" ca="1" si="176"/>
        <v>0</v>
      </c>
      <c r="CH158" s="29">
        <f t="shared" ca="1" si="177"/>
        <v>0</v>
      </c>
      <c r="CI158" s="29">
        <f t="shared" ca="1" si="178"/>
        <v>0</v>
      </c>
      <c r="CJ158" s="29">
        <f t="shared" ca="1" si="179"/>
        <v>0</v>
      </c>
      <c r="CK158" s="33">
        <f t="shared" ca="1" si="231"/>
        <v>0</v>
      </c>
      <c r="CL158" s="33"/>
      <c r="CM158" s="78">
        <f t="shared" ca="1" si="203"/>
        <v>0</v>
      </c>
      <c r="CN158" s="29">
        <f ca="1">IF(NOT(snowball),0,IF(AA157&lt;=0,0,IF($C158&lt;=SUM($CM158:CM158),0,IF(BR158+$C158-SUM($CM158:CM158)&gt;AA157+AV158,AA157+AV158-BR158,$C158-SUM($CM158:CM158)))))</f>
        <v>0</v>
      </c>
      <c r="CO158" s="29">
        <f ca="1">IF(NOT(snowball),0,IF(AB157&lt;=0,0,IF($C158&lt;=SUM($CM158:CN158),0,IF(BS158+$C158-SUM($CM158:CN158)&gt;AB157+AW158,AB157+AW158-BS158,$C158-SUM($CM158:CN158)))))</f>
        <v>0</v>
      </c>
      <c r="CP158" s="29">
        <f ca="1">IF(NOT(snowball),0,IF(AC157&lt;=0,0,IF($C158&lt;=SUM($CM158:CO158),0,IF(BT158+$C158-SUM($CM158:CO158)&gt;AC157+AX158,AC157+AX158-BT158,$C158-SUM($CM158:CO158)))))</f>
        <v>0</v>
      </c>
      <c r="CQ158" s="29">
        <f ca="1">IF(NOT(snowball),0,IF(AD157&lt;=0,0,IF($C158&lt;=SUM($CM158:CP158),0,IF(BU158+$C158-SUM($CM158:CP158)&gt;AD157+AY158,AD157+AY158-BU158,$C158-SUM($CM158:CP158)))))</f>
        <v>0</v>
      </c>
      <c r="CR158" s="29">
        <f ca="1">IF(NOT(snowball),0,IF(AE157&lt;=0,0,IF($C158&lt;=SUM($CM158:CQ158),0,IF(BV158+$C158-SUM($CM158:CQ158)&gt;AE157+AZ158,AE157+AZ158-BV158,$C158-SUM($CM158:CQ158)))))</f>
        <v>0</v>
      </c>
      <c r="CS158" s="29">
        <f ca="1">IF(NOT(snowball),0,IF(AF157&lt;=0,0,IF($C158&lt;=SUM($CM158:CR158),0,IF(BW158+$C158-SUM($CM158:CR158)&gt;AF157+BA158,AF157+BA158-BW158,$C158-SUM($CM158:CR158)))))</f>
        <v>0</v>
      </c>
      <c r="CT158" s="29">
        <f ca="1">IF(NOT(snowball),0,IF(AG157&lt;=0,0,IF($C158&lt;=SUM($CM158:CS158),0,IF(BX158+$C158-SUM($CM158:CS158)&gt;AG157+BB158,AG157+BB158-BX158,$C158-SUM($CM158:CS158)))))</f>
        <v>0</v>
      </c>
      <c r="CU158" s="29">
        <f ca="1">IF(NOT(snowball),0,IF(AH157&lt;=0,0,IF($C158&lt;=SUM($CM158:CT158),0,IF(BY158+$C158-SUM($CM158:CT158)&gt;AH157+BC158,AH157+BC158-BY158,$C158-SUM($CM158:CT158)))))</f>
        <v>0</v>
      </c>
      <c r="CV158" s="29">
        <f ca="1">IF(NOT(snowball),0,IF(AI157&lt;=0,0,IF($C158&lt;=SUM($CM158:CU158),0,IF(BZ158+$C158-SUM($CM158:CU158)&gt;AI157+BD158,AI157+BD158-BZ158,$C158-SUM($CM158:CU158)))))</f>
        <v>0</v>
      </c>
      <c r="CW158" s="29">
        <f ca="1">IF(NOT(snowball),0,IF(AJ157&lt;=0,0,IF($C158&lt;=SUM($CM158:CV158),0,IF(CA158+$C158-SUM($CM158:CV158)&gt;AJ157+BE158,AJ157+BE158-CA158,$C158-SUM($CM158:CV158)))))</f>
        <v>0</v>
      </c>
      <c r="CX158" s="29">
        <f ca="1">IF(NOT(snowball),0,IF(AK157&lt;=0,0,IF($C158&lt;=SUM($CM158:CW158),0,IF(CB158+$C158-SUM($CM158:CW158)&gt;AK157+BF158,AK157+BF158-CB158,$C158-SUM($CM158:CW158)))))</f>
        <v>0</v>
      </c>
      <c r="CY158" s="29">
        <f ca="1">IF(NOT(snowball),0,IF(AL157&lt;=0,0,IF($C158&lt;=SUM($CM158:CX158),0,IF(CC158+$C158-SUM($CM158:CX158)&gt;AL157+BG158,AL157+BG158-CC158,$C158-SUM($CM158:CX158)))))</f>
        <v>0</v>
      </c>
      <c r="CZ158" s="29">
        <f ca="1">IF(NOT(snowball),0,IF(AM157&lt;=0,0,IF($C158&lt;=SUM($CM158:CY158),0,IF(CD158+$C158-SUM($CM158:CY158)&gt;AM157+BH158,AM157+BH158-CD158,$C158-SUM($CM158:CY158)))))</f>
        <v>0</v>
      </c>
      <c r="DA158" s="29">
        <f ca="1">IF(NOT(snowball),0,IF(AN157&lt;=0,0,IF($C158&lt;=SUM($CM158:CZ158),0,IF(CE158+$C158-SUM($CM158:CZ158)&gt;AN157+BI158,AN157+BI158-CE158,$C158-SUM($CM158:CZ158)))))</f>
        <v>0</v>
      </c>
      <c r="DB158" s="29">
        <f ca="1">IF(NOT(snowball),0,IF(AO157&lt;=0,0,IF($C158&lt;=SUM($CM158:DA158),0,IF(CF158+$C158-SUM($CM158:DA158)&gt;AO157+BJ158,AO157+BJ158-CF158,$C158-SUM($CM158:DA158)))))</f>
        <v>0</v>
      </c>
      <c r="DC158" s="29">
        <f ca="1">IF(NOT(snowball),0,IF(AP157&lt;=0,0,IF($C158&lt;=SUM($CM158:DB158),0,IF(CG158+$C158-SUM($CM158:DB158)&gt;AP157+BK158,AP157+BK158-CG158,$C158-SUM($CM158:DB158)))))</f>
        <v>0</v>
      </c>
      <c r="DD158" s="29">
        <f ca="1">IF(NOT(snowball),0,IF(AQ157&lt;=0,0,IF($C158&lt;=SUM($CM158:DC158),0,IF(CH158+$C158-SUM($CM158:DC158)&gt;AQ157+BL158,AQ157+BL158-CH158,$C158-SUM($CM158:DC158)))))</f>
        <v>0</v>
      </c>
      <c r="DE158" s="29">
        <f ca="1">IF(NOT(snowball),0,IF(AR157&lt;=0,0,IF($C158&lt;=SUM($CM158:DD158),0,IF(CI158+$C158-SUM($CM158:DD158)&gt;AR157+BM158,AR157+BM158-CI158,$C158-SUM($CM158:DD158)))))</f>
        <v>0</v>
      </c>
      <c r="DF158" s="29">
        <f ca="1">IF(NOT(snowball),0,IF(AS157&lt;=0,0,IF($C158&lt;=SUM($CM158:DE158),0,IF(CJ158+$C158-SUM($CM158:DE158)&gt;AS157+BN158,AS157+BN158-CJ158,$C158-SUM($CM158:DE158)))))</f>
        <v>0</v>
      </c>
    </row>
    <row r="159" spans="1:110" ht="11" customHeight="1">
      <c r="A159" s="30" t="str">
        <f t="shared" ca="1" si="232"/>
        <v/>
      </c>
      <c r="B159" s="13" t="e">
        <f t="shared" ca="1" si="204"/>
        <v>#N/A</v>
      </c>
      <c r="C159" s="113" t="str">
        <f t="shared" ca="1" si="183"/>
        <v/>
      </c>
      <c r="D159" s="81"/>
      <c r="E159" s="29">
        <f t="shared" ca="1" si="184"/>
        <v>0</v>
      </c>
      <c r="F159" s="29">
        <f t="shared" ca="1" si="185"/>
        <v>0</v>
      </c>
      <c r="G159" s="29">
        <f t="shared" ca="1" si="186"/>
        <v>0</v>
      </c>
      <c r="H159" s="29">
        <f t="shared" ca="1" si="187"/>
        <v>0</v>
      </c>
      <c r="I159" s="29">
        <f t="shared" ca="1" si="188"/>
        <v>0</v>
      </c>
      <c r="J159" s="29">
        <f t="shared" ca="1" si="189"/>
        <v>0</v>
      </c>
      <c r="K159" s="29">
        <f t="shared" ca="1" si="190"/>
        <v>0</v>
      </c>
      <c r="L159" s="29">
        <f t="shared" ca="1" si="191"/>
        <v>0</v>
      </c>
      <c r="M159" s="29">
        <f t="shared" ca="1" si="192"/>
        <v>0</v>
      </c>
      <c r="N159" s="29">
        <f t="shared" ca="1" si="193"/>
        <v>0</v>
      </c>
      <c r="O159" s="29">
        <f t="shared" ca="1" si="194"/>
        <v>0</v>
      </c>
      <c r="P159" s="29">
        <f t="shared" ca="1" si="195"/>
        <v>0</v>
      </c>
      <c r="Q159" s="29">
        <f t="shared" ca="1" si="196"/>
        <v>0</v>
      </c>
      <c r="R159" s="29">
        <f t="shared" ca="1" si="197"/>
        <v>0</v>
      </c>
      <c r="S159" s="29">
        <f t="shared" ca="1" si="198"/>
        <v>0</v>
      </c>
      <c r="T159" s="29">
        <f t="shared" ca="1" si="199"/>
        <v>0</v>
      </c>
      <c r="U159" s="29">
        <f t="shared" ca="1" si="200"/>
        <v>0</v>
      </c>
      <c r="V159" s="29">
        <f t="shared" ca="1" si="201"/>
        <v>0</v>
      </c>
      <c r="W159" s="29">
        <f t="shared" ca="1" si="202"/>
        <v>0</v>
      </c>
      <c r="X159" s="29">
        <f t="shared" ca="1" si="202"/>
        <v>0</v>
      </c>
      <c r="Y159" s="66"/>
      <c r="Z159" s="29">
        <f t="shared" ca="1" si="205"/>
        <v>0</v>
      </c>
      <c r="AA159" s="29">
        <f t="shared" ca="1" si="206"/>
        <v>0</v>
      </c>
      <c r="AB159" s="29">
        <f t="shared" ca="1" si="207"/>
        <v>0</v>
      </c>
      <c r="AC159" s="29">
        <f t="shared" ca="1" si="208"/>
        <v>0</v>
      </c>
      <c r="AD159" s="29">
        <f t="shared" ca="1" si="209"/>
        <v>0</v>
      </c>
      <c r="AE159" s="29">
        <f t="shared" ca="1" si="210"/>
        <v>0</v>
      </c>
      <c r="AF159" s="29">
        <f t="shared" ca="1" si="211"/>
        <v>0</v>
      </c>
      <c r="AG159" s="29">
        <f t="shared" ca="1" si="212"/>
        <v>0</v>
      </c>
      <c r="AH159" s="29">
        <f t="shared" ca="1" si="213"/>
        <v>0</v>
      </c>
      <c r="AI159" s="29">
        <f t="shared" ca="1" si="214"/>
        <v>0</v>
      </c>
      <c r="AJ159" s="29">
        <f t="shared" ca="1" si="215"/>
        <v>0</v>
      </c>
      <c r="AK159" s="29">
        <f t="shared" ca="1" si="216"/>
        <v>0</v>
      </c>
      <c r="AL159" s="29">
        <f t="shared" ca="1" si="217"/>
        <v>0</v>
      </c>
      <c r="AM159" s="29">
        <f t="shared" ca="1" si="218"/>
        <v>0</v>
      </c>
      <c r="AN159" s="29">
        <f t="shared" ca="1" si="219"/>
        <v>0</v>
      </c>
      <c r="AO159" s="29">
        <f t="shared" ca="1" si="220"/>
        <v>0</v>
      </c>
      <c r="AP159" s="29">
        <f t="shared" ca="1" si="221"/>
        <v>0</v>
      </c>
      <c r="AQ159" s="29">
        <f t="shared" ca="1" si="222"/>
        <v>0</v>
      </c>
      <c r="AR159" s="29">
        <f t="shared" ca="1" si="223"/>
        <v>0</v>
      </c>
      <c r="AS159" s="29">
        <f t="shared" ca="1" si="224"/>
        <v>0</v>
      </c>
      <c r="AT159" s="7"/>
      <c r="AU159" s="29">
        <f t="shared" ca="1" si="180"/>
        <v>0</v>
      </c>
      <c r="AV159" s="29">
        <f t="shared" ca="1" si="181"/>
        <v>0</v>
      </c>
      <c r="AW159" s="29">
        <f t="shared" ca="1" si="182"/>
        <v>0</v>
      </c>
      <c r="AX159" s="29">
        <f t="shared" ca="1" si="148"/>
        <v>0</v>
      </c>
      <c r="AY159" s="29">
        <f t="shared" ca="1" si="149"/>
        <v>0</v>
      </c>
      <c r="AZ159" s="29">
        <f t="shared" ca="1" si="150"/>
        <v>0</v>
      </c>
      <c r="BA159" s="29">
        <f t="shared" ca="1" si="151"/>
        <v>0</v>
      </c>
      <c r="BB159" s="29">
        <f t="shared" ca="1" si="152"/>
        <v>0</v>
      </c>
      <c r="BC159" s="29">
        <f t="shared" ca="1" si="153"/>
        <v>0</v>
      </c>
      <c r="BD159" s="29">
        <f t="shared" ca="1" si="154"/>
        <v>0</v>
      </c>
      <c r="BE159" s="29">
        <f t="shared" ca="1" si="155"/>
        <v>0</v>
      </c>
      <c r="BF159" s="29">
        <f t="shared" ca="1" si="156"/>
        <v>0</v>
      </c>
      <c r="BG159" s="29">
        <f t="shared" ca="1" si="157"/>
        <v>0</v>
      </c>
      <c r="BH159" s="29">
        <f t="shared" ca="1" si="158"/>
        <v>0</v>
      </c>
      <c r="BI159" s="29">
        <f t="shared" ca="1" si="159"/>
        <v>0</v>
      </c>
      <c r="BJ159" s="29">
        <f t="shared" ca="1" si="160"/>
        <v>0</v>
      </c>
      <c r="BK159" s="29">
        <f t="shared" ca="1" si="161"/>
        <v>0</v>
      </c>
      <c r="BL159" s="29">
        <f t="shared" ca="1" si="162"/>
        <v>0</v>
      </c>
      <c r="BM159" s="29">
        <f t="shared" ca="1" si="163"/>
        <v>0</v>
      </c>
      <c r="BN159" s="29">
        <f t="shared" ca="1" si="164"/>
        <v>0</v>
      </c>
      <c r="BO159" s="33">
        <f t="shared" ca="1" si="225"/>
        <v>0</v>
      </c>
      <c r="BP159" s="16"/>
      <c r="BQ159" s="29">
        <f t="shared" ca="1" si="226"/>
        <v>0</v>
      </c>
      <c r="BR159" s="29">
        <f t="shared" ca="1" si="227"/>
        <v>0</v>
      </c>
      <c r="BS159" s="29">
        <f t="shared" ca="1" si="228"/>
        <v>0</v>
      </c>
      <c r="BT159" s="29">
        <f t="shared" ca="1" si="229"/>
        <v>0</v>
      </c>
      <c r="BU159" s="29">
        <f t="shared" ca="1" si="230"/>
        <v>0</v>
      </c>
      <c r="BV159" s="29">
        <f t="shared" ca="1" si="165"/>
        <v>0</v>
      </c>
      <c r="BW159" s="29">
        <f t="shared" ca="1" si="166"/>
        <v>0</v>
      </c>
      <c r="BX159" s="29">
        <f t="shared" ca="1" si="167"/>
        <v>0</v>
      </c>
      <c r="BY159" s="29">
        <f t="shared" ca="1" si="168"/>
        <v>0</v>
      </c>
      <c r="BZ159" s="29">
        <f t="shared" ca="1" si="169"/>
        <v>0</v>
      </c>
      <c r="CA159" s="29">
        <f t="shared" ca="1" si="170"/>
        <v>0</v>
      </c>
      <c r="CB159" s="29">
        <f t="shared" ca="1" si="171"/>
        <v>0</v>
      </c>
      <c r="CC159" s="29">
        <f t="shared" ca="1" si="172"/>
        <v>0</v>
      </c>
      <c r="CD159" s="29">
        <f t="shared" ca="1" si="173"/>
        <v>0</v>
      </c>
      <c r="CE159" s="29">
        <f t="shared" ca="1" si="174"/>
        <v>0</v>
      </c>
      <c r="CF159" s="29">
        <f t="shared" ca="1" si="175"/>
        <v>0</v>
      </c>
      <c r="CG159" s="29">
        <f t="shared" ca="1" si="176"/>
        <v>0</v>
      </c>
      <c r="CH159" s="29">
        <f t="shared" ca="1" si="177"/>
        <v>0</v>
      </c>
      <c r="CI159" s="29">
        <f t="shared" ca="1" si="178"/>
        <v>0</v>
      </c>
      <c r="CJ159" s="29">
        <f t="shared" ca="1" si="179"/>
        <v>0</v>
      </c>
      <c r="CK159" s="33">
        <f t="shared" ca="1" si="231"/>
        <v>0</v>
      </c>
      <c r="CL159" s="33"/>
      <c r="CM159" s="78">
        <f t="shared" ca="1" si="203"/>
        <v>0</v>
      </c>
      <c r="CN159" s="29">
        <f ca="1">IF(NOT(snowball),0,IF(AA158&lt;=0,0,IF($C159&lt;=SUM($CM159:CM159),0,IF(BR159+$C159-SUM($CM159:CM159)&gt;AA158+AV159,AA158+AV159-BR159,$C159-SUM($CM159:CM159)))))</f>
        <v>0</v>
      </c>
      <c r="CO159" s="29">
        <f ca="1">IF(NOT(snowball),0,IF(AB158&lt;=0,0,IF($C159&lt;=SUM($CM159:CN159),0,IF(BS159+$C159-SUM($CM159:CN159)&gt;AB158+AW159,AB158+AW159-BS159,$C159-SUM($CM159:CN159)))))</f>
        <v>0</v>
      </c>
      <c r="CP159" s="29">
        <f ca="1">IF(NOT(snowball),0,IF(AC158&lt;=0,0,IF($C159&lt;=SUM($CM159:CO159),0,IF(BT159+$C159-SUM($CM159:CO159)&gt;AC158+AX159,AC158+AX159-BT159,$C159-SUM($CM159:CO159)))))</f>
        <v>0</v>
      </c>
      <c r="CQ159" s="29">
        <f ca="1">IF(NOT(snowball),0,IF(AD158&lt;=0,0,IF($C159&lt;=SUM($CM159:CP159),0,IF(BU159+$C159-SUM($CM159:CP159)&gt;AD158+AY159,AD158+AY159-BU159,$C159-SUM($CM159:CP159)))))</f>
        <v>0</v>
      </c>
      <c r="CR159" s="29">
        <f ca="1">IF(NOT(snowball),0,IF(AE158&lt;=0,0,IF($C159&lt;=SUM($CM159:CQ159),0,IF(BV159+$C159-SUM($CM159:CQ159)&gt;AE158+AZ159,AE158+AZ159-BV159,$C159-SUM($CM159:CQ159)))))</f>
        <v>0</v>
      </c>
      <c r="CS159" s="29">
        <f ca="1">IF(NOT(snowball),0,IF(AF158&lt;=0,0,IF($C159&lt;=SUM($CM159:CR159),0,IF(BW159+$C159-SUM($CM159:CR159)&gt;AF158+BA159,AF158+BA159-BW159,$C159-SUM($CM159:CR159)))))</f>
        <v>0</v>
      </c>
      <c r="CT159" s="29">
        <f ca="1">IF(NOT(snowball),0,IF(AG158&lt;=0,0,IF($C159&lt;=SUM($CM159:CS159),0,IF(BX159+$C159-SUM($CM159:CS159)&gt;AG158+BB159,AG158+BB159-BX159,$C159-SUM($CM159:CS159)))))</f>
        <v>0</v>
      </c>
      <c r="CU159" s="29">
        <f ca="1">IF(NOT(snowball),0,IF(AH158&lt;=0,0,IF($C159&lt;=SUM($CM159:CT159),0,IF(BY159+$C159-SUM($CM159:CT159)&gt;AH158+BC159,AH158+BC159-BY159,$C159-SUM($CM159:CT159)))))</f>
        <v>0</v>
      </c>
      <c r="CV159" s="29">
        <f ca="1">IF(NOT(snowball),0,IF(AI158&lt;=0,0,IF($C159&lt;=SUM($CM159:CU159),0,IF(BZ159+$C159-SUM($CM159:CU159)&gt;AI158+BD159,AI158+BD159-BZ159,$C159-SUM($CM159:CU159)))))</f>
        <v>0</v>
      </c>
      <c r="CW159" s="29">
        <f ca="1">IF(NOT(snowball),0,IF(AJ158&lt;=0,0,IF($C159&lt;=SUM($CM159:CV159),0,IF(CA159+$C159-SUM($CM159:CV159)&gt;AJ158+BE159,AJ158+BE159-CA159,$C159-SUM($CM159:CV159)))))</f>
        <v>0</v>
      </c>
      <c r="CX159" s="29">
        <f ca="1">IF(NOT(snowball),0,IF(AK158&lt;=0,0,IF($C159&lt;=SUM($CM159:CW159),0,IF(CB159+$C159-SUM($CM159:CW159)&gt;AK158+BF159,AK158+BF159-CB159,$C159-SUM($CM159:CW159)))))</f>
        <v>0</v>
      </c>
      <c r="CY159" s="29">
        <f ca="1">IF(NOT(snowball),0,IF(AL158&lt;=0,0,IF($C159&lt;=SUM($CM159:CX159),0,IF(CC159+$C159-SUM($CM159:CX159)&gt;AL158+BG159,AL158+BG159-CC159,$C159-SUM($CM159:CX159)))))</f>
        <v>0</v>
      </c>
      <c r="CZ159" s="29">
        <f ca="1">IF(NOT(snowball),0,IF(AM158&lt;=0,0,IF($C159&lt;=SUM($CM159:CY159),0,IF(CD159+$C159-SUM($CM159:CY159)&gt;AM158+BH159,AM158+BH159-CD159,$C159-SUM($CM159:CY159)))))</f>
        <v>0</v>
      </c>
      <c r="DA159" s="29">
        <f ca="1">IF(NOT(snowball),0,IF(AN158&lt;=0,0,IF($C159&lt;=SUM($CM159:CZ159),0,IF(CE159+$C159-SUM($CM159:CZ159)&gt;AN158+BI159,AN158+BI159-CE159,$C159-SUM($CM159:CZ159)))))</f>
        <v>0</v>
      </c>
      <c r="DB159" s="29">
        <f ca="1">IF(NOT(snowball),0,IF(AO158&lt;=0,0,IF($C159&lt;=SUM($CM159:DA159),0,IF(CF159+$C159-SUM($CM159:DA159)&gt;AO158+BJ159,AO158+BJ159-CF159,$C159-SUM($CM159:DA159)))))</f>
        <v>0</v>
      </c>
      <c r="DC159" s="29">
        <f ca="1">IF(NOT(snowball),0,IF(AP158&lt;=0,0,IF($C159&lt;=SUM($CM159:DB159),0,IF(CG159+$C159-SUM($CM159:DB159)&gt;AP158+BK159,AP158+BK159-CG159,$C159-SUM($CM159:DB159)))))</f>
        <v>0</v>
      </c>
      <c r="DD159" s="29">
        <f ca="1">IF(NOT(snowball),0,IF(AQ158&lt;=0,0,IF($C159&lt;=SUM($CM159:DC159),0,IF(CH159+$C159-SUM($CM159:DC159)&gt;AQ158+BL159,AQ158+BL159-CH159,$C159-SUM($CM159:DC159)))))</f>
        <v>0</v>
      </c>
      <c r="DE159" s="29">
        <f ca="1">IF(NOT(snowball),0,IF(AR158&lt;=0,0,IF($C159&lt;=SUM($CM159:DD159),0,IF(CI159+$C159-SUM($CM159:DD159)&gt;AR158+BM159,AR158+BM159-CI159,$C159-SUM($CM159:DD159)))))</f>
        <v>0</v>
      </c>
      <c r="DF159" s="29">
        <f ca="1">IF(NOT(snowball),0,IF(AS158&lt;=0,0,IF($C159&lt;=SUM($CM159:DE159),0,IF(CJ159+$C159-SUM($CM159:DE159)&gt;AS158+BN159,AS158+BN159-CJ159,$C159-SUM($CM159:DE159)))))</f>
        <v>0</v>
      </c>
    </row>
    <row r="160" spans="1:110" ht="11" customHeight="1">
      <c r="A160" s="30" t="str">
        <f t="shared" ca="1" si="232"/>
        <v/>
      </c>
      <c r="B160" s="13" t="e">
        <f t="shared" ca="1" si="204"/>
        <v>#N/A</v>
      </c>
      <c r="C160" s="113" t="str">
        <f t="shared" ca="1" si="183"/>
        <v/>
      </c>
      <c r="D160" s="81"/>
      <c r="E160" s="29">
        <f t="shared" ca="1" si="184"/>
        <v>0</v>
      </c>
      <c r="F160" s="29">
        <f t="shared" ca="1" si="185"/>
        <v>0</v>
      </c>
      <c r="G160" s="29">
        <f t="shared" ca="1" si="186"/>
        <v>0</v>
      </c>
      <c r="H160" s="29">
        <f t="shared" ca="1" si="187"/>
        <v>0</v>
      </c>
      <c r="I160" s="29">
        <f t="shared" ca="1" si="188"/>
        <v>0</v>
      </c>
      <c r="J160" s="29">
        <f t="shared" ca="1" si="189"/>
        <v>0</v>
      </c>
      <c r="K160" s="29">
        <f t="shared" ca="1" si="190"/>
        <v>0</v>
      </c>
      <c r="L160" s="29">
        <f t="shared" ca="1" si="191"/>
        <v>0</v>
      </c>
      <c r="M160" s="29">
        <f t="shared" ca="1" si="192"/>
        <v>0</v>
      </c>
      <c r="N160" s="29">
        <f t="shared" ca="1" si="193"/>
        <v>0</v>
      </c>
      <c r="O160" s="29">
        <f t="shared" ca="1" si="194"/>
        <v>0</v>
      </c>
      <c r="P160" s="29">
        <f t="shared" ca="1" si="195"/>
        <v>0</v>
      </c>
      <c r="Q160" s="29">
        <f t="shared" ca="1" si="196"/>
        <v>0</v>
      </c>
      <c r="R160" s="29">
        <f t="shared" ca="1" si="197"/>
        <v>0</v>
      </c>
      <c r="S160" s="29">
        <f t="shared" ca="1" si="198"/>
        <v>0</v>
      </c>
      <c r="T160" s="29">
        <f t="shared" ca="1" si="199"/>
        <v>0</v>
      </c>
      <c r="U160" s="29">
        <f t="shared" ca="1" si="200"/>
        <v>0</v>
      </c>
      <c r="V160" s="29">
        <f t="shared" ca="1" si="201"/>
        <v>0</v>
      </c>
      <c r="W160" s="29">
        <f t="shared" ca="1" si="202"/>
        <v>0</v>
      </c>
      <c r="X160" s="29">
        <f t="shared" ca="1" si="202"/>
        <v>0</v>
      </c>
      <c r="Y160" s="66"/>
      <c r="Z160" s="29">
        <f t="shared" ca="1" si="205"/>
        <v>0</v>
      </c>
      <c r="AA160" s="29">
        <f t="shared" ca="1" si="206"/>
        <v>0</v>
      </c>
      <c r="AB160" s="29">
        <f t="shared" ca="1" si="207"/>
        <v>0</v>
      </c>
      <c r="AC160" s="29">
        <f t="shared" ca="1" si="208"/>
        <v>0</v>
      </c>
      <c r="AD160" s="29">
        <f t="shared" ca="1" si="209"/>
        <v>0</v>
      </c>
      <c r="AE160" s="29">
        <f t="shared" ca="1" si="210"/>
        <v>0</v>
      </c>
      <c r="AF160" s="29">
        <f t="shared" ca="1" si="211"/>
        <v>0</v>
      </c>
      <c r="AG160" s="29">
        <f t="shared" ca="1" si="212"/>
        <v>0</v>
      </c>
      <c r="AH160" s="29">
        <f t="shared" ca="1" si="213"/>
        <v>0</v>
      </c>
      <c r="AI160" s="29">
        <f t="shared" ca="1" si="214"/>
        <v>0</v>
      </c>
      <c r="AJ160" s="29">
        <f t="shared" ca="1" si="215"/>
        <v>0</v>
      </c>
      <c r="AK160" s="29">
        <f t="shared" ca="1" si="216"/>
        <v>0</v>
      </c>
      <c r="AL160" s="29">
        <f t="shared" ca="1" si="217"/>
        <v>0</v>
      </c>
      <c r="AM160" s="29">
        <f t="shared" ca="1" si="218"/>
        <v>0</v>
      </c>
      <c r="AN160" s="29">
        <f t="shared" ca="1" si="219"/>
        <v>0</v>
      </c>
      <c r="AO160" s="29">
        <f t="shared" ca="1" si="220"/>
        <v>0</v>
      </c>
      <c r="AP160" s="29">
        <f t="shared" ca="1" si="221"/>
        <v>0</v>
      </c>
      <c r="AQ160" s="29">
        <f t="shared" ca="1" si="222"/>
        <v>0</v>
      </c>
      <c r="AR160" s="29">
        <f t="shared" ca="1" si="223"/>
        <v>0</v>
      </c>
      <c r="AS160" s="29">
        <f t="shared" ca="1" si="224"/>
        <v>0</v>
      </c>
      <c r="AT160" s="7"/>
      <c r="AU160" s="29">
        <f t="shared" ca="1" si="180"/>
        <v>0</v>
      </c>
      <c r="AV160" s="29">
        <f t="shared" ca="1" si="181"/>
        <v>0</v>
      </c>
      <c r="AW160" s="29">
        <f t="shared" ca="1" si="182"/>
        <v>0</v>
      </c>
      <c r="AX160" s="29">
        <f t="shared" ref="AX160:AX223" ca="1" si="233">ROUND(AC159*H$9/12,2)</f>
        <v>0</v>
      </c>
      <c r="AY160" s="29">
        <f t="shared" ref="AY160:AY223" ca="1" si="234">ROUND(AD159*I$9/12,2)</f>
        <v>0</v>
      </c>
      <c r="AZ160" s="29">
        <f t="shared" ref="AZ160:AZ223" ca="1" si="235">ROUND(AE159*J$9/12,2)</f>
        <v>0</v>
      </c>
      <c r="BA160" s="29">
        <f t="shared" ref="BA160:BA223" ca="1" si="236">ROUND(AF159*K$9/12,2)</f>
        <v>0</v>
      </c>
      <c r="BB160" s="29">
        <f t="shared" ref="BB160:BB223" ca="1" si="237">ROUND(AG159*L$9/12,2)</f>
        <v>0</v>
      </c>
      <c r="BC160" s="29">
        <f t="shared" ref="BC160:BC223" ca="1" si="238">ROUND(AH159*M$9/12,2)</f>
        <v>0</v>
      </c>
      <c r="BD160" s="29">
        <f t="shared" ref="BD160:BD223" ca="1" si="239">ROUND(AI159*N$9/12,2)</f>
        <v>0</v>
      </c>
      <c r="BE160" s="29">
        <f t="shared" ref="BE160:BE223" ca="1" si="240">ROUND(AJ159*O$9/12,2)</f>
        <v>0</v>
      </c>
      <c r="BF160" s="29">
        <f t="shared" ref="BF160:BF223" ca="1" si="241">ROUND(AK159*P$9/12,2)</f>
        <v>0</v>
      </c>
      <c r="BG160" s="29">
        <f t="shared" ref="BG160:BG223" ca="1" si="242">ROUND(AL159*Q$9/12,2)</f>
        <v>0</v>
      </c>
      <c r="BH160" s="29">
        <f t="shared" ref="BH160:BH223" ca="1" si="243">ROUND(AM159*R$9/12,2)</f>
        <v>0</v>
      </c>
      <c r="BI160" s="29">
        <f t="shared" ref="BI160:BI223" ca="1" si="244">ROUND(AN159*S$9/12,2)</f>
        <v>0</v>
      </c>
      <c r="BJ160" s="29">
        <f t="shared" ref="BJ160:BJ223" ca="1" si="245">ROUND(AO159*T$9/12,2)</f>
        <v>0</v>
      </c>
      <c r="BK160" s="29">
        <f t="shared" ref="BK160:BK223" ca="1" si="246">ROUND(AP159*U$9/12,2)</f>
        <v>0</v>
      </c>
      <c r="BL160" s="29">
        <f t="shared" ref="BL160:BL223" ca="1" si="247">ROUND(AQ159*V$9/12,2)</f>
        <v>0</v>
      </c>
      <c r="BM160" s="29">
        <f t="shared" ref="BM160:BM223" ca="1" si="248">ROUND(AR159*W$9/12,2)</f>
        <v>0</v>
      </c>
      <c r="BN160" s="29">
        <f t="shared" ref="BN160:BN223" ca="1" si="249">ROUND(AS159*X$9/12,2)</f>
        <v>0</v>
      </c>
      <c r="BO160" s="33">
        <f t="shared" ca="1" si="225"/>
        <v>0</v>
      </c>
      <c r="BP160" s="16"/>
      <c r="BQ160" s="29">
        <f t="shared" ca="1" si="226"/>
        <v>0</v>
      </c>
      <c r="BR160" s="29">
        <f t="shared" ca="1" si="227"/>
        <v>0</v>
      </c>
      <c r="BS160" s="29">
        <f t="shared" ca="1" si="228"/>
        <v>0</v>
      </c>
      <c r="BT160" s="29">
        <f t="shared" ca="1" si="229"/>
        <v>0</v>
      </c>
      <c r="BU160" s="29">
        <f t="shared" ca="1" si="230"/>
        <v>0</v>
      </c>
      <c r="BV160" s="29">
        <f t="shared" ca="1" si="165"/>
        <v>0</v>
      </c>
      <c r="BW160" s="29">
        <f t="shared" ca="1" si="166"/>
        <v>0</v>
      </c>
      <c r="BX160" s="29">
        <f t="shared" ca="1" si="167"/>
        <v>0</v>
      </c>
      <c r="BY160" s="29">
        <f t="shared" ca="1" si="168"/>
        <v>0</v>
      </c>
      <c r="BZ160" s="29">
        <f t="shared" ca="1" si="169"/>
        <v>0</v>
      </c>
      <c r="CA160" s="29">
        <f t="shared" ca="1" si="170"/>
        <v>0</v>
      </c>
      <c r="CB160" s="29">
        <f t="shared" ca="1" si="171"/>
        <v>0</v>
      </c>
      <c r="CC160" s="29">
        <f t="shared" ca="1" si="172"/>
        <v>0</v>
      </c>
      <c r="CD160" s="29">
        <f t="shared" ca="1" si="173"/>
        <v>0</v>
      </c>
      <c r="CE160" s="29">
        <f t="shared" ca="1" si="174"/>
        <v>0</v>
      </c>
      <c r="CF160" s="29">
        <f t="shared" ca="1" si="175"/>
        <v>0</v>
      </c>
      <c r="CG160" s="29">
        <f t="shared" ca="1" si="176"/>
        <v>0</v>
      </c>
      <c r="CH160" s="29">
        <f t="shared" ca="1" si="177"/>
        <v>0</v>
      </c>
      <c r="CI160" s="29">
        <f t="shared" ca="1" si="178"/>
        <v>0</v>
      </c>
      <c r="CJ160" s="29">
        <f t="shared" ca="1" si="179"/>
        <v>0</v>
      </c>
      <c r="CK160" s="33">
        <f t="shared" ca="1" si="231"/>
        <v>0</v>
      </c>
      <c r="CL160" s="33"/>
      <c r="CM160" s="78">
        <f t="shared" ca="1" si="203"/>
        <v>0</v>
      </c>
      <c r="CN160" s="29">
        <f ca="1">IF(NOT(snowball),0,IF(AA159&lt;=0,0,IF($C160&lt;=SUM($CM160:CM160),0,IF(BR160+$C160-SUM($CM160:CM160)&gt;AA159+AV160,AA159+AV160-BR160,$C160-SUM($CM160:CM160)))))</f>
        <v>0</v>
      </c>
      <c r="CO160" s="29">
        <f ca="1">IF(NOT(snowball),0,IF(AB159&lt;=0,0,IF($C160&lt;=SUM($CM160:CN160),0,IF(BS160+$C160-SUM($CM160:CN160)&gt;AB159+AW160,AB159+AW160-BS160,$C160-SUM($CM160:CN160)))))</f>
        <v>0</v>
      </c>
      <c r="CP160" s="29">
        <f ca="1">IF(NOT(snowball),0,IF(AC159&lt;=0,0,IF($C160&lt;=SUM($CM160:CO160),0,IF(BT160+$C160-SUM($CM160:CO160)&gt;AC159+AX160,AC159+AX160-BT160,$C160-SUM($CM160:CO160)))))</f>
        <v>0</v>
      </c>
      <c r="CQ160" s="29">
        <f ca="1">IF(NOT(snowball),0,IF(AD159&lt;=0,0,IF($C160&lt;=SUM($CM160:CP160),0,IF(BU160+$C160-SUM($CM160:CP160)&gt;AD159+AY160,AD159+AY160-BU160,$C160-SUM($CM160:CP160)))))</f>
        <v>0</v>
      </c>
      <c r="CR160" s="29">
        <f ca="1">IF(NOT(snowball),0,IF(AE159&lt;=0,0,IF($C160&lt;=SUM($CM160:CQ160),0,IF(BV160+$C160-SUM($CM160:CQ160)&gt;AE159+AZ160,AE159+AZ160-BV160,$C160-SUM($CM160:CQ160)))))</f>
        <v>0</v>
      </c>
      <c r="CS160" s="29">
        <f ca="1">IF(NOT(snowball),0,IF(AF159&lt;=0,0,IF($C160&lt;=SUM($CM160:CR160),0,IF(BW160+$C160-SUM($CM160:CR160)&gt;AF159+BA160,AF159+BA160-BW160,$C160-SUM($CM160:CR160)))))</f>
        <v>0</v>
      </c>
      <c r="CT160" s="29">
        <f ca="1">IF(NOT(snowball),0,IF(AG159&lt;=0,0,IF($C160&lt;=SUM($CM160:CS160),0,IF(BX160+$C160-SUM($CM160:CS160)&gt;AG159+BB160,AG159+BB160-BX160,$C160-SUM($CM160:CS160)))))</f>
        <v>0</v>
      </c>
      <c r="CU160" s="29">
        <f ca="1">IF(NOT(snowball),0,IF(AH159&lt;=0,0,IF($C160&lt;=SUM($CM160:CT160),0,IF(BY160+$C160-SUM($CM160:CT160)&gt;AH159+BC160,AH159+BC160-BY160,$C160-SUM($CM160:CT160)))))</f>
        <v>0</v>
      </c>
      <c r="CV160" s="29">
        <f ca="1">IF(NOT(snowball),0,IF(AI159&lt;=0,0,IF($C160&lt;=SUM($CM160:CU160),0,IF(BZ160+$C160-SUM($CM160:CU160)&gt;AI159+BD160,AI159+BD160-BZ160,$C160-SUM($CM160:CU160)))))</f>
        <v>0</v>
      </c>
      <c r="CW160" s="29">
        <f ca="1">IF(NOT(snowball),0,IF(AJ159&lt;=0,0,IF($C160&lt;=SUM($CM160:CV160),0,IF(CA160+$C160-SUM($CM160:CV160)&gt;AJ159+BE160,AJ159+BE160-CA160,$C160-SUM($CM160:CV160)))))</f>
        <v>0</v>
      </c>
      <c r="CX160" s="29">
        <f ca="1">IF(NOT(snowball),0,IF(AK159&lt;=0,0,IF($C160&lt;=SUM($CM160:CW160),0,IF(CB160+$C160-SUM($CM160:CW160)&gt;AK159+BF160,AK159+BF160-CB160,$C160-SUM($CM160:CW160)))))</f>
        <v>0</v>
      </c>
      <c r="CY160" s="29">
        <f ca="1">IF(NOT(snowball),0,IF(AL159&lt;=0,0,IF($C160&lt;=SUM($CM160:CX160),0,IF(CC160+$C160-SUM($CM160:CX160)&gt;AL159+BG160,AL159+BG160-CC160,$C160-SUM($CM160:CX160)))))</f>
        <v>0</v>
      </c>
      <c r="CZ160" s="29">
        <f ca="1">IF(NOT(snowball),0,IF(AM159&lt;=0,0,IF($C160&lt;=SUM($CM160:CY160),0,IF(CD160+$C160-SUM($CM160:CY160)&gt;AM159+BH160,AM159+BH160-CD160,$C160-SUM($CM160:CY160)))))</f>
        <v>0</v>
      </c>
      <c r="DA160" s="29">
        <f ca="1">IF(NOT(snowball),0,IF(AN159&lt;=0,0,IF($C160&lt;=SUM($CM160:CZ160),0,IF(CE160+$C160-SUM($CM160:CZ160)&gt;AN159+BI160,AN159+BI160-CE160,$C160-SUM($CM160:CZ160)))))</f>
        <v>0</v>
      </c>
      <c r="DB160" s="29">
        <f ca="1">IF(NOT(snowball),0,IF(AO159&lt;=0,0,IF($C160&lt;=SUM($CM160:DA160),0,IF(CF160+$C160-SUM($CM160:DA160)&gt;AO159+BJ160,AO159+BJ160-CF160,$C160-SUM($CM160:DA160)))))</f>
        <v>0</v>
      </c>
      <c r="DC160" s="29">
        <f ca="1">IF(NOT(snowball),0,IF(AP159&lt;=0,0,IF($C160&lt;=SUM($CM160:DB160),0,IF(CG160+$C160-SUM($CM160:DB160)&gt;AP159+BK160,AP159+BK160-CG160,$C160-SUM($CM160:DB160)))))</f>
        <v>0</v>
      </c>
      <c r="DD160" s="29">
        <f ca="1">IF(NOT(snowball),0,IF(AQ159&lt;=0,0,IF($C160&lt;=SUM($CM160:DC160),0,IF(CH160+$C160-SUM($CM160:DC160)&gt;AQ159+BL160,AQ159+BL160-CH160,$C160-SUM($CM160:DC160)))))</f>
        <v>0</v>
      </c>
      <c r="DE160" s="29">
        <f ca="1">IF(NOT(snowball),0,IF(AR159&lt;=0,0,IF($C160&lt;=SUM($CM160:DD160),0,IF(CI160+$C160-SUM($CM160:DD160)&gt;AR159+BM160,AR159+BM160-CI160,$C160-SUM($CM160:DD160)))))</f>
        <v>0</v>
      </c>
      <c r="DF160" s="29">
        <f ca="1">IF(NOT(snowball),0,IF(AS159&lt;=0,0,IF($C160&lt;=SUM($CM160:DE160),0,IF(CJ160+$C160-SUM($CM160:DE160)&gt;AS159+BN160,AS159+BN160-CJ160,$C160-SUM($CM160:DE160)))))</f>
        <v>0</v>
      </c>
    </row>
    <row r="161" spans="1:110" ht="11" customHeight="1">
      <c r="A161" s="30" t="str">
        <f t="shared" ca="1" si="232"/>
        <v/>
      </c>
      <c r="B161" s="13" t="e">
        <f t="shared" ca="1" si="204"/>
        <v>#N/A</v>
      </c>
      <c r="C161" s="113" t="str">
        <f t="shared" ca="1" si="183"/>
        <v/>
      </c>
      <c r="D161" s="81"/>
      <c r="E161" s="29">
        <f t="shared" ca="1" si="184"/>
        <v>0</v>
      </c>
      <c r="F161" s="29">
        <f t="shared" ca="1" si="185"/>
        <v>0</v>
      </c>
      <c r="G161" s="29">
        <f t="shared" ca="1" si="186"/>
        <v>0</v>
      </c>
      <c r="H161" s="29">
        <f t="shared" ca="1" si="187"/>
        <v>0</v>
      </c>
      <c r="I161" s="29">
        <f t="shared" ca="1" si="188"/>
        <v>0</v>
      </c>
      <c r="J161" s="29">
        <f t="shared" ca="1" si="189"/>
        <v>0</v>
      </c>
      <c r="K161" s="29">
        <f t="shared" ca="1" si="190"/>
        <v>0</v>
      </c>
      <c r="L161" s="29">
        <f t="shared" ca="1" si="191"/>
        <v>0</v>
      </c>
      <c r="M161" s="29">
        <f t="shared" ca="1" si="192"/>
        <v>0</v>
      </c>
      <c r="N161" s="29">
        <f t="shared" ca="1" si="193"/>
        <v>0</v>
      </c>
      <c r="O161" s="29">
        <f t="shared" ca="1" si="194"/>
        <v>0</v>
      </c>
      <c r="P161" s="29">
        <f t="shared" ca="1" si="195"/>
        <v>0</v>
      </c>
      <c r="Q161" s="29">
        <f t="shared" ca="1" si="196"/>
        <v>0</v>
      </c>
      <c r="R161" s="29">
        <f t="shared" ca="1" si="197"/>
        <v>0</v>
      </c>
      <c r="S161" s="29">
        <f t="shared" ca="1" si="198"/>
        <v>0</v>
      </c>
      <c r="T161" s="29">
        <f t="shared" ca="1" si="199"/>
        <v>0</v>
      </c>
      <c r="U161" s="29">
        <f t="shared" ca="1" si="200"/>
        <v>0</v>
      </c>
      <c r="V161" s="29">
        <f t="shared" ca="1" si="201"/>
        <v>0</v>
      </c>
      <c r="W161" s="29">
        <f t="shared" ca="1" si="202"/>
        <v>0</v>
      </c>
      <c r="X161" s="29">
        <f t="shared" ca="1" si="202"/>
        <v>0</v>
      </c>
      <c r="Y161" s="66"/>
      <c r="Z161" s="29">
        <f t="shared" ca="1" si="205"/>
        <v>0</v>
      </c>
      <c r="AA161" s="29">
        <f t="shared" ca="1" si="206"/>
        <v>0</v>
      </c>
      <c r="AB161" s="29">
        <f t="shared" ca="1" si="207"/>
        <v>0</v>
      </c>
      <c r="AC161" s="29">
        <f t="shared" ca="1" si="208"/>
        <v>0</v>
      </c>
      <c r="AD161" s="29">
        <f t="shared" ca="1" si="209"/>
        <v>0</v>
      </c>
      <c r="AE161" s="29">
        <f t="shared" ca="1" si="210"/>
        <v>0</v>
      </c>
      <c r="AF161" s="29">
        <f t="shared" ca="1" si="211"/>
        <v>0</v>
      </c>
      <c r="AG161" s="29">
        <f t="shared" ca="1" si="212"/>
        <v>0</v>
      </c>
      <c r="AH161" s="29">
        <f t="shared" ca="1" si="213"/>
        <v>0</v>
      </c>
      <c r="AI161" s="29">
        <f t="shared" ca="1" si="214"/>
        <v>0</v>
      </c>
      <c r="AJ161" s="29">
        <f t="shared" ca="1" si="215"/>
        <v>0</v>
      </c>
      <c r="AK161" s="29">
        <f t="shared" ca="1" si="216"/>
        <v>0</v>
      </c>
      <c r="AL161" s="29">
        <f t="shared" ca="1" si="217"/>
        <v>0</v>
      </c>
      <c r="AM161" s="29">
        <f t="shared" ca="1" si="218"/>
        <v>0</v>
      </c>
      <c r="AN161" s="29">
        <f t="shared" ca="1" si="219"/>
        <v>0</v>
      </c>
      <c r="AO161" s="29">
        <f t="shared" ca="1" si="220"/>
        <v>0</v>
      </c>
      <c r="AP161" s="29">
        <f t="shared" ca="1" si="221"/>
        <v>0</v>
      </c>
      <c r="AQ161" s="29">
        <f t="shared" ca="1" si="222"/>
        <v>0</v>
      </c>
      <c r="AR161" s="29">
        <f t="shared" ca="1" si="223"/>
        <v>0</v>
      </c>
      <c r="AS161" s="29">
        <f t="shared" ca="1" si="224"/>
        <v>0</v>
      </c>
      <c r="AT161" s="7"/>
      <c r="AU161" s="29">
        <f t="shared" ca="1" si="180"/>
        <v>0</v>
      </c>
      <c r="AV161" s="29">
        <f t="shared" ca="1" si="181"/>
        <v>0</v>
      </c>
      <c r="AW161" s="29">
        <f t="shared" ca="1" si="182"/>
        <v>0</v>
      </c>
      <c r="AX161" s="29">
        <f t="shared" ca="1" si="233"/>
        <v>0</v>
      </c>
      <c r="AY161" s="29">
        <f t="shared" ca="1" si="234"/>
        <v>0</v>
      </c>
      <c r="AZ161" s="29">
        <f t="shared" ca="1" si="235"/>
        <v>0</v>
      </c>
      <c r="BA161" s="29">
        <f t="shared" ca="1" si="236"/>
        <v>0</v>
      </c>
      <c r="BB161" s="29">
        <f t="shared" ca="1" si="237"/>
        <v>0</v>
      </c>
      <c r="BC161" s="29">
        <f t="shared" ca="1" si="238"/>
        <v>0</v>
      </c>
      <c r="BD161" s="29">
        <f t="shared" ca="1" si="239"/>
        <v>0</v>
      </c>
      <c r="BE161" s="29">
        <f t="shared" ca="1" si="240"/>
        <v>0</v>
      </c>
      <c r="BF161" s="29">
        <f t="shared" ca="1" si="241"/>
        <v>0</v>
      </c>
      <c r="BG161" s="29">
        <f t="shared" ca="1" si="242"/>
        <v>0</v>
      </c>
      <c r="BH161" s="29">
        <f t="shared" ca="1" si="243"/>
        <v>0</v>
      </c>
      <c r="BI161" s="29">
        <f t="shared" ca="1" si="244"/>
        <v>0</v>
      </c>
      <c r="BJ161" s="29">
        <f t="shared" ca="1" si="245"/>
        <v>0</v>
      </c>
      <c r="BK161" s="29">
        <f t="shared" ca="1" si="246"/>
        <v>0</v>
      </c>
      <c r="BL161" s="29">
        <f t="shared" ca="1" si="247"/>
        <v>0</v>
      </c>
      <c r="BM161" s="29">
        <f t="shared" ca="1" si="248"/>
        <v>0</v>
      </c>
      <c r="BN161" s="29">
        <f t="shared" ca="1" si="249"/>
        <v>0</v>
      </c>
      <c r="BO161" s="33">
        <f t="shared" ca="1" si="225"/>
        <v>0</v>
      </c>
      <c r="BP161" s="16"/>
      <c r="BQ161" s="29">
        <f t="shared" ca="1" si="226"/>
        <v>0</v>
      </c>
      <c r="BR161" s="29">
        <f t="shared" ca="1" si="227"/>
        <v>0</v>
      </c>
      <c r="BS161" s="29">
        <f t="shared" ca="1" si="228"/>
        <v>0</v>
      </c>
      <c r="BT161" s="29">
        <f t="shared" ca="1" si="229"/>
        <v>0</v>
      </c>
      <c r="BU161" s="29">
        <f t="shared" ca="1" si="230"/>
        <v>0</v>
      </c>
      <c r="BV161" s="29">
        <f t="shared" ca="1" si="165"/>
        <v>0</v>
      </c>
      <c r="BW161" s="29">
        <f t="shared" ca="1" si="166"/>
        <v>0</v>
      </c>
      <c r="BX161" s="29">
        <f t="shared" ca="1" si="167"/>
        <v>0</v>
      </c>
      <c r="BY161" s="29">
        <f t="shared" ca="1" si="168"/>
        <v>0</v>
      </c>
      <c r="BZ161" s="29">
        <f t="shared" ca="1" si="169"/>
        <v>0</v>
      </c>
      <c r="CA161" s="29">
        <f t="shared" ca="1" si="170"/>
        <v>0</v>
      </c>
      <c r="CB161" s="29">
        <f t="shared" ca="1" si="171"/>
        <v>0</v>
      </c>
      <c r="CC161" s="29">
        <f t="shared" ca="1" si="172"/>
        <v>0</v>
      </c>
      <c r="CD161" s="29">
        <f t="shared" ca="1" si="173"/>
        <v>0</v>
      </c>
      <c r="CE161" s="29">
        <f t="shared" ca="1" si="174"/>
        <v>0</v>
      </c>
      <c r="CF161" s="29">
        <f t="shared" ca="1" si="175"/>
        <v>0</v>
      </c>
      <c r="CG161" s="29">
        <f t="shared" ca="1" si="176"/>
        <v>0</v>
      </c>
      <c r="CH161" s="29">
        <f t="shared" ca="1" si="177"/>
        <v>0</v>
      </c>
      <c r="CI161" s="29">
        <f t="shared" ca="1" si="178"/>
        <v>0</v>
      </c>
      <c r="CJ161" s="29">
        <f t="shared" ca="1" si="179"/>
        <v>0</v>
      </c>
      <c r="CK161" s="33">
        <f t="shared" ca="1" si="231"/>
        <v>0</v>
      </c>
      <c r="CL161" s="33"/>
      <c r="CM161" s="78">
        <f t="shared" ca="1" si="203"/>
        <v>0</v>
      </c>
      <c r="CN161" s="29">
        <f ca="1">IF(NOT(snowball),0,IF(AA160&lt;=0,0,IF($C161&lt;=SUM($CM161:CM161),0,IF(BR161+$C161-SUM($CM161:CM161)&gt;AA160+AV161,AA160+AV161-BR161,$C161-SUM($CM161:CM161)))))</f>
        <v>0</v>
      </c>
      <c r="CO161" s="29">
        <f ca="1">IF(NOT(snowball),0,IF(AB160&lt;=0,0,IF($C161&lt;=SUM($CM161:CN161),0,IF(BS161+$C161-SUM($CM161:CN161)&gt;AB160+AW161,AB160+AW161-BS161,$C161-SUM($CM161:CN161)))))</f>
        <v>0</v>
      </c>
      <c r="CP161" s="29">
        <f ca="1">IF(NOT(snowball),0,IF(AC160&lt;=0,0,IF($C161&lt;=SUM($CM161:CO161),0,IF(BT161+$C161-SUM($CM161:CO161)&gt;AC160+AX161,AC160+AX161-BT161,$C161-SUM($CM161:CO161)))))</f>
        <v>0</v>
      </c>
      <c r="CQ161" s="29">
        <f ca="1">IF(NOT(snowball),0,IF(AD160&lt;=0,0,IF($C161&lt;=SUM($CM161:CP161),0,IF(BU161+$C161-SUM($CM161:CP161)&gt;AD160+AY161,AD160+AY161-BU161,$C161-SUM($CM161:CP161)))))</f>
        <v>0</v>
      </c>
      <c r="CR161" s="29">
        <f ca="1">IF(NOT(snowball),0,IF(AE160&lt;=0,0,IF($C161&lt;=SUM($CM161:CQ161),0,IF(BV161+$C161-SUM($CM161:CQ161)&gt;AE160+AZ161,AE160+AZ161-BV161,$C161-SUM($CM161:CQ161)))))</f>
        <v>0</v>
      </c>
      <c r="CS161" s="29">
        <f ca="1">IF(NOT(snowball),0,IF(AF160&lt;=0,0,IF($C161&lt;=SUM($CM161:CR161),0,IF(BW161+$C161-SUM($CM161:CR161)&gt;AF160+BA161,AF160+BA161-BW161,$C161-SUM($CM161:CR161)))))</f>
        <v>0</v>
      </c>
      <c r="CT161" s="29">
        <f ca="1">IF(NOT(snowball),0,IF(AG160&lt;=0,0,IF($C161&lt;=SUM($CM161:CS161),0,IF(BX161+$C161-SUM($CM161:CS161)&gt;AG160+BB161,AG160+BB161-BX161,$C161-SUM($CM161:CS161)))))</f>
        <v>0</v>
      </c>
      <c r="CU161" s="29">
        <f ca="1">IF(NOT(snowball),0,IF(AH160&lt;=0,0,IF($C161&lt;=SUM($CM161:CT161),0,IF(BY161+$C161-SUM($CM161:CT161)&gt;AH160+BC161,AH160+BC161-BY161,$C161-SUM($CM161:CT161)))))</f>
        <v>0</v>
      </c>
      <c r="CV161" s="29">
        <f ca="1">IF(NOT(snowball),0,IF(AI160&lt;=0,0,IF($C161&lt;=SUM($CM161:CU161),0,IF(BZ161+$C161-SUM($CM161:CU161)&gt;AI160+BD161,AI160+BD161-BZ161,$C161-SUM($CM161:CU161)))))</f>
        <v>0</v>
      </c>
      <c r="CW161" s="29">
        <f ca="1">IF(NOT(snowball),0,IF(AJ160&lt;=0,0,IF($C161&lt;=SUM($CM161:CV161),0,IF(CA161+$C161-SUM($CM161:CV161)&gt;AJ160+BE161,AJ160+BE161-CA161,$C161-SUM($CM161:CV161)))))</f>
        <v>0</v>
      </c>
      <c r="CX161" s="29">
        <f ca="1">IF(NOT(snowball),0,IF(AK160&lt;=0,0,IF($C161&lt;=SUM($CM161:CW161),0,IF(CB161+$C161-SUM($CM161:CW161)&gt;AK160+BF161,AK160+BF161-CB161,$C161-SUM($CM161:CW161)))))</f>
        <v>0</v>
      </c>
      <c r="CY161" s="29">
        <f ca="1">IF(NOT(snowball),0,IF(AL160&lt;=0,0,IF($C161&lt;=SUM($CM161:CX161),0,IF(CC161+$C161-SUM($CM161:CX161)&gt;AL160+BG161,AL160+BG161-CC161,$C161-SUM($CM161:CX161)))))</f>
        <v>0</v>
      </c>
      <c r="CZ161" s="29">
        <f ca="1">IF(NOT(snowball),0,IF(AM160&lt;=0,0,IF($C161&lt;=SUM($CM161:CY161),0,IF(CD161+$C161-SUM($CM161:CY161)&gt;AM160+BH161,AM160+BH161-CD161,$C161-SUM($CM161:CY161)))))</f>
        <v>0</v>
      </c>
      <c r="DA161" s="29">
        <f ca="1">IF(NOT(snowball),0,IF(AN160&lt;=0,0,IF($C161&lt;=SUM($CM161:CZ161),0,IF(CE161+$C161-SUM($CM161:CZ161)&gt;AN160+BI161,AN160+BI161-CE161,$C161-SUM($CM161:CZ161)))))</f>
        <v>0</v>
      </c>
      <c r="DB161" s="29">
        <f ca="1">IF(NOT(snowball),0,IF(AO160&lt;=0,0,IF($C161&lt;=SUM($CM161:DA161),0,IF(CF161+$C161-SUM($CM161:DA161)&gt;AO160+BJ161,AO160+BJ161-CF161,$C161-SUM($CM161:DA161)))))</f>
        <v>0</v>
      </c>
      <c r="DC161" s="29">
        <f ca="1">IF(NOT(snowball),0,IF(AP160&lt;=0,0,IF($C161&lt;=SUM($CM161:DB161),0,IF(CG161+$C161-SUM($CM161:DB161)&gt;AP160+BK161,AP160+BK161-CG161,$C161-SUM($CM161:DB161)))))</f>
        <v>0</v>
      </c>
      <c r="DD161" s="29">
        <f ca="1">IF(NOT(snowball),0,IF(AQ160&lt;=0,0,IF($C161&lt;=SUM($CM161:DC161),0,IF(CH161+$C161-SUM($CM161:DC161)&gt;AQ160+BL161,AQ160+BL161-CH161,$C161-SUM($CM161:DC161)))))</f>
        <v>0</v>
      </c>
      <c r="DE161" s="29">
        <f ca="1">IF(NOT(snowball),0,IF(AR160&lt;=0,0,IF($C161&lt;=SUM($CM161:DD161),0,IF(CI161+$C161-SUM($CM161:DD161)&gt;AR160+BM161,AR160+BM161-CI161,$C161-SUM($CM161:DD161)))))</f>
        <v>0</v>
      </c>
      <c r="DF161" s="29">
        <f ca="1">IF(NOT(snowball),0,IF(AS160&lt;=0,0,IF($C161&lt;=SUM($CM161:DE161),0,IF(CJ161+$C161-SUM($CM161:DE161)&gt;AS160+BN161,AS160+BN161-CJ161,$C161-SUM($CM161:DE161)))))</f>
        <v>0</v>
      </c>
    </row>
    <row r="162" spans="1:110" ht="11" customHeight="1">
      <c r="A162" s="30" t="str">
        <f t="shared" ca="1" si="232"/>
        <v/>
      </c>
      <c r="B162" s="13" t="e">
        <f t="shared" ca="1" si="204"/>
        <v>#N/A</v>
      </c>
      <c r="C162" s="113" t="str">
        <f t="shared" ca="1" si="183"/>
        <v/>
      </c>
      <c r="D162" s="81"/>
      <c r="E162" s="29">
        <f t="shared" ca="1" si="184"/>
        <v>0</v>
      </c>
      <c r="F162" s="29">
        <f t="shared" ca="1" si="185"/>
        <v>0</v>
      </c>
      <c r="G162" s="29">
        <f t="shared" ca="1" si="186"/>
        <v>0</v>
      </c>
      <c r="H162" s="29">
        <f t="shared" ca="1" si="187"/>
        <v>0</v>
      </c>
      <c r="I162" s="29">
        <f t="shared" ca="1" si="188"/>
        <v>0</v>
      </c>
      <c r="J162" s="29">
        <f t="shared" ca="1" si="189"/>
        <v>0</v>
      </c>
      <c r="K162" s="29">
        <f t="shared" ca="1" si="190"/>
        <v>0</v>
      </c>
      <c r="L162" s="29">
        <f t="shared" ca="1" si="191"/>
        <v>0</v>
      </c>
      <c r="M162" s="29">
        <f t="shared" ca="1" si="192"/>
        <v>0</v>
      </c>
      <c r="N162" s="29">
        <f t="shared" ca="1" si="193"/>
        <v>0</v>
      </c>
      <c r="O162" s="29">
        <f t="shared" ca="1" si="194"/>
        <v>0</v>
      </c>
      <c r="P162" s="29">
        <f t="shared" ca="1" si="195"/>
        <v>0</v>
      </c>
      <c r="Q162" s="29">
        <f t="shared" ca="1" si="196"/>
        <v>0</v>
      </c>
      <c r="R162" s="29">
        <f t="shared" ca="1" si="197"/>
        <v>0</v>
      </c>
      <c r="S162" s="29">
        <f t="shared" ca="1" si="198"/>
        <v>0</v>
      </c>
      <c r="T162" s="29">
        <f t="shared" ca="1" si="199"/>
        <v>0</v>
      </c>
      <c r="U162" s="29">
        <f t="shared" ca="1" si="200"/>
        <v>0</v>
      </c>
      <c r="V162" s="29">
        <f t="shared" ca="1" si="201"/>
        <v>0</v>
      </c>
      <c r="W162" s="29">
        <f t="shared" ca="1" si="202"/>
        <v>0</v>
      </c>
      <c r="X162" s="29">
        <f t="shared" ca="1" si="202"/>
        <v>0</v>
      </c>
      <c r="Y162" s="66"/>
      <c r="Z162" s="29">
        <f t="shared" ca="1" si="205"/>
        <v>0</v>
      </c>
      <c r="AA162" s="29">
        <f t="shared" ca="1" si="206"/>
        <v>0</v>
      </c>
      <c r="AB162" s="29">
        <f t="shared" ca="1" si="207"/>
        <v>0</v>
      </c>
      <c r="AC162" s="29">
        <f t="shared" ca="1" si="208"/>
        <v>0</v>
      </c>
      <c r="AD162" s="29">
        <f t="shared" ca="1" si="209"/>
        <v>0</v>
      </c>
      <c r="AE162" s="29">
        <f t="shared" ca="1" si="210"/>
        <v>0</v>
      </c>
      <c r="AF162" s="29">
        <f t="shared" ca="1" si="211"/>
        <v>0</v>
      </c>
      <c r="AG162" s="29">
        <f t="shared" ca="1" si="212"/>
        <v>0</v>
      </c>
      <c r="AH162" s="29">
        <f t="shared" ca="1" si="213"/>
        <v>0</v>
      </c>
      <c r="AI162" s="29">
        <f t="shared" ca="1" si="214"/>
        <v>0</v>
      </c>
      <c r="AJ162" s="29">
        <f t="shared" ca="1" si="215"/>
        <v>0</v>
      </c>
      <c r="AK162" s="29">
        <f t="shared" ca="1" si="216"/>
        <v>0</v>
      </c>
      <c r="AL162" s="29">
        <f t="shared" ca="1" si="217"/>
        <v>0</v>
      </c>
      <c r="AM162" s="29">
        <f t="shared" ca="1" si="218"/>
        <v>0</v>
      </c>
      <c r="AN162" s="29">
        <f t="shared" ca="1" si="219"/>
        <v>0</v>
      </c>
      <c r="AO162" s="29">
        <f t="shared" ca="1" si="220"/>
        <v>0</v>
      </c>
      <c r="AP162" s="29">
        <f t="shared" ca="1" si="221"/>
        <v>0</v>
      </c>
      <c r="AQ162" s="29">
        <f t="shared" ca="1" si="222"/>
        <v>0</v>
      </c>
      <c r="AR162" s="29">
        <f t="shared" ca="1" si="223"/>
        <v>0</v>
      </c>
      <c r="AS162" s="29">
        <f t="shared" ca="1" si="224"/>
        <v>0</v>
      </c>
      <c r="AT162" s="7"/>
      <c r="AU162" s="29">
        <f t="shared" ca="1" si="180"/>
        <v>0</v>
      </c>
      <c r="AV162" s="29">
        <f t="shared" ca="1" si="181"/>
        <v>0</v>
      </c>
      <c r="AW162" s="29">
        <f t="shared" ca="1" si="182"/>
        <v>0</v>
      </c>
      <c r="AX162" s="29">
        <f t="shared" ca="1" si="233"/>
        <v>0</v>
      </c>
      <c r="AY162" s="29">
        <f t="shared" ca="1" si="234"/>
        <v>0</v>
      </c>
      <c r="AZ162" s="29">
        <f t="shared" ca="1" si="235"/>
        <v>0</v>
      </c>
      <c r="BA162" s="29">
        <f t="shared" ca="1" si="236"/>
        <v>0</v>
      </c>
      <c r="BB162" s="29">
        <f t="shared" ca="1" si="237"/>
        <v>0</v>
      </c>
      <c r="BC162" s="29">
        <f t="shared" ca="1" si="238"/>
        <v>0</v>
      </c>
      <c r="BD162" s="29">
        <f t="shared" ca="1" si="239"/>
        <v>0</v>
      </c>
      <c r="BE162" s="29">
        <f t="shared" ca="1" si="240"/>
        <v>0</v>
      </c>
      <c r="BF162" s="29">
        <f t="shared" ca="1" si="241"/>
        <v>0</v>
      </c>
      <c r="BG162" s="29">
        <f t="shared" ca="1" si="242"/>
        <v>0</v>
      </c>
      <c r="BH162" s="29">
        <f t="shared" ca="1" si="243"/>
        <v>0</v>
      </c>
      <c r="BI162" s="29">
        <f t="shared" ca="1" si="244"/>
        <v>0</v>
      </c>
      <c r="BJ162" s="29">
        <f t="shared" ca="1" si="245"/>
        <v>0</v>
      </c>
      <c r="BK162" s="29">
        <f t="shared" ca="1" si="246"/>
        <v>0</v>
      </c>
      <c r="BL162" s="29">
        <f t="shared" ca="1" si="247"/>
        <v>0</v>
      </c>
      <c r="BM162" s="29">
        <f t="shared" ca="1" si="248"/>
        <v>0</v>
      </c>
      <c r="BN162" s="29">
        <f t="shared" ca="1" si="249"/>
        <v>0</v>
      </c>
      <c r="BO162" s="33">
        <f t="shared" ca="1" si="225"/>
        <v>0</v>
      </c>
      <c r="BP162" s="16"/>
      <c r="BQ162" s="29">
        <f t="shared" ca="1" si="226"/>
        <v>0</v>
      </c>
      <c r="BR162" s="29">
        <f t="shared" ca="1" si="227"/>
        <v>0</v>
      </c>
      <c r="BS162" s="29">
        <f t="shared" ca="1" si="228"/>
        <v>0</v>
      </c>
      <c r="BT162" s="29">
        <f t="shared" ca="1" si="229"/>
        <v>0</v>
      </c>
      <c r="BU162" s="29">
        <f t="shared" ca="1" si="230"/>
        <v>0</v>
      </c>
      <c r="BV162" s="29">
        <f t="shared" ca="1" si="165"/>
        <v>0</v>
      </c>
      <c r="BW162" s="29">
        <f t="shared" ca="1" si="166"/>
        <v>0</v>
      </c>
      <c r="BX162" s="29">
        <f t="shared" ca="1" si="167"/>
        <v>0</v>
      </c>
      <c r="BY162" s="29">
        <f t="shared" ca="1" si="168"/>
        <v>0</v>
      </c>
      <c r="BZ162" s="29">
        <f t="shared" ca="1" si="169"/>
        <v>0</v>
      </c>
      <c r="CA162" s="29">
        <f t="shared" ca="1" si="170"/>
        <v>0</v>
      </c>
      <c r="CB162" s="29">
        <f t="shared" ca="1" si="171"/>
        <v>0</v>
      </c>
      <c r="CC162" s="29">
        <f t="shared" ca="1" si="172"/>
        <v>0</v>
      </c>
      <c r="CD162" s="29">
        <f t="shared" ca="1" si="173"/>
        <v>0</v>
      </c>
      <c r="CE162" s="29">
        <f t="shared" ca="1" si="174"/>
        <v>0</v>
      </c>
      <c r="CF162" s="29">
        <f t="shared" ca="1" si="175"/>
        <v>0</v>
      </c>
      <c r="CG162" s="29">
        <f t="shared" ca="1" si="176"/>
        <v>0</v>
      </c>
      <c r="CH162" s="29">
        <f t="shared" ca="1" si="177"/>
        <v>0</v>
      </c>
      <c r="CI162" s="29">
        <f t="shared" ca="1" si="178"/>
        <v>0</v>
      </c>
      <c r="CJ162" s="29">
        <f t="shared" ca="1" si="179"/>
        <v>0</v>
      </c>
      <c r="CK162" s="33">
        <f t="shared" ca="1" si="231"/>
        <v>0</v>
      </c>
      <c r="CL162" s="33"/>
      <c r="CM162" s="78">
        <f t="shared" ca="1" si="203"/>
        <v>0</v>
      </c>
      <c r="CN162" s="29">
        <f ca="1">IF(NOT(snowball),0,IF(AA161&lt;=0,0,IF($C162&lt;=SUM($CM162:CM162),0,IF(BR162+$C162-SUM($CM162:CM162)&gt;AA161+AV162,AA161+AV162-BR162,$C162-SUM($CM162:CM162)))))</f>
        <v>0</v>
      </c>
      <c r="CO162" s="29">
        <f ca="1">IF(NOT(snowball),0,IF(AB161&lt;=0,0,IF($C162&lt;=SUM($CM162:CN162),0,IF(BS162+$C162-SUM($CM162:CN162)&gt;AB161+AW162,AB161+AW162-BS162,$C162-SUM($CM162:CN162)))))</f>
        <v>0</v>
      </c>
      <c r="CP162" s="29">
        <f ca="1">IF(NOT(snowball),0,IF(AC161&lt;=0,0,IF($C162&lt;=SUM($CM162:CO162),0,IF(BT162+$C162-SUM($CM162:CO162)&gt;AC161+AX162,AC161+AX162-BT162,$C162-SUM($CM162:CO162)))))</f>
        <v>0</v>
      </c>
      <c r="CQ162" s="29">
        <f ca="1">IF(NOT(snowball),0,IF(AD161&lt;=0,0,IF($C162&lt;=SUM($CM162:CP162),0,IF(BU162+$C162-SUM($CM162:CP162)&gt;AD161+AY162,AD161+AY162-BU162,$C162-SUM($CM162:CP162)))))</f>
        <v>0</v>
      </c>
      <c r="CR162" s="29">
        <f ca="1">IF(NOT(snowball),0,IF(AE161&lt;=0,0,IF($C162&lt;=SUM($CM162:CQ162),0,IF(BV162+$C162-SUM($CM162:CQ162)&gt;AE161+AZ162,AE161+AZ162-BV162,$C162-SUM($CM162:CQ162)))))</f>
        <v>0</v>
      </c>
      <c r="CS162" s="29">
        <f ca="1">IF(NOT(snowball),0,IF(AF161&lt;=0,0,IF($C162&lt;=SUM($CM162:CR162),0,IF(BW162+$C162-SUM($CM162:CR162)&gt;AF161+BA162,AF161+BA162-BW162,$C162-SUM($CM162:CR162)))))</f>
        <v>0</v>
      </c>
      <c r="CT162" s="29">
        <f ca="1">IF(NOT(snowball),0,IF(AG161&lt;=0,0,IF($C162&lt;=SUM($CM162:CS162),0,IF(BX162+$C162-SUM($CM162:CS162)&gt;AG161+BB162,AG161+BB162-BX162,$C162-SUM($CM162:CS162)))))</f>
        <v>0</v>
      </c>
      <c r="CU162" s="29">
        <f ca="1">IF(NOT(snowball),0,IF(AH161&lt;=0,0,IF($C162&lt;=SUM($CM162:CT162),0,IF(BY162+$C162-SUM($CM162:CT162)&gt;AH161+BC162,AH161+BC162-BY162,$C162-SUM($CM162:CT162)))))</f>
        <v>0</v>
      </c>
      <c r="CV162" s="29">
        <f ca="1">IF(NOT(snowball),0,IF(AI161&lt;=0,0,IF($C162&lt;=SUM($CM162:CU162),0,IF(BZ162+$C162-SUM($CM162:CU162)&gt;AI161+BD162,AI161+BD162-BZ162,$C162-SUM($CM162:CU162)))))</f>
        <v>0</v>
      </c>
      <c r="CW162" s="29">
        <f ca="1">IF(NOT(snowball),0,IF(AJ161&lt;=0,0,IF($C162&lt;=SUM($CM162:CV162),0,IF(CA162+$C162-SUM($CM162:CV162)&gt;AJ161+BE162,AJ161+BE162-CA162,$C162-SUM($CM162:CV162)))))</f>
        <v>0</v>
      </c>
      <c r="CX162" s="29">
        <f ca="1">IF(NOT(snowball),0,IF(AK161&lt;=0,0,IF($C162&lt;=SUM($CM162:CW162),0,IF(CB162+$C162-SUM($CM162:CW162)&gt;AK161+BF162,AK161+BF162-CB162,$C162-SUM($CM162:CW162)))))</f>
        <v>0</v>
      </c>
      <c r="CY162" s="29">
        <f ca="1">IF(NOT(snowball),0,IF(AL161&lt;=0,0,IF($C162&lt;=SUM($CM162:CX162),0,IF(CC162+$C162-SUM($CM162:CX162)&gt;AL161+BG162,AL161+BG162-CC162,$C162-SUM($CM162:CX162)))))</f>
        <v>0</v>
      </c>
      <c r="CZ162" s="29">
        <f ca="1">IF(NOT(snowball),0,IF(AM161&lt;=0,0,IF($C162&lt;=SUM($CM162:CY162),0,IF(CD162+$C162-SUM($CM162:CY162)&gt;AM161+BH162,AM161+BH162-CD162,$C162-SUM($CM162:CY162)))))</f>
        <v>0</v>
      </c>
      <c r="DA162" s="29">
        <f ca="1">IF(NOT(snowball),0,IF(AN161&lt;=0,0,IF($C162&lt;=SUM($CM162:CZ162),0,IF(CE162+$C162-SUM($CM162:CZ162)&gt;AN161+BI162,AN161+BI162-CE162,$C162-SUM($CM162:CZ162)))))</f>
        <v>0</v>
      </c>
      <c r="DB162" s="29">
        <f ca="1">IF(NOT(snowball),0,IF(AO161&lt;=0,0,IF($C162&lt;=SUM($CM162:DA162),0,IF(CF162+$C162-SUM($CM162:DA162)&gt;AO161+BJ162,AO161+BJ162-CF162,$C162-SUM($CM162:DA162)))))</f>
        <v>0</v>
      </c>
      <c r="DC162" s="29">
        <f ca="1">IF(NOT(snowball),0,IF(AP161&lt;=0,0,IF($C162&lt;=SUM($CM162:DB162),0,IF(CG162+$C162-SUM($CM162:DB162)&gt;AP161+BK162,AP161+BK162-CG162,$C162-SUM($CM162:DB162)))))</f>
        <v>0</v>
      </c>
      <c r="DD162" s="29">
        <f ca="1">IF(NOT(snowball),0,IF(AQ161&lt;=0,0,IF($C162&lt;=SUM($CM162:DC162),0,IF(CH162+$C162-SUM($CM162:DC162)&gt;AQ161+BL162,AQ161+BL162-CH162,$C162-SUM($CM162:DC162)))))</f>
        <v>0</v>
      </c>
      <c r="DE162" s="29">
        <f ca="1">IF(NOT(snowball),0,IF(AR161&lt;=0,0,IF($C162&lt;=SUM($CM162:DD162),0,IF(CI162+$C162-SUM($CM162:DD162)&gt;AR161+BM162,AR161+BM162-CI162,$C162-SUM($CM162:DD162)))))</f>
        <v>0</v>
      </c>
      <c r="DF162" s="29">
        <f ca="1">IF(NOT(snowball),0,IF(AS161&lt;=0,0,IF($C162&lt;=SUM($CM162:DE162),0,IF(CJ162+$C162-SUM($CM162:DE162)&gt;AS161+BN162,AS161+BN162-CJ162,$C162-SUM($CM162:DE162)))))</f>
        <v>0</v>
      </c>
    </row>
    <row r="163" spans="1:110" ht="11" customHeight="1">
      <c r="A163" s="30" t="str">
        <f t="shared" ca="1" si="232"/>
        <v/>
      </c>
      <c r="B163" s="13" t="e">
        <f t="shared" ca="1" si="204"/>
        <v>#N/A</v>
      </c>
      <c r="C163" s="113" t="str">
        <f t="shared" ca="1" si="183"/>
        <v/>
      </c>
      <c r="D163" s="81"/>
      <c r="E163" s="29">
        <f t="shared" ca="1" si="184"/>
        <v>0</v>
      </c>
      <c r="F163" s="29">
        <f t="shared" ca="1" si="185"/>
        <v>0</v>
      </c>
      <c r="G163" s="29">
        <f t="shared" ca="1" si="186"/>
        <v>0</v>
      </c>
      <c r="H163" s="29">
        <f t="shared" ca="1" si="187"/>
        <v>0</v>
      </c>
      <c r="I163" s="29">
        <f t="shared" ca="1" si="188"/>
        <v>0</v>
      </c>
      <c r="J163" s="29">
        <f t="shared" ca="1" si="189"/>
        <v>0</v>
      </c>
      <c r="K163" s="29">
        <f t="shared" ca="1" si="190"/>
        <v>0</v>
      </c>
      <c r="L163" s="29">
        <f t="shared" ca="1" si="191"/>
        <v>0</v>
      </c>
      <c r="M163" s="29">
        <f t="shared" ca="1" si="192"/>
        <v>0</v>
      </c>
      <c r="N163" s="29">
        <f t="shared" ca="1" si="193"/>
        <v>0</v>
      </c>
      <c r="O163" s="29">
        <f t="shared" ca="1" si="194"/>
        <v>0</v>
      </c>
      <c r="P163" s="29">
        <f t="shared" ca="1" si="195"/>
        <v>0</v>
      </c>
      <c r="Q163" s="29">
        <f t="shared" ca="1" si="196"/>
        <v>0</v>
      </c>
      <c r="R163" s="29">
        <f t="shared" ca="1" si="197"/>
        <v>0</v>
      </c>
      <c r="S163" s="29">
        <f t="shared" ca="1" si="198"/>
        <v>0</v>
      </c>
      <c r="T163" s="29">
        <f t="shared" ca="1" si="199"/>
        <v>0</v>
      </c>
      <c r="U163" s="29">
        <f t="shared" ca="1" si="200"/>
        <v>0</v>
      </c>
      <c r="V163" s="29">
        <f t="shared" ca="1" si="201"/>
        <v>0</v>
      </c>
      <c r="W163" s="29">
        <f t="shared" ca="1" si="202"/>
        <v>0</v>
      </c>
      <c r="X163" s="29">
        <f t="shared" ca="1" si="202"/>
        <v>0</v>
      </c>
      <c r="Y163" s="66"/>
      <c r="Z163" s="29">
        <f t="shared" ca="1" si="205"/>
        <v>0</v>
      </c>
      <c r="AA163" s="29">
        <f t="shared" ca="1" si="206"/>
        <v>0</v>
      </c>
      <c r="AB163" s="29">
        <f t="shared" ca="1" si="207"/>
        <v>0</v>
      </c>
      <c r="AC163" s="29">
        <f t="shared" ca="1" si="208"/>
        <v>0</v>
      </c>
      <c r="AD163" s="29">
        <f t="shared" ca="1" si="209"/>
        <v>0</v>
      </c>
      <c r="AE163" s="29">
        <f t="shared" ca="1" si="210"/>
        <v>0</v>
      </c>
      <c r="AF163" s="29">
        <f t="shared" ca="1" si="211"/>
        <v>0</v>
      </c>
      <c r="AG163" s="29">
        <f t="shared" ca="1" si="212"/>
        <v>0</v>
      </c>
      <c r="AH163" s="29">
        <f t="shared" ca="1" si="213"/>
        <v>0</v>
      </c>
      <c r="AI163" s="29">
        <f t="shared" ca="1" si="214"/>
        <v>0</v>
      </c>
      <c r="AJ163" s="29">
        <f t="shared" ca="1" si="215"/>
        <v>0</v>
      </c>
      <c r="AK163" s="29">
        <f t="shared" ca="1" si="216"/>
        <v>0</v>
      </c>
      <c r="AL163" s="29">
        <f t="shared" ca="1" si="217"/>
        <v>0</v>
      </c>
      <c r="AM163" s="29">
        <f t="shared" ca="1" si="218"/>
        <v>0</v>
      </c>
      <c r="AN163" s="29">
        <f t="shared" ca="1" si="219"/>
        <v>0</v>
      </c>
      <c r="AO163" s="29">
        <f t="shared" ca="1" si="220"/>
        <v>0</v>
      </c>
      <c r="AP163" s="29">
        <f t="shared" ca="1" si="221"/>
        <v>0</v>
      </c>
      <c r="AQ163" s="29">
        <f t="shared" ca="1" si="222"/>
        <v>0</v>
      </c>
      <c r="AR163" s="29">
        <f t="shared" ca="1" si="223"/>
        <v>0</v>
      </c>
      <c r="AS163" s="29">
        <f t="shared" ca="1" si="224"/>
        <v>0</v>
      </c>
      <c r="AT163" s="7"/>
      <c r="AU163" s="29">
        <f t="shared" ca="1" si="180"/>
        <v>0</v>
      </c>
      <c r="AV163" s="29">
        <f t="shared" ca="1" si="181"/>
        <v>0</v>
      </c>
      <c r="AW163" s="29">
        <f t="shared" ca="1" si="182"/>
        <v>0</v>
      </c>
      <c r="AX163" s="29">
        <f t="shared" ca="1" si="233"/>
        <v>0</v>
      </c>
      <c r="AY163" s="29">
        <f t="shared" ca="1" si="234"/>
        <v>0</v>
      </c>
      <c r="AZ163" s="29">
        <f t="shared" ca="1" si="235"/>
        <v>0</v>
      </c>
      <c r="BA163" s="29">
        <f t="shared" ca="1" si="236"/>
        <v>0</v>
      </c>
      <c r="BB163" s="29">
        <f t="shared" ca="1" si="237"/>
        <v>0</v>
      </c>
      <c r="BC163" s="29">
        <f t="shared" ca="1" si="238"/>
        <v>0</v>
      </c>
      <c r="BD163" s="29">
        <f t="shared" ca="1" si="239"/>
        <v>0</v>
      </c>
      <c r="BE163" s="29">
        <f t="shared" ca="1" si="240"/>
        <v>0</v>
      </c>
      <c r="BF163" s="29">
        <f t="shared" ca="1" si="241"/>
        <v>0</v>
      </c>
      <c r="BG163" s="29">
        <f t="shared" ca="1" si="242"/>
        <v>0</v>
      </c>
      <c r="BH163" s="29">
        <f t="shared" ca="1" si="243"/>
        <v>0</v>
      </c>
      <c r="BI163" s="29">
        <f t="shared" ca="1" si="244"/>
        <v>0</v>
      </c>
      <c r="BJ163" s="29">
        <f t="shared" ca="1" si="245"/>
        <v>0</v>
      </c>
      <c r="BK163" s="29">
        <f t="shared" ca="1" si="246"/>
        <v>0</v>
      </c>
      <c r="BL163" s="29">
        <f t="shared" ca="1" si="247"/>
        <v>0</v>
      </c>
      <c r="BM163" s="29">
        <f t="shared" ca="1" si="248"/>
        <v>0</v>
      </c>
      <c r="BN163" s="29">
        <f t="shared" ca="1" si="249"/>
        <v>0</v>
      </c>
      <c r="BO163" s="33">
        <f t="shared" ca="1" si="225"/>
        <v>0</v>
      </c>
      <c r="BP163" s="16"/>
      <c r="BQ163" s="29">
        <f t="shared" ca="1" si="226"/>
        <v>0</v>
      </c>
      <c r="BR163" s="29">
        <f t="shared" ca="1" si="227"/>
        <v>0</v>
      </c>
      <c r="BS163" s="29">
        <f t="shared" ca="1" si="228"/>
        <v>0</v>
      </c>
      <c r="BT163" s="29">
        <f t="shared" ca="1" si="229"/>
        <v>0</v>
      </c>
      <c r="BU163" s="29">
        <f t="shared" ca="1" si="230"/>
        <v>0</v>
      </c>
      <c r="BV163" s="29">
        <f t="shared" ca="1" si="165"/>
        <v>0</v>
      </c>
      <c r="BW163" s="29">
        <f t="shared" ca="1" si="166"/>
        <v>0</v>
      </c>
      <c r="BX163" s="29">
        <f t="shared" ca="1" si="167"/>
        <v>0</v>
      </c>
      <c r="BY163" s="29">
        <f t="shared" ca="1" si="168"/>
        <v>0</v>
      </c>
      <c r="BZ163" s="29">
        <f t="shared" ca="1" si="169"/>
        <v>0</v>
      </c>
      <c r="CA163" s="29">
        <f t="shared" ca="1" si="170"/>
        <v>0</v>
      </c>
      <c r="CB163" s="29">
        <f t="shared" ca="1" si="171"/>
        <v>0</v>
      </c>
      <c r="CC163" s="29">
        <f t="shared" ca="1" si="172"/>
        <v>0</v>
      </c>
      <c r="CD163" s="29">
        <f t="shared" ca="1" si="173"/>
        <v>0</v>
      </c>
      <c r="CE163" s="29">
        <f t="shared" ca="1" si="174"/>
        <v>0</v>
      </c>
      <c r="CF163" s="29">
        <f t="shared" ca="1" si="175"/>
        <v>0</v>
      </c>
      <c r="CG163" s="29">
        <f t="shared" ca="1" si="176"/>
        <v>0</v>
      </c>
      <c r="CH163" s="29">
        <f t="shared" ca="1" si="177"/>
        <v>0</v>
      </c>
      <c r="CI163" s="29">
        <f t="shared" ca="1" si="178"/>
        <v>0</v>
      </c>
      <c r="CJ163" s="29">
        <f t="shared" ca="1" si="179"/>
        <v>0</v>
      </c>
      <c r="CK163" s="33">
        <f t="shared" ca="1" si="231"/>
        <v>0</v>
      </c>
      <c r="CL163" s="33"/>
      <c r="CM163" s="78">
        <f t="shared" ca="1" si="203"/>
        <v>0</v>
      </c>
      <c r="CN163" s="29">
        <f ca="1">IF(NOT(snowball),0,IF(AA162&lt;=0,0,IF($C163&lt;=SUM($CM163:CM163),0,IF(BR163+$C163-SUM($CM163:CM163)&gt;AA162+AV163,AA162+AV163-BR163,$C163-SUM($CM163:CM163)))))</f>
        <v>0</v>
      </c>
      <c r="CO163" s="29">
        <f ca="1">IF(NOT(snowball),0,IF(AB162&lt;=0,0,IF($C163&lt;=SUM($CM163:CN163),0,IF(BS163+$C163-SUM($CM163:CN163)&gt;AB162+AW163,AB162+AW163-BS163,$C163-SUM($CM163:CN163)))))</f>
        <v>0</v>
      </c>
      <c r="CP163" s="29">
        <f ca="1">IF(NOT(snowball),0,IF(AC162&lt;=0,0,IF($C163&lt;=SUM($CM163:CO163),0,IF(BT163+$C163-SUM($CM163:CO163)&gt;AC162+AX163,AC162+AX163-BT163,$C163-SUM($CM163:CO163)))))</f>
        <v>0</v>
      </c>
      <c r="CQ163" s="29">
        <f ca="1">IF(NOT(snowball),0,IF(AD162&lt;=0,0,IF($C163&lt;=SUM($CM163:CP163),0,IF(BU163+$C163-SUM($CM163:CP163)&gt;AD162+AY163,AD162+AY163-BU163,$C163-SUM($CM163:CP163)))))</f>
        <v>0</v>
      </c>
      <c r="CR163" s="29">
        <f ca="1">IF(NOT(snowball),0,IF(AE162&lt;=0,0,IF($C163&lt;=SUM($CM163:CQ163),0,IF(BV163+$C163-SUM($CM163:CQ163)&gt;AE162+AZ163,AE162+AZ163-BV163,$C163-SUM($CM163:CQ163)))))</f>
        <v>0</v>
      </c>
      <c r="CS163" s="29">
        <f ca="1">IF(NOT(snowball),0,IF(AF162&lt;=0,0,IF($C163&lt;=SUM($CM163:CR163),0,IF(BW163+$C163-SUM($CM163:CR163)&gt;AF162+BA163,AF162+BA163-BW163,$C163-SUM($CM163:CR163)))))</f>
        <v>0</v>
      </c>
      <c r="CT163" s="29">
        <f ca="1">IF(NOT(snowball),0,IF(AG162&lt;=0,0,IF($C163&lt;=SUM($CM163:CS163),0,IF(BX163+$C163-SUM($CM163:CS163)&gt;AG162+BB163,AG162+BB163-BX163,$C163-SUM($CM163:CS163)))))</f>
        <v>0</v>
      </c>
      <c r="CU163" s="29">
        <f ca="1">IF(NOT(snowball),0,IF(AH162&lt;=0,0,IF($C163&lt;=SUM($CM163:CT163),0,IF(BY163+$C163-SUM($CM163:CT163)&gt;AH162+BC163,AH162+BC163-BY163,$C163-SUM($CM163:CT163)))))</f>
        <v>0</v>
      </c>
      <c r="CV163" s="29">
        <f ca="1">IF(NOT(snowball),0,IF(AI162&lt;=0,0,IF($C163&lt;=SUM($CM163:CU163),0,IF(BZ163+$C163-SUM($CM163:CU163)&gt;AI162+BD163,AI162+BD163-BZ163,$C163-SUM($CM163:CU163)))))</f>
        <v>0</v>
      </c>
      <c r="CW163" s="29">
        <f ca="1">IF(NOT(snowball),0,IF(AJ162&lt;=0,0,IF($C163&lt;=SUM($CM163:CV163),0,IF(CA163+$C163-SUM($CM163:CV163)&gt;AJ162+BE163,AJ162+BE163-CA163,$C163-SUM($CM163:CV163)))))</f>
        <v>0</v>
      </c>
      <c r="CX163" s="29">
        <f ca="1">IF(NOT(snowball),0,IF(AK162&lt;=0,0,IF($C163&lt;=SUM($CM163:CW163),0,IF(CB163+$C163-SUM($CM163:CW163)&gt;AK162+BF163,AK162+BF163-CB163,$C163-SUM($CM163:CW163)))))</f>
        <v>0</v>
      </c>
      <c r="CY163" s="29">
        <f ca="1">IF(NOT(snowball),0,IF(AL162&lt;=0,0,IF($C163&lt;=SUM($CM163:CX163),0,IF(CC163+$C163-SUM($CM163:CX163)&gt;AL162+BG163,AL162+BG163-CC163,$C163-SUM($CM163:CX163)))))</f>
        <v>0</v>
      </c>
      <c r="CZ163" s="29">
        <f ca="1">IF(NOT(snowball),0,IF(AM162&lt;=0,0,IF($C163&lt;=SUM($CM163:CY163),0,IF(CD163+$C163-SUM($CM163:CY163)&gt;AM162+BH163,AM162+BH163-CD163,$C163-SUM($CM163:CY163)))))</f>
        <v>0</v>
      </c>
      <c r="DA163" s="29">
        <f ca="1">IF(NOT(snowball),0,IF(AN162&lt;=0,0,IF($C163&lt;=SUM($CM163:CZ163),0,IF(CE163+$C163-SUM($CM163:CZ163)&gt;AN162+BI163,AN162+BI163-CE163,$C163-SUM($CM163:CZ163)))))</f>
        <v>0</v>
      </c>
      <c r="DB163" s="29">
        <f ca="1">IF(NOT(snowball),0,IF(AO162&lt;=0,0,IF($C163&lt;=SUM($CM163:DA163),0,IF(CF163+$C163-SUM($CM163:DA163)&gt;AO162+BJ163,AO162+BJ163-CF163,$C163-SUM($CM163:DA163)))))</f>
        <v>0</v>
      </c>
      <c r="DC163" s="29">
        <f ca="1">IF(NOT(snowball),0,IF(AP162&lt;=0,0,IF($C163&lt;=SUM($CM163:DB163),0,IF(CG163+$C163-SUM($CM163:DB163)&gt;AP162+BK163,AP162+BK163-CG163,$C163-SUM($CM163:DB163)))))</f>
        <v>0</v>
      </c>
      <c r="DD163" s="29">
        <f ca="1">IF(NOT(snowball),0,IF(AQ162&lt;=0,0,IF($C163&lt;=SUM($CM163:DC163),0,IF(CH163+$C163-SUM($CM163:DC163)&gt;AQ162+BL163,AQ162+BL163-CH163,$C163-SUM($CM163:DC163)))))</f>
        <v>0</v>
      </c>
      <c r="DE163" s="29">
        <f ca="1">IF(NOT(snowball),0,IF(AR162&lt;=0,0,IF($C163&lt;=SUM($CM163:DD163),0,IF(CI163+$C163-SUM($CM163:DD163)&gt;AR162+BM163,AR162+BM163-CI163,$C163-SUM($CM163:DD163)))))</f>
        <v>0</v>
      </c>
      <c r="DF163" s="29">
        <f ca="1">IF(NOT(snowball),0,IF(AS162&lt;=0,0,IF($C163&lt;=SUM($CM163:DE163),0,IF(CJ163+$C163-SUM($CM163:DE163)&gt;AS162+BN163,AS162+BN163-CJ163,$C163-SUM($CM163:DE163)))))</f>
        <v>0</v>
      </c>
    </row>
    <row r="164" spans="1:110" ht="11" customHeight="1">
      <c r="A164" s="30" t="str">
        <f t="shared" ca="1" si="232"/>
        <v/>
      </c>
      <c r="B164" s="13" t="e">
        <f t="shared" ca="1" si="204"/>
        <v>#N/A</v>
      </c>
      <c r="C164" s="113" t="str">
        <f t="shared" ca="1" si="183"/>
        <v/>
      </c>
      <c r="D164" s="81"/>
      <c r="E164" s="29">
        <f t="shared" ca="1" si="184"/>
        <v>0</v>
      </c>
      <c r="F164" s="29">
        <f t="shared" ca="1" si="185"/>
        <v>0</v>
      </c>
      <c r="G164" s="29">
        <f t="shared" ca="1" si="186"/>
        <v>0</v>
      </c>
      <c r="H164" s="29">
        <f t="shared" ca="1" si="187"/>
        <v>0</v>
      </c>
      <c r="I164" s="29">
        <f t="shared" ca="1" si="188"/>
        <v>0</v>
      </c>
      <c r="J164" s="29">
        <f t="shared" ca="1" si="189"/>
        <v>0</v>
      </c>
      <c r="K164" s="29">
        <f t="shared" ca="1" si="190"/>
        <v>0</v>
      </c>
      <c r="L164" s="29">
        <f t="shared" ca="1" si="191"/>
        <v>0</v>
      </c>
      <c r="M164" s="29">
        <f t="shared" ca="1" si="192"/>
        <v>0</v>
      </c>
      <c r="N164" s="29">
        <f t="shared" ca="1" si="193"/>
        <v>0</v>
      </c>
      <c r="O164" s="29">
        <f t="shared" ca="1" si="194"/>
        <v>0</v>
      </c>
      <c r="P164" s="29">
        <f t="shared" ca="1" si="195"/>
        <v>0</v>
      </c>
      <c r="Q164" s="29">
        <f t="shared" ca="1" si="196"/>
        <v>0</v>
      </c>
      <c r="R164" s="29">
        <f t="shared" ca="1" si="197"/>
        <v>0</v>
      </c>
      <c r="S164" s="29">
        <f t="shared" ca="1" si="198"/>
        <v>0</v>
      </c>
      <c r="T164" s="29">
        <f t="shared" ca="1" si="199"/>
        <v>0</v>
      </c>
      <c r="U164" s="29">
        <f t="shared" ca="1" si="200"/>
        <v>0</v>
      </c>
      <c r="V164" s="29">
        <f t="shared" ca="1" si="201"/>
        <v>0</v>
      </c>
      <c r="W164" s="29">
        <f t="shared" ca="1" si="202"/>
        <v>0</v>
      </c>
      <c r="X164" s="29">
        <f t="shared" ca="1" si="202"/>
        <v>0</v>
      </c>
      <c r="Y164" s="66"/>
      <c r="Z164" s="29">
        <f t="shared" ca="1" si="205"/>
        <v>0</v>
      </c>
      <c r="AA164" s="29">
        <f t="shared" ca="1" si="206"/>
        <v>0</v>
      </c>
      <c r="AB164" s="29">
        <f t="shared" ca="1" si="207"/>
        <v>0</v>
      </c>
      <c r="AC164" s="29">
        <f t="shared" ca="1" si="208"/>
        <v>0</v>
      </c>
      <c r="AD164" s="29">
        <f t="shared" ca="1" si="209"/>
        <v>0</v>
      </c>
      <c r="AE164" s="29">
        <f t="shared" ca="1" si="210"/>
        <v>0</v>
      </c>
      <c r="AF164" s="29">
        <f t="shared" ca="1" si="211"/>
        <v>0</v>
      </c>
      <c r="AG164" s="29">
        <f t="shared" ca="1" si="212"/>
        <v>0</v>
      </c>
      <c r="AH164" s="29">
        <f t="shared" ca="1" si="213"/>
        <v>0</v>
      </c>
      <c r="AI164" s="29">
        <f t="shared" ca="1" si="214"/>
        <v>0</v>
      </c>
      <c r="AJ164" s="29">
        <f t="shared" ca="1" si="215"/>
        <v>0</v>
      </c>
      <c r="AK164" s="29">
        <f t="shared" ca="1" si="216"/>
        <v>0</v>
      </c>
      <c r="AL164" s="29">
        <f t="shared" ca="1" si="217"/>
        <v>0</v>
      </c>
      <c r="AM164" s="29">
        <f t="shared" ca="1" si="218"/>
        <v>0</v>
      </c>
      <c r="AN164" s="29">
        <f t="shared" ca="1" si="219"/>
        <v>0</v>
      </c>
      <c r="AO164" s="29">
        <f t="shared" ca="1" si="220"/>
        <v>0</v>
      </c>
      <c r="AP164" s="29">
        <f t="shared" ca="1" si="221"/>
        <v>0</v>
      </c>
      <c r="AQ164" s="29">
        <f t="shared" ca="1" si="222"/>
        <v>0</v>
      </c>
      <c r="AR164" s="29">
        <f t="shared" ca="1" si="223"/>
        <v>0</v>
      </c>
      <c r="AS164" s="29">
        <f t="shared" ca="1" si="224"/>
        <v>0</v>
      </c>
      <c r="AT164" s="7"/>
      <c r="AU164" s="29">
        <f t="shared" ca="1" si="180"/>
        <v>0</v>
      </c>
      <c r="AV164" s="29">
        <f t="shared" ca="1" si="181"/>
        <v>0</v>
      </c>
      <c r="AW164" s="29">
        <f t="shared" ca="1" si="182"/>
        <v>0</v>
      </c>
      <c r="AX164" s="29">
        <f t="shared" ca="1" si="233"/>
        <v>0</v>
      </c>
      <c r="AY164" s="29">
        <f t="shared" ca="1" si="234"/>
        <v>0</v>
      </c>
      <c r="AZ164" s="29">
        <f t="shared" ca="1" si="235"/>
        <v>0</v>
      </c>
      <c r="BA164" s="29">
        <f t="shared" ca="1" si="236"/>
        <v>0</v>
      </c>
      <c r="BB164" s="29">
        <f t="shared" ca="1" si="237"/>
        <v>0</v>
      </c>
      <c r="BC164" s="29">
        <f t="shared" ca="1" si="238"/>
        <v>0</v>
      </c>
      <c r="BD164" s="29">
        <f t="shared" ca="1" si="239"/>
        <v>0</v>
      </c>
      <c r="BE164" s="29">
        <f t="shared" ca="1" si="240"/>
        <v>0</v>
      </c>
      <c r="BF164" s="29">
        <f t="shared" ca="1" si="241"/>
        <v>0</v>
      </c>
      <c r="BG164" s="29">
        <f t="shared" ca="1" si="242"/>
        <v>0</v>
      </c>
      <c r="BH164" s="29">
        <f t="shared" ca="1" si="243"/>
        <v>0</v>
      </c>
      <c r="BI164" s="29">
        <f t="shared" ca="1" si="244"/>
        <v>0</v>
      </c>
      <c r="BJ164" s="29">
        <f t="shared" ca="1" si="245"/>
        <v>0</v>
      </c>
      <c r="BK164" s="29">
        <f t="shared" ca="1" si="246"/>
        <v>0</v>
      </c>
      <c r="BL164" s="29">
        <f t="shared" ca="1" si="247"/>
        <v>0</v>
      </c>
      <c r="BM164" s="29">
        <f t="shared" ca="1" si="248"/>
        <v>0</v>
      </c>
      <c r="BN164" s="29">
        <f t="shared" ca="1" si="249"/>
        <v>0</v>
      </c>
      <c r="BO164" s="33">
        <f t="shared" ca="1" si="225"/>
        <v>0</v>
      </c>
      <c r="BP164" s="16"/>
      <c r="BQ164" s="29">
        <f t="shared" ca="1" si="226"/>
        <v>0</v>
      </c>
      <c r="BR164" s="29">
        <f t="shared" ca="1" si="227"/>
        <v>0</v>
      </c>
      <c r="BS164" s="29">
        <f t="shared" ca="1" si="228"/>
        <v>0</v>
      </c>
      <c r="BT164" s="29">
        <f t="shared" ca="1" si="229"/>
        <v>0</v>
      </c>
      <c r="BU164" s="29">
        <f t="shared" ca="1" si="230"/>
        <v>0</v>
      </c>
      <c r="BV164" s="29">
        <f t="shared" ca="1" si="165"/>
        <v>0</v>
      </c>
      <c r="BW164" s="29">
        <f t="shared" ca="1" si="166"/>
        <v>0</v>
      </c>
      <c r="BX164" s="29">
        <f t="shared" ca="1" si="167"/>
        <v>0</v>
      </c>
      <c r="BY164" s="29">
        <f t="shared" ca="1" si="168"/>
        <v>0</v>
      </c>
      <c r="BZ164" s="29">
        <f t="shared" ca="1" si="169"/>
        <v>0</v>
      </c>
      <c r="CA164" s="29">
        <f t="shared" ca="1" si="170"/>
        <v>0</v>
      </c>
      <c r="CB164" s="29">
        <f t="shared" ca="1" si="171"/>
        <v>0</v>
      </c>
      <c r="CC164" s="29">
        <f t="shared" ca="1" si="172"/>
        <v>0</v>
      </c>
      <c r="CD164" s="29">
        <f t="shared" ca="1" si="173"/>
        <v>0</v>
      </c>
      <c r="CE164" s="29">
        <f t="shared" ca="1" si="174"/>
        <v>0</v>
      </c>
      <c r="CF164" s="29">
        <f t="shared" ca="1" si="175"/>
        <v>0</v>
      </c>
      <c r="CG164" s="29">
        <f t="shared" ca="1" si="176"/>
        <v>0</v>
      </c>
      <c r="CH164" s="29">
        <f t="shared" ca="1" si="177"/>
        <v>0</v>
      </c>
      <c r="CI164" s="29">
        <f t="shared" ca="1" si="178"/>
        <v>0</v>
      </c>
      <c r="CJ164" s="29">
        <f t="shared" ca="1" si="179"/>
        <v>0</v>
      </c>
      <c r="CK164" s="33">
        <f t="shared" ca="1" si="231"/>
        <v>0</v>
      </c>
      <c r="CL164" s="33"/>
      <c r="CM164" s="78">
        <f t="shared" ca="1" si="203"/>
        <v>0</v>
      </c>
      <c r="CN164" s="29">
        <f ca="1">IF(NOT(snowball),0,IF(AA163&lt;=0,0,IF($C164&lt;=SUM($CM164:CM164),0,IF(BR164+$C164-SUM($CM164:CM164)&gt;AA163+AV164,AA163+AV164-BR164,$C164-SUM($CM164:CM164)))))</f>
        <v>0</v>
      </c>
      <c r="CO164" s="29">
        <f ca="1">IF(NOT(snowball),0,IF(AB163&lt;=0,0,IF($C164&lt;=SUM($CM164:CN164),0,IF(BS164+$C164-SUM($CM164:CN164)&gt;AB163+AW164,AB163+AW164-BS164,$C164-SUM($CM164:CN164)))))</f>
        <v>0</v>
      </c>
      <c r="CP164" s="29">
        <f ca="1">IF(NOT(snowball),0,IF(AC163&lt;=0,0,IF($C164&lt;=SUM($CM164:CO164),0,IF(BT164+$C164-SUM($CM164:CO164)&gt;AC163+AX164,AC163+AX164-BT164,$C164-SUM($CM164:CO164)))))</f>
        <v>0</v>
      </c>
      <c r="CQ164" s="29">
        <f ca="1">IF(NOT(snowball),0,IF(AD163&lt;=0,0,IF($C164&lt;=SUM($CM164:CP164),0,IF(BU164+$C164-SUM($CM164:CP164)&gt;AD163+AY164,AD163+AY164-BU164,$C164-SUM($CM164:CP164)))))</f>
        <v>0</v>
      </c>
      <c r="CR164" s="29">
        <f ca="1">IF(NOT(snowball),0,IF(AE163&lt;=0,0,IF($C164&lt;=SUM($CM164:CQ164),0,IF(BV164+$C164-SUM($CM164:CQ164)&gt;AE163+AZ164,AE163+AZ164-BV164,$C164-SUM($CM164:CQ164)))))</f>
        <v>0</v>
      </c>
      <c r="CS164" s="29">
        <f ca="1">IF(NOT(snowball),0,IF(AF163&lt;=0,0,IF($C164&lt;=SUM($CM164:CR164),0,IF(BW164+$C164-SUM($CM164:CR164)&gt;AF163+BA164,AF163+BA164-BW164,$C164-SUM($CM164:CR164)))))</f>
        <v>0</v>
      </c>
      <c r="CT164" s="29">
        <f ca="1">IF(NOT(snowball),0,IF(AG163&lt;=0,0,IF($C164&lt;=SUM($CM164:CS164),0,IF(BX164+$C164-SUM($CM164:CS164)&gt;AG163+BB164,AG163+BB164-BX164,$C164-SUM($CM164:CS164)))))</f>
        <v>0</v>
      </c>
      <c r="CU164" s="29">
        <f ca="1">IF(NOT(snowball),0,IF(AH163&lt;=0,0,IF($C164&lt;=SUM($CM164:CT164),0,IF(BY164+$C164-SUM($CM164:CT164)&gt;AH163+BC164,AH163+BC164-BY164,$C164-SUM($CM164:CT164)))))</f>
        <v>0</v>
      </c>
      <c r="CV164" s="29">
        <f ca="1">IF(NOT(snowball),0,IF(AI163&lt;=0,0,IF($C164&lt;=SUM($CM164:CU164),0,IF(BZ164+$C164-SUM($CM164:CU164)&gt;AI163+BD164,AI163+BD164-BZ164,$C164-SUM($CM164:CU164)))))</f>
        <v>0</v>
      </c>
      <c r="CW164" s="29">
        <f ca="1">IF(NOT(snowball),0,IF(AJ163&lt;=0,0,IF($C164&lt;=SUM($CM164:CV164),0,IF(CA164+$C164-SUM($CM164:CV164)&gt;AJ163+BE164,AJ163+BE164-CA164,$C164-SUM($CM164:CV164)))))</f>
        <v>0</v>
      </c>
      <c r="CX164" s="29">
        <f ca="1">IF(NOT(snowball),0,IF(AK163&lt;=0,0,IF($C164&lt;=SUM($CM164:CW164),0,IF(CB164+$C164-SUM($CM164:CW164)&gt;AK163+BF164,AK163+BF164-CB164,$C164-SUM($CM164:CW164)))))</f>
        <v>0</v>
      </c>
      <c r="CY164" s="29">
        <f ca="1">IF(NOT(snowball),0,IF(AL163&lt;=0,0,IF($C164&lt;=SUM($CM164:CX164),0,IF(CC164+$C164-SUM($CM164:CX164)&gt;AL163+BG164,AL163+BG164-CC164,$C164-SUM($CM164:CX164)))))</f>
        <v>0</v>
      </c>
      <c r="CZ164" s="29">
        <f ca="1">IF(NOT(snowball),0,IF(AM163&lt;=0,0,IF($C164&lt;=SUM($CM164:CY164),0,IF(CD164+$C164-SUM($CM164:CY164)&gt;AM163+BH164,AM163+BH164-CD164,$C164-SUM($CM164:CY164)))))</f>
        <v>0</v>
      </c>
      <c r="DA164" s="29">
        <f ca="1">IF(NOT(snowball),0,IF(AN163&lt;=0,0,IF($C164&lt;=SUM($CM164:CZ164),0,IF(CE164+$C164-SUM($CM164:CZ164)&gt;AN163+BI164,AN163+BI164-CE164,$C164-SUM($CM164:CZ164)))))</f>
        <v>0</v>
      </c>
      <c r="DB164" s="29">
        <f ca="1">IF(NOT(snowball),0,IF(AO163&lt;=0,0,IF($C164&lt;=SUM($CM164:DA164),0,IF(CF164+$C164-SUM($CM164:DA164)&gt;AO163+BJ164,AO163+BJ164-CF164,$C164-SUM($CM164:DA164)))))</f>
        <v>0</v>
      </c>
      <c r="DC164" s="29">
        <f ca="1">IF(NOT(snowball),0,IF(AP163&lt;=0,0,IF($C164&lt;=SUM($CM164:DB164),0,IF(CG164+$C164-SUM($CM164:DB164)&gt;AP163+BK164,AP163+BK164-CG164,$C164-SUM($CM164:DB164)))))</f>
        <v>0</v>
      </c>
      <c r="DD164" s="29">
        <f ca="1">IF(NOT(snowball),0,IF(AQ163&lt;=0,0,IF($C164&lt;=SUM($CM164:DC164),0,IF(CH164+$C164-SUM($CM164:DC164)&gt;AQ163+BL164,AQ163+BL164-CH164,$C164-SUM($CM164:DC164)))))</f>
        <v>0</v>
      </c>
      <c r="DE164" s="29">
        <f ca="1">IF(NOT(snowball),0,IF(AR163&lt;=0,0,IF($C164&lt;=SUM($CM164:DD164),0,IF(CI164+$C164-SUM($CM164:DD164)&gt;AR163+BM164,AR163+BM164-CI164,$C164-SUM($CM164:DD164)))))</f>
        <v>0</v>
      </c>
      <c r="DF164" s="29">
        <f ca="1">IF(NOT(snowball),0,IF(AS163&lt;=0,0,IF($C164&lt;=SUM($CM164:DE164),0,IF(CJ164+$C164-SUM($CM164:DE164)&gt;AS163+BN164,AS163+BN164-CJ164,$C164-SUM($CM164:DE164)))))</f>
        <v>0</v>
      </c>
    </row>
    <row r="165" spans="1:110" ht="11" customHeight="1">
      <c r="A165" s="30" t="str">
        <f t="shared" ca="1" si="232"/>
        <v/>
      </c>
      <c r="B165" s="13" t="e">
        <f t="shared" ca="1" si="204"/>
        <v>#N/A</v>
      </c>
      <c r="C165" s="113" t="str">
        <f t="shared" ca="1" si="183"/>
        <v/>
      </c>
      <c r="D165" s="81"/>
      <c r="E165" s="29">
        <f t="shared" ca="1" si="184"/>
        <v>0</v>
      </c>
      <c r="F165" s="29">
        <f t="shared" ca="1" si="185"/>
        <v>0</v>
      </c>
      <c r="G165" s="29">
        <f t="shared" ca="1" si="186"/>
        <v>0</v>
      </c>
      <c r="H165" s="29">
        <f t="shared" ca="1" si="187"/>
        <v>0</v>
      </c>
      <c r="I165" s="29">
        <f t="shared" ca="1" si="188"/>
        <v>0</v>
      </c>
      <c r="J165" s="29">
        <f t="shared" ca="1" si="189"/>
        <v>0</v>
      </c>
      <c r="K165" s="29">
        <f t="shared" ca="1" si="190"/>
        <v>0</v>
      </c>
      <c r="L165" s="29">
        <f t="shared" ca="1" si="191"/>
        <v>0</v>
      </c>
      <c r="M165" s="29">
        <f t="shared" ca="1" si="192"/>
        <v>0</v>
      </c>
      <c r="N165" s="29">
        <f t="shared" ca="1" si="193"/>
        <v>0</v>
      </c>
      <c r="O165" s="29">
        <f t="shared" ca="1" si="194"/>
        <v>0</v>
      </c>
      <c r="P165" s="29">
        <f t="shared" ca="1" si="195"/>
        <v>0</v>
      </c>
      <c r="Q165" s="29">
        <f t="shared" ca="1" si="196"/>
        <v>0</v>
      </c>
      <c r="R165" s="29">
        <f t="shared" ca="1" si="197"/>
        <v>0</v>
      </c>
      <c r="S165" s="29">
        <f t="shared" ca="1" si="198"/>
        <v>0</v>
      </c>
      <c r="T165" s="29">
        <f t="shared" ca="1" si="199"/>
        <v>0</v>
      </c>
      <c r="U165" s="29">
        <f t="shared" ca="1" si="200"/>
        <v>0</v>
      </c>
      <c r="V165" s="29">
        <f t="shared" ca="1" si="201"/>
        <v>0</v>
      </c>
      <c r="W165" s="29">
        <f t="shared" ca="1" si="202"/>
        <v>0</v>
      </c>
      <c r="X165" s="29">
        <f t="shared" ca="1" si="202"/>
        <v>0</v>
      </c>
      <c r="Y165" s="66"/>
      <c r="Z165" s="29">
        <f t="shared" ca="1" si="205"/>
        <v>0</v>
      </c>
      <c r="AA165" s="29">
        <f t="shared" ca="1" si="206"/>
        <v>0</v>
      </c>
      <c r="AB165" s="29">
        <f t="shared" ca="1" si="207"/>
        <v>0</v>
      </c>
      <c r="AC165" s="29">
        <f t="shared" ca="1" si="208"/>
        <v>0</v>
      </c>
      <c r="AD165" s="29">
        <f t="shared" ca="1" si="209"/>
        <v>0</v>
      </c>
      <c r="AE165" s="29">
        <f t="shared" ca="1" si="210"/>
        <v>0</v>
      </c>
      <c r="AF165" s="29">
        <f t="shared" ca="1" si="211"/>
        <v>0</v>
      </c>
      <c r="AG165" s="29">
        <f t="shared" ca="1" si="212"/>
        <v>0</v>
      </c>
      <c r="AH165" s="29">
        <f t="shared" ca="1" si="213"/>
        <v>0</v>
      </c>
      <c r="AI165" s="29">
        <f t="shared" ca="1" si="214"/>
        <v>0</v>
      </c>
      <c r="AJ165" s="29">
        <f t="shared" ca="1" si="215"/>
        <v>0</v>
      </c>
      <c r="AK165" s="29">
        <f t="shared" ca="1" si="216"/>
        <v>0</v>
      </c>
      <c r="AL165" s="29">
        <f t="shared" ca="1" si="217"/>
        <v>0</v>
      </c>
      <c r="AM165" s="29">
        <f t="shared" ca="1" si="218"/>
        <v>0</v>
      </c>
      <c r="AN165" s="29">
        <f t="shared" ca="1" si="219"/>
        <v>0</v>
      </c>
      <c r="AO165" s="29">
        <f t="shared" ca="1" si="220"/>
        <v>0</v>
      </c>
      <c r="AP165" s="29">
        <f t="shared" ca="1" si="221"/>
        <v>0</v>
      </c>
      <c r="AQ165" s="29">
        <f t="shared" ca="1" si="222"/>
        <v>0</v>
      </c>
      <c r="AR165" s="29">
        <f t="shared" ca="1" si="223"/>
        <v>0</v>
      </c>
      <c r="AS165" s="29">
        <f t="shared" ca="1" si="224"/>
        <v>0</v>
      </c>
      <c r="AT165" s="7"/>
      <c r="AU165" s="29">
        <f t="shared" ca="1" si="180"/>
        <v>0</v>
      </c>
      <c r="AV165" s="29">
        <f t="shared" ca="1" si="181"/>
        <v>0</v>
      </c>
      <c r="AW165" s="29">
        <f t="shared" ca="1" si="182"/>
        <v>0</v>
      </c>
      <c r="AX165" s="29">
        <f t="shared" ca="1" si="233"/>
        <v>0</v>
      </c>
      <c r="AY165" s="29">
        <f t="shared" ca="1" si="234"/>
        <v>0</v>
      </c>
      <c r="AZ165" s="29">
        <f t="shared" ca="1" si="235"/>
        <v>0</v>
      </c>
      <c r="BA165" s="29">
        <f t="shared" ca="1" si="236"/>
        <v>0</v>
      </c>
      <c r="BB165" s="29">
        <f t="shared" ca="1" si="237"/>
        <v>0</v>
      </c>
      <c r="BC165" s="29">
        <f t="shared" ca="1" si="238"/>
        <v>0</v>
      </c>
      <c r="BD165" s="29">
        <f t="shared" ca="1" si="239"/>
        <v>0</v>
      </c>
      <c r="BE165" s="29">
        <f t="shared" ca="1" si="240"/>
        <v>0</v>
      </c>
      <c r="BF165" s="29">
        <f t="shared" ca="1" si="241"/>
        <v>0</v>
      </c>
      <c r="BG165" s="29">
        <f t="shared" ca="1" si="242"/>
        <v>0</v>
      </c>
      <c r="BH165" s="29">
        <f t="shared" ca="1" si="243"/>
        <v>0</v>
      </c>
      <c r="BI165" s="29">
        <f t="shared" ca="1" si="244"/>
        <v>0</v>
      </c>
      <c r="BJ165" s="29">
        <f t="shared" ca="1" si="245"/>
        <v>0</v>
      </c>
      <c r="BK165" s="29">
        <f t="shared" ca="1" si="246"/>
        <v>0</v>
      </c>
      <c r="BL165" s="29">
        <f t="shared" ca="1" si="247"/>
        <v>0</v>
      </c>
      <c r="BM165" s="29">
        <f t="shared" ca="1" si="248"/>
        <v>0</v>
      </c>
      <c r="BN165" s="29">
        <f t="shared" ca="1" si="249"/>
        <v>0</v>
      </c>
      <c r="BO165" s="33">
        <f t="shared" ca="1" si="225"/>
        <v>0</v>
      </c>
      <c r="BP165" s="16"/>
      <c r="BQ165" s="29">
        <f t="shared" ca="1" si="226"/>
        <v>0</v>
      </c>
      <c r="BR165" s="29">
        <f t="shared" ca="1" si="227"/>
        <v>0</v>
      </c>
      <c r="BS165" s="29">
        <f t="shared" ca="1" si="228"/>
        <v>0</v>
      </c>
      <c r="BT165" s="29">
        <f t="shared" ca="1" si="229"/>
        <v>0</v>
      </c>
      <c r="BU165" s="29">
        <f t="shared" ca="1" si="230"/>
        <v>0</v>
      </c>
      <c r="BV165" s="29">
        <f t="shared" ref="BV165:BV228" ca="1" si="250">IF(AE164&gt;0,IF((AE164+AZ165)&lt;J$10,AE164+AZ165,J$10),0)</f>
        <v>0</v>
      </c>
      <c r="BW165" s="29">
        <f t="shared" ref="BW165:BW228" ca="1" si="251">IF(AF164&gt;0,IF((AF164+BA165)&lt;K$10,AF164+BA165,K$10),0)</f>
        <v>0</v>
      </c>
      <c r="BX165" s="29">
        <f t="shared" ref="BX165:BX228" ca="1" si="252">IF(AG164&gt;0,IF((AG164+BB165)&lt;L$10,AG164+BB165,L$10),0)</f>
        <v>0</v>
      </c>
      <c r="BY165" s="29">
        <f t="shared" ref="BY165:BY228" ca="1" si="253">IF(AH164&gt;0,IF((AH164+BC165)&lt;M$10,AH164+BC165,M$10),0)</f>
        <v>0</v>
      </c>
      <c r="BZ165" s="29">
        <f t="shared" ref="BZ165:BZ228" ca="1" si="254">IF(AI164&gt;0,IF((AI164+BD165)&lt;N$10,AI164+BD165,N$10),0)</f>
        <v>0</v>
      </c>
      <c r="CA165" s="29">
        <f t="shared" ref="CA165:CA228" ca="1" si="255">IF(AJ164&gt;0,IF((AJ164+BE165)&lt;O$10,AJ164+BE165,O$10),0)</f>
        <v>0</v>
      </c>
      <c r="CB165" s="29">
        <f t="shared" ref="CB165:CB228" ca="1" si="256">IF(AK164&gt;0,IF((AK164+BF165)&lt;P$10,AK164+BF165,P$10),0)</f>
        <v>0</v>
      </c>
      <c r="CC165" s="29">
        <f t="shared" ref="CC165:CC228" ca="1" si="257">IF(AL164&gt;0,IF((AL164+BG165)&lt;Q$10,AL164+BG165,Q$10),0)</f>
        <v>0</v>
      </c>
      <c r="CD165" s="29">
        <f t="shared" ref="CD165:CD228" ca="1" si="258">IF(AM164&gt;0,IF((AM164+BH165)&lt;R$10,AM164+BH165,R$10),0)</f>
        <v>0</v>
      </c>
      <c r="CE165" s="29">
        <f t="shared" ref="CE165:CE228" ca="1" si="259">IF(AN164&gt;0,IF((AN164+BI165)&lt;S$10,AN164+BI165,S$10),0)</f>
        <v>0</v>
      </c>
      <c r="CF165" s="29">
        <f t="shared" ref="CF165:CF228" ca="1" si="260">IF(AO164&gt;0,IF((AO164+BJ165)&lt;T$10,AO164+BJ165,T$10),0)</f>
        <v>0</v>
      </c>
      <c r="CG165" s="29">
        <f t="shared" ref="CG165:CG228" ca="1" si="261">IF(AP164&gt;0,IF((AP164+BK165)&lt;U$10,AP164+BK165,U$10),0)</f>
        <v>0</v>
      </c>
      <c r="CH165" s="29">
        <f t="shared" ref="CH165:CH228" ca="1" si="262">IF(AQ164&gt;0,IF((AQ164+BL165)&lt;V$10,AQ164+BL165,V$10),0)</f>
        <v>0</v>
      </c>
      <c r="CI165" s="29">
        <f t="shared" ref="CI165:CI228" ca="1" si="263">IF(AR164&gt;0,IF((AR164+BM165)&lt;W$10,AR164+BM165,W$10),0)</f>
        <v>0</v>
      </c>
      <c r="CJ165" s="29">
        <f t="shared" ref="CJ165:CJ228" ca="1" si="264">IF(AS164&gt;0,IF((AS164+BN165)&lt;X$10,AS164+BN165,X$10),0)</f>
        <v>0</v>
      </c>
      <c r="CK165" s="33">
        <f t="shared" ca="1" si="231"/>
        <v>0</v>
      </c>
      <c r="CL165" s="33"/>
      <c r="CM165" s="78">
        <f t="shared" ca="1" si="203"/>
        <v>0</v>
      </c>
      <c r="CN165" s="29">
        <f ca="1">IF(NOT(snowball),0,IF(AA164&lt;=0,0,IF($C165&lt;=SUM($CM165:CM165),0,IF(BR165+$C165-SUM($CM165:CM165)&gt;AA164+AV165,AA164+AV165-BR165,$C165-SUM($CM165:CM165)))))</f>
        <v>0</v>
      </c>
      <c r="CO165" s="29">
        <f ca="1">IF(NOT(snowball),0,IF(AB164&lt;=0,0,IF($C165&lt;=SUM($CM165:CN165),0,IF(BS165+$C165-SUM($CM165:CN165)&gt;AB164+AW165,AB164+AW165-BS165,$C165-SUM($CM165:CN165)))))</f>
        <v>0</v>
      </c>
      <c r="CP165" s="29">
        <f ca="1">IF(NOT(snowball),0,IF(AC164&lt;=0,0,IF($C165&lt;=SUM($CM165:CO165),0,IF(BT165+$C165-SUM($CM165:CO165)&gt;AC164+AX165,AC164+AX165-BT165,$C165-SUM($CM165:CO165)))))</f>
        <v>0</v>
      </c>
      <c r="CQ165" s="29">
        <f ca="1">IF(NOT(snowball),0,IF(AD164&lt;=0,0,IF($C165&lt;=SUM($CM165:CP165),0,IF(BU165+$C165-SUM($CM165:CP165)&gt;AD164+AY165,AD164+AY165-BU165,$C165-SUM($CM165:CP165)))))</f>
        <v>0</v>
      </c>
      <c r="CR165" s="29">
        <f ca="1">IF(NOT(snowball),0,IF(AE164&lt;=0,0,IF($C165&lt;=SUM($CM165:CQ165),0,IF(BV165+$C165-SUM($CM165:CQ165)&gt;AE164+AZ165,AE164+AZ165-BV165,$C165-SUM($CM165:CQ165)))))</f>
        <v>0</v>
      </c>
      <c r="CS165" s="29">
        <f ca="1">IF(NOT(snowball),0,IF(AF164&lt;=0,0,IF($C165&lt;=SUM($CM165:CR165),0,IF(BW165+$C165-SUM($CM165:CR165)&gt;AF164+BA165,AF164+BA165-BW165,$C165-SUM($CM165:CR165)))))</f>
        <v>0</v>
      </c>
      <c r="CT165" s="29">
        <f ca="1">IF(NOT(snowball),0,IF(AG164&lt;=0,0,IF($C165&lt;=SUM($CM165:CS165),0,IF(BX165+$C165-SUM($CM165:CS165)&gt;AG164+BB165,AG164+BB165-BX165,$C165-SUM($CM165:CS165)))))</f>
        <v>0</v>
      </c>
      <c r="CU165" s="29">
        <f ca="1">IF(NOT(snowball),0,IF(AH164&lt;=0,0,IF($C165&lt;=SUM($CM165:CT165),0,IF(BY165+$C165-SUM($CM165:CT165)&gt;AH164+BC165,AH164+BC165-BY165,$C165-SUM($CM165:CT165)))))</f>
        <v>0</v>
      </c>
      <c r="CV165" s="29">
        <f ca="1">IF(NOT(snowball),0,IF(AI164&lt;=0,0,IF($C165&lt;=SUM($CM165:CU165),0,IF(BZ165+$C165-SUM($CM165:CU165)&gt;AI164+BD165,AI164+BD165-BZ165,$C165-SUM($CM165:CU165)))))</f>
        <v>0</v>
      </c>
      <c r="CW165" s="29">
        <f ca="1">IF(NOT(snowball),0,IF(AJ164&lt;=0,0,IF($C165&lt;=SUM($CM165:CV165),0,IF(CA165+$C165-SUM($CM165:CV165)&gt;AJ164+BE165,AJ164+BE165-CA165,$C165-SUM($CM165:CV165)))))</f>
        <v>0</v>
      </c>
      <c r="CX165" s="29">
        <f ca="1">IF(NOT(snowball),0,IF(AK164&lt;=0,0,IF($C165&lt;=SUM($CM165:CW165),0,IF(CB165+$C165-SUM($CM165:CW165)&gt;AK164+BF165,AK164+BF165-CB165,$C165-SUM($CM165:CW165)))))</f>
        <v>0</v>
      </c>
      <c r="CY165" s="29">
        <f ca="1">IF(NOT(snowball),0,IF(AL164&lt;=0,0,IF($C165&lt;=SUM($CM165:CX165),0,IF(CC165+$C165-SUM($CM165:CX165)&gt;AL164+BG165,AL164+BG165-CC165,$C165-SUM($CM165:CX165)))))</f>
        <v>0</v>
      </c>
      <c r="CZ165" s="29">
        <f ca="1">IF(NOT(snowball),0,IF(AM164&lt;=0,0,IF($C165&lt;=SUM($CM165:CY165),0,IF(CD165+$C165-SUM($CM165:CY165)&gt;AM164+BH165,AM164+BH165-CD165,$C165-SUM($CM165:CY165)))))</f>
        <v>0</v>
      </c>
      <c r="DA165" s="29">
        <f ca="1">IF(NOT(snowball),0,IF(AN164&lt;=0,0,IF($C165&lt;=SUM($CM165:CZ165),0,IF(CE165+$C165-SUM($CM165:CZ165)&gt;AN164+BI165,AN164+BI165-CE165,$C165-SUM($CM165:CZ165)))))</f>
        <v>0</v>
      </c>
      <c r="DB165" s="29">
        <f ca="1">IF(NOT(snowball),0,IF(AO164&lt;=0,0,IF($C165&lt;=SUM($CM165:DA165),0,IF(CF165+$C165-SUM($CM165:DA165)&gt;AO164+BJ165,AO164+BJ165-CF165,$C165-SUM($CM165:DA165)))))</f>
        <v>0</v>
      </c>
      <c r="DC165" s="29">
        <f ca="1">IF(NOT(snowball),0,IF(AP164&lt;=0,0,IF($C165&lt;=SUM($CM165:DB165),0,IF(CG165+$C165-SUM($CM165:DB165)&gt;AP164+BK165,AP164+BK165-CG165,$C165-SUM($CM165:DB165)))))</f>
        <v>0</v>
      </c>
      <c r="DD165" s="29">
        <f ca="1">IF(NOT(snowball),0,IF(AQ164&lt;=0,0,IF($C165&lt;=SUM($CM165:DC165),0,IF(CH165+$C165-SUM($CM165:DC165)&gt;AQ164+BL165,AQ164+BL165-CH165,$C165-SUM($CM165:DC165)))))</f>
        <v>0</v>
      </c>
      <c r="DE165" s="29">
        <f ca="1">IF(NOT(snowball),0,IF(AR164&lt;=0,0,IF($C165&lt;=SUM($CM165:DD165),0,IF(CI165+$C165-SUM($CM165:DD165)&gt;AR164+BM165,AR164+BM165-CI165,$C165-SUM($CM165:DD165)))))</f>
        <v>0</v>
      </c>
      <c r="DF165" s="29">
        <f ca="1">IF(NOT(snowball),0,IF(AS164&lt;=0,0,IF($C165&lt;=SUM($CM165:DE165),0,IF(CJ165+$C165-SUM($CM165:DE165)&gt;AS164+BN165,AS164+BN165-CJ165,$C165-SUM($CM165:DE165)))))</f>
        <v>0</v>
      </c>
    </row>
    <row r="166" spans="1:110" ht="11" customHeight="1">
      <c r="A166" s="30" t="str">
        <f t="shared" ca="1" si="232"/>
        <v/>
      </c>
      <c r="B166" s="13" t="e">
        <f t="shared" ca="1" si="204"/>
        <v>#N/A</v>
      </c>
      <c r="C166" s="113" t="str">
        <f t="shared" ca="1" si="183"/>
        <v/>
      </c>
      <c r="D166" s="81"/>
      <c r="E166" s="29">
        <f t="shared" ca="1" si="184"/>
        <v>0</v>
      </c>
      <c r="F166" s="29">
        <f t="shared" ca="1" si="185"/>
        <v>0</v>
      </c>
      <c r="G166" s="29">
        <f t="shared" ca="1" si="186"/>
        <v>0</v>
      </c>
      <c r="H166" s="29">
        <f t="shared" ca="1" si="187"/>
        <v>0</v>
      </c>
      <c r="I166" s="29">
        <f t="shared" ca="1" si="188"/>
        <v>0</v>
      </c>
      <c r="J166" s="29">
        <f t="shared" ca="1" si="189"/>
        <v>0</v>
      </c>
      <c r="K166" s="29">
        <f t="shared" ca="1" si="190"/>
        <v>0</v>
      </c>
      <c r="L166" s="29">
        <f t="shared" ca="1" si="191"/>
        <v>0</v>
      </c>
      <c r="M166" s="29">
        <f t="shared" ca="1" si="192"/>
        <v>0</v>
      </c>
      <c r="N166" s="29">
        <f t="shared" ca="1" si="193"/>
        <v>0</v>
      </c>
      <c r="O166" s="29">
        <f t="shared" ca="1" si="194"/>
        <v>0</v>
      </c>
      <c r="P166" s="29">
        <f t="shared" ca="1" si="195"/>
        <v>0</v>
      </c>
      <c r="Q166" s="29">
        <f t="shared" ca="1" si="196"/>
        <v>0</v>
      </c>
      <c r="R166" s="29">
        <f t="shared" ca="1" si="197"/>
        <v>0</v>
      </c>
      <c r="S166" s="29">
        <f t="shared" ca="1" si="198"/>
        <v>0</v>
      </c>
      <c r="T166" s="29">
        <f t="shared" ca="1" si="199"/>
        <v>0</v>
      </c>
      <c r="U166" s="29">
        <f t="shared" ca="1" si="200"/>
        <v>0</v>
      </c>
      <c r="V166" s="29">
        <f t="shared" ca="1" si="201"/>
        <v>0</v>
      </c>
      <c r="W166" s="29">
        <f t="shared" ca="1" si="202"/>
        <v>0</v>
      </c>
      <c r="X166" s="29">
        <f t="shared" ca="1" si="202"/>
        <v>0</v>
      </c>
      <c r="Y166" s="66"/>
      <c r="Z166" s="29">
        <f t="shared" ca="1" si="205"/>
        <v>0</v>
      </c>
      <c r="AA166" s="29">
        <f t="shared" ca="1" si="206"/>
        <v>0</v>
      </c>
      <c r="AB166" s="29">
        <f t="shared" ca="1" si="207"/>
        <v>0</v>
      </c>
      <c r="AC166" s="29">
        <f t="shared" ca="1" si="208"/>
        <v>0</v>
      </c>
      <c r="AD166" s="29">
        <f t="shared" ca="1" si="209"/>
        <v>0</v>
      </c>
      <c r="AE166" s="29">
        <f t="shared" ca="1" si="210"/>
        <v>0</v>
      </c>
      <c r="AF166" s="29">
        <f t="shared" ca="1" si="211"/>
        <v>0</v>
      </c>
      <c r="AG166" s="29">
        <f t="shared" ca="1" si="212"/>
        <v>0</v>
      </c>
      <c r="AH166" s="29">
        <f t="shared" ca="1" si="213"/>
        <v>0</v>
      </c>
      <c r="AI166" s="29">
        <f t="shared" ca="1" si="214"/>
        <v>0</v>
      </c>
      <c r="AJ166" s="29">
        <f t="shared" ca="1" si="215"/>
        <v>0</v>
      </c>
      <c r="AK166" s="29">
        <f t="shared" ca="1" si="216"/>
        <v>0</v>
      </c>
      <c r="AL166" s="29">
        <f t="shared" ca="1" si="217"/>
        <v>0</v>
      </c>
      <c r="AM166" s="29">
        <f t="shared" ca="1" si="218"/>
        <v>0</v>
      </c>
      <c r="AN166" s="29">
        <f t="shared" ca="1" si="219"/>
        <v>0</v>
      </c>
      <c r="AO166" s="29">
        <f t="shared" ca="1" si="220"/>
        <v>0</v>
      </c>
      <c r="AP166" s="29">
        <f t="shared" ca="1" si="221"/>
        <v>0</v>
      </c>
      <c r="AQ166" s="29">
        <f t="shared" ca="1" si="222"/>
        <v>0</v>
      </c>
      <c r="AR166" s="29">
        <f t="shared" ca="1" si="223"/>
        <v>0</v>
      </c>
      <c r="AS166" s="29">
        <f t="shared" ca="1" si="224"/>
        <v>0</v>
      </c>
      <c r="AT166" s="7"/>
      <c r="AU166" s="29">
        <f t="shared" ca="1" si="180"/>
        <v>0</v>
      </c>
      <c r="AV166" s="29">
        <f t="shared" ca="1" si="181"/>
        <v>0</v>
      </c>
      <c r="AW166" s="29">
        <f t="shared" ca="1" si="182"/>
        <v>0</v>
      </c>
      <c r="AX166" s="29">
        <f t="shared" ca="1" si="233"/>
        <v>0</v>
      </c>
      <c r="AY166" s="29">
        <f t="shared" ca="1" si="234"/>
        <v>0</v>
      </c>
      <c r="AZ166" s="29">
        <f t="shared" ca="1" si="235"/>
        <v>0</v>
      </c>
      <c r="BA166" s="29">
        <f t="shared" ca="1" si="236"/>
        <v>0</v>
      </c>
      <c r="BB166" s="29">
        <f t="shared" ca="1" si="237"/>
        <v>0</v>
      </c>
      <c r="BC166" s="29">
        <f t="shared" ca="1" si="238"/>
        <v>0</v>
      </c>
      <c r="BD166" s="29">
        <f t="shared" ca="1" si="239"/>
        <v>0</v>
      </c>
      <c r="BE166" s="29">
        <f t="shared" ca="1" si="240"/>
        <v>0</v>
      </c>
      <c r="BF166" s="29">
        <f t="shared" ca="1" si="241"/>
        <v>0</v>
      </c>
      <c r="BG166" s="29">
        <f t="shared" ca="1" si="242"/>
        <v>0</v>
      </c>
      <c r="BH166" s="29">
        <f t="shared" ca="1" si="243"/>
        <v>0</v>
      </c>
      <c r="BI166" s="29">
        <f t="shared" ca="1" si="244"/>
        <v>0</v>
      </c>
      <c r="BJ166" s="29">
        <f t="shared" ca="1" si="245"/>
        <v>0</v>
      </c>
      <c r="BK166" s="29">
        <f t="shared" ca="1" si="246"/>
        <v>0</v>
      </c>
      <c r="BL166" s="29">
        <f t="shared" ca="1" si="247"/>
        <v>0</v>
      </c>
      <c r="BM166" s="29">
        <f t="shared" ca="1" si="248"/>
        <v>0</v>
      </c>
      <c r="BN166" s="29">
        <f t="shared" ca="1" si="249"/>
        <v>0</v>
      </c>
      <c r="BO166" s="33">
        <f t="shared" ca="1" si="225"/>
        <v>0</v>
      </c>
      <c r="BP166" s="16"/>
      <c r="BQ166" s="29">
        <f t="shared" ca="1" si="226"/>
        <v>0</v>
      </c>
      <c r="BR166" s="29">
        <f t="shared" ca="1" si="227"/>
        <v>0</v>
      </c>
      <c r="BS166" s="29">
        <f t="shared" ca="1" si="228"/>
        <v>0</v>
      </c>
      <c r="BT166" s="29">
        <f t="shared" ca="1" si="229"/>
        <v>0</v>
      </c>
      <c r="BU166" s="29">
        <f t="shared" ca="1" si="230"/>
        <v>0</v>
      </c>
      <c r="BV166" s="29">
        <f t="shared" ca="1" si="250"/>
        <v>0</v>
      </c>
      <c r="BW166" s="29">
        <f t="shared" ca="1" si="251"/>
        <v>0</v>
      </c>
      <c r="BX166" s="29">
        <f t="shared" ca="1" si="252"/>
        <v>0</v>
      </c>
      <c r="BY166" s="29">
        <f t="shared" ca="1" si="253"/>
        <v>0</v>
      </c>
      <c r="BZ166" s="29">
        <f t="shared" ca="1" si="254"/>
        <v>0</v>
      </c>
      <c r="CA166" s="29">
        <f t="shared" ca="1" si="255"/>
        <v>0</v>
      </c>
      <c r="CB166" s="29">
        <f t="shared" ca="1" si="256"/>
        <v>0</v>
      </c>
      <c r="CC166" s="29">
        <f t="shared" ca="1" si="257"/>
        <v>0</v>
      </c>
      <c r="CD166" s="29">
        <f t="shared" ca="1" si="258"/>
        <v>0</v>
      </c>
      <c r="CE166" s="29">
        <f t="shared" ca="1" si="259"/>
        <v>0</v>
      </c>
      <c r="CF166" s="29">
        <f t="shared" ca="1" si="260"/>
        <v>0</v>
      </c>
      <c r="CG166" s="29">
        <f t="shared" ca="1" si="261"/>
        <v>0</v>
      </c>
      <c r="CH166" s="29">
        <f t="shared" ca="1" si="262"/>
        <v>0</v>
      </c>
      <c r="CI166" s="29">
        <f t="shared" ca="1" si="263"/>
        <v>0</v>
      </c>
      <c r="CJ166" s="29">
        <f t="shared" ca="1" si="264"/>
        <v>0</v>
      </c>
      <c r="CK166" s="33">
        <f t="shared" ca="1" si="231"/>
        <v>0</v>
      </c>
      <c r="CL166" s="33"/>
      <c r="CM166" s="78">
        <f t="shared" ca="1" si="203"/>
        <v>0</v>
      </c>
      <c r="CN166" s="29">
        <f ca="1">IF(NOT(snowball),0,IF(AA165&lt;=0,0,IF($C166&lt;=SUM($CM166:CM166),0,IF(BR166+$C166-SUM($CM166:CM166)&gt;AA165+AV166,AA165+AV166-BR166,$C166-SUM($CM166:CM166)))))</f>
        <v>0</v>
      </c>
      <c r="CO166" s="29">
        <f ca="1">IF(NOT(snowball),0,IF(AB165&lt;=0,0,IF($C166&lt;=SUM($CM166:CN166),0,IF(BS166+$C166-SUM($CM166:CN166)&gt;AB165+AW166,AB165+AW166-BS166,$C166-SUM($CM166:CN166)))))</f>
        <v>0</v>
      </c>
      <c r="CP166" s="29">
        <f ca="1">IF(NOT(snowball),0,IF(AC165&lt;=0,0,IF($C166&lt;=SUM($CM166:CO166),0,IF(BT166+$C166-SUM($CM166:CO166)&gt;AC165+AX166,AC165+AX166-BT166,$C166-SUM($CM166:CO166)))))</f>
        <v>0</v>
      </c>
      <c r="CQ166" s="29">
        <f ca="1">IF(NOT(snowball),0,IF(AD165&lt;=0,0,IF($C166&lt;=SUM($CM166:CP166),0,IF(BU166+$C166-SUM($CM166:CP166)&gt;AD165+AY166,AD165+AY166-BU166,$C166-SUM($CM166:CP166)))))</f>
        <v>0</v>
      </c>
      <c r="CR166" s="29">
        <f ca="1">IF(NOT(snowball),0,IF(AE165&lt;=0,0,IF($C166&lt;=SUM($CM166:CQ166),0,IF(BV166+$C166-SUM($CM166:CQ166)&gt;AE165+AZ166,AE165+AZ166-BV166,$C166-SUM($CM166:CQ166)))))</f>
        <v>0</v>
      </c>
      <c r="CS166" s="29">
        <f ca="1">IF(NOT(snowball),0,IF(AF165&lt;=0,0,IF($C166&lt;=SUM($CM166:CR166),0,IF(BW166+$C166-SUM($CM166:CR166)&gt;AF165+BA166,AF165+BA166-BW166,$C166-SUM($CM166:CR166)))))</f>
        <v>0</v>
      </c>
      <c r="CT166" s="29">
        <f ca="1">IF(NOT(snowball),0,IF(AG165&lt;=0,0,IF($C166&lt;=SUM($CM166:CS166),0,IF(BX166+$C166-SUM($CM166:CS166)&gt;AG165+BB166,AG165+BB166-BX166,$C166-SUM($CM166:CS166)))))</f>
        <v>0</v>
      </c>
      <c r="CU166" s="29">
        <f ca="1">IF(NOT(snowball),0,IF(AH165&lt;=0,0,IF($C166&lt;=SUM($CM166:CT166),0,IF(BY166+$C166-SUM($CM166:CT166)&gt;AH165+BC166,AH165+BC166-BY166,$C166-SUM($CM166:CT166)))))</f>
        <v>0</v>
      </c>
      <c r="CV166" s="29">
        <f ca="1">IF(NOT(snowball),0,IF(AI165&lt;=0,0,IF($C166&lt;=SUM($CM166:CU166),0,IF(BZ166+$C166-SUM($CM166:CU166)&gt;AI165+BD166,AI165+BD166-BZ166,$C166-SUM($CM166:CU166)))))</f>
        <v>0</v>
      </c>
      <c r="CW166" s="29">
        <f ca="1">IF(NOT(snowball),0,IF(AJ165&lt;=0,0,IF($C166&lt;=SUM($CM166:CV166),0,IF(CA166+$C166-SUM($CM166:CV166)&gt;AJ165+BE166,AJ165+BE166-CA166,$C166-SUM($CM166:CV166)))))</f>
        <v>0</v>
      </c>
      <c r="CX166" s="29">
        <f ca="1">IF(NOT(snowball),0,IF(AK165&lt;=0,0,IF($C166&lt;=SUM($CM166:CW166),0,IF(CB166+$C166-SUM($CM166:CW166)&gt;AK165+BF166,AK165+BF166-CB166,$C166-SUM($CM166:CW166)))))</f>
        <v>0</v>
      </c>
      <c r="CY166" s="29">
        <f ca="1">IF(NOT(snowball),0,IF(AL165&lt;=0,0,IF($C166&lt;=SUM($CM166:CX166),0,IF(CC166+$C166-SUM($CM166:CX166)&gt;AL165+BG166,AL165+BG166-CC166,$C166-SUM($CM166:CX166)))))</f>
        <v>0</v>
      </c>
      <c r="CZ166" s="29">
        <f ca="1">IF(NOT(snowball),0,IF(AM165&lt;=0,0,IF($C166&lt;=SUM($CM166:CY166),0,IF(CD166+$C166-SUM($CM166:CY166)&gt;AM165+BH166,AM165+BH166-CD166,$C166-SUM($CM166:CY166)))))</f>
        <v>0</v>
      </c>
      <c r="DA166" s="29">
        <f ca="1">IF(NOT(snowball),0,IF(AN165&lt;=0,0,IF($C166&lt;=SUM($CM166:CZ166),0,IF(CE166+$C166-SUM($CM166:CZ166)&gt;AN165+BI166,AN165+BI166-CE166,$C166-SUM($CM166:CZ166)))))</f>
        <v>0</v>
      </c>
      <c r="DB166" s="29">
        <f ca="1">IF(NOT(snowball),0,IF(AO165&lt;=0,0,IF($C166&lt;=SUM($CM166:DA166),0,IF(CF166+$C166-SUM($CM166:DA166)&gt;AO165+BJ166,AO165+BJ166-CF166,$C166-SUM($CM166:DA166)))))</f>
        <v>0</v>
      </c>
      <c r="DC166" s="29">
        <f ca="1">IF(NOT(snowball),0,IF(AP165&lt;=0,0,IF($C166&lt;=SUM($CM166:DB166),0,IF(CG166+$C166-SUM($CM166:DB166)&gt;AP165+BK166,AP165+BK166-CG166,$C166-SUM($CM166:DB166)))))</f>
        <v>0</v>
      </c>
      <c r="DD166" s="29">
        <f ca="1">IF(NOT(snowball),0,IF(AQ165&lt;=0,0,IF($C166&lt;=SUM($CM166:DC166),0,IF(CH166+$C166-SUM($CM166:DC166)&gt;AQ165+BL166,AQ165+BL166-CH166,$C166-SUM($CM166:DC166)))))</f>
        <v>0</v>
      </c>
      <c r="DE166" s="29">
        <f ca="1">IF(NOT(snowball),0,IF(AR165&lt;=0,0,IF($C166&lt;=SUM($CM166:DD166),0,IF(CI166+$C166-SUM($CM166:DD166)&gt;AR165+BM166,AR165+BM166-CI166,$C166-SUM($CM166:DD166)))))</f>
        <v>0</v>
      </c>
      <c r="DF166" s="29">
        <f ca="1">IF(NOT(snowball),0,IF(AS165&lt;=0,0,IF($C166&lt;=SUM($CM166:DE166),0,IF(CJ166+$C166-SUM($CM166:DE166)&gt;AS165+BN166,AS165+BN166-CJ166,$C166-SUM($CM166:DE166)))))</f>
        <v>0</v>
      </c>
    </row>
    <row r="167" spans="1:110" ht="11" customHeight="1">
      <c r="A167" s="30" t="str">
        <f t="shared" ca="1" si="232"/>
        <v/>
      </c>
      <c r="B167" s="13" t="e">
        <f t="shared" ca="1" si="204"/>
        <v>#N/A</v>
      </c>
      <c r="C167" s="113" t="str">
        <f t="shared" ca="1" si="183"/>
        <v/>
      </c>
      <c r="D167" s="81"/>
      <c r="E167" s="29">
        <f t="shared" ca="1" si="184"/>
        <v>0</v>
      </c>
      <c r="F167" s="29">
        <f t="shared" ca="1" si="185"/>
        <v>0</v>
      </c>
      <c r="G167" s="29">
        <f t="shared" ca="1" si="186"/>
        <v>0</v>
      </c>
      <c r="H167" s="29">
        <f t="shared" ca="1" si="187"/>
        <v>0</v>
      </c>
      <c r="I167" s="29">
        <f t="shared" ca="1" si="188"/>
        <v>0</v>
      </c>
      <c r="J167" s="29">
        <f t="shared" ca="1" si="189"/>
        <v>0</v>
      </c>
      <c r="K167" s="29">
        <f t="shared" ca="1" si="190"/>
        <v>0</v>
      </c>
      <c r="L167" s="29">
        <f t="shared" ca="1" si="191"/>
        <v>0</v>
      </c>
      <c r="M167" s="29">
        <f t="shared" ca="1" si="192"/>
        <v>0</v>
      </c>
      <c r="N167" s="29">
        <f t="shared" ca="1" si="193"/>
        <v>0</v>
      </c>
      <c r="O167" s="29">
        <f t="shared" ca="1" si="194"/>
        <v>0</v>
      </c>
      <c r="P167" s="29">
        <f t="shared" ca="1" si="195"/>
        <v>0</v>
      </c>
      <c r="Q167" s="29">
        <f t="shared" ca="1" si="196"/>
        <v>0</v>
      </c>
      <c r="R167" s="29">
        <f t="shared" ca="1" si="197"/>
        <v>0</v>
      </c>
      <c r="S167" s="29">
        <f t="shared" ca="1" si="198"/>
        <v>0</v>
      </c>
      <c r="T167" s="29">
        <f t="shared" ca="1" si="199"/>
        <v>0</v>
      </c>
      <c r="U167" s="29">
        <f t="shared" ca="1" si="200"/>
        <v>0</v>
      </c>
      <c r="V167" s="29">
        <f t="shared" ca="1" si="201"/>
        <v>0</v>
      </c>
      <c r="W167" s="29">
        <f t="shared" ca="1" si="202"/>
        <v>0</v>
      </c>
      <c r="X167" s="29">
        <f t="shared" ca="1" si="202"/>
        <v>0</v>
      </c>
      <c r="Y167" s="66"/>
      <c r="Z167" s="29">
        <f t="shared" ca="1" si="205"/>
        <v>0</v>
      </c>
      <c r="AA167" s="29">
        <f t="shared" ca="1" si="206"/>
        <v>0</v>
      </c>
      <c r="AB167" s="29">
        <f t="shared" ca="1" si="207"/>
        <v>0</v>
      </c>
      <c r="AC167" s="29">
        <f t="shared" ca="1" si="208"/>
        <v>0</v>
      </c>
      <c r="AD167" s="29">
        <f t="shared" ca="1" si="209"/>
        <v>0</v>
      </c>
      <c r="AE167" s="29">
        <f t="shared" ca="1" si="210"/>
        <v>0</v>
      </c>
      <c r="AF167" s="29">
        <f t="shared" ca="1" si="211"/>
        <v>0</v>
      </c>
      <c r="AG167" s="29">
        <f t="shared" ca="1" si="212"/>
        <v>0</v>
      </c>
      <c r="AH167" s="29">
        <f t="shared" ca="1" si="213"/>
        <v>0</v>
      </c>
      <c r="AI167" s="29">
        <f t="shared" ca="1" si="214"/>
        <v>0</v>
      </c>
      <c r="AJ167" s="29">
        <f t="shared" ca="1" si="215"/>
        <v>0</v>
      </c>
      <c r="AK167" s="29">
        <f t="shared" ca="1" si="216"/>
        <v>0</v>
      </c>
      <c r="AL167" s="29">
        <f t="shared" ca="1" si="217"/>
        <v>0</v>
      </c>
      <c r="AM167" s="29">
        <f t="shared" ca="1" si="218"/>
        <v>0</v>
      </c>
      <c r="AN167" s="29">
        <f t="shared" ca="1" si="219"/>
        <v>0</v>
      </c>
      <c r="AO167" s="29">
        <f t="shared" ca="1" si="220"/>
        <v>0</v>
      </c>
      <c r="AP167" s="29">
        <f t="shared" ca="1" si="221"/>
        <v>0</v>
      </c>
      <c r="AQ167" s="29">
        <f t="shared" ca="1" si="222"/>
        <v>0</v>
      </c>
      <c r="AR167" s="29">
        <f t="shared" ca="1" si="223"/>
        <v>0</v>
      </c>
      <c r="AS167" s="29">
        <f t="shared" ca="1" si="224"/>
        <v>0</v>
      </c>
      <c r="AT167" s="7"/>
      <c r="AU167" s="29">
        <f t="shared" ca="1" si="180"/>
        <v>0</v>
      </c>
      <c r="AV167" s="29">
        <f t="shared" ca="1" si="181"/>
        <v>0</v>
      </c>
      <c r="AW167" s="29">
        <f t="shared" ca="1" si="182"/>
        <v>0</v>
      </c>
      <c r="AX167" s="29">
        <f t="shared" ca="1" si="233"/>
        <v>0</v>
      </c>
      <c r="AY167" s="29">
        <f t="shared" ca="1" si="234"/>
        <v>0</v>
      </c>
      <c r="AZ167" s="29">
        <f t="shared" ca="1" si="235"/>
        <v>0</v>
      </c>
      <c r="BA167" s="29">
        <f t="shared" ca="1" si="236"/>
        <v>0</v>
      </c>
      <c r="BB167" s="29">
        <f t="shared" ca="1" si="237"/>
        <v>0</v>
      </c>
      <c r="BC167" s="29">
        <f t="shared" ca="1" si="238"/>
        <v>0</v>
      </c>
      <c r="BD167" s="29">
        <f t="shared" ca="1" si="239"/>
        <v>0</v>
      </c>
      <c r="BE167" s="29">
        <f t="shared" ca="1" si="240"/>
        <v>0</v>
      </c>
      <c r="BF167" s="29">
        <f t="shared" ca="1" si="241"/>
        <v>0</v>
      </c>
      <c r="BG167" s="29">
        <f t="shared" ca="1" si="242"/>
        <v>0</v>
      </c>
      <c r="BH167" s="29">
        <f t="shared" ca="1" si="243"/>
        <v>0</v>
      </c>
      <c r="BI167" s="29">
        <f t="shared" ca="1" si="244"/>
        <v>0</v>
      </c>
      <c r="BJ167" s="29">
        <f t="shared" ca="1" si="245"/>
        <v>0</v>
      </c>
      <c r="BK167" s="29">
        <f t="shared" ca="1" si="246"/>
        <v>0</v>
      </c>
      <c r="BL167" s="29">
        <f t="shared" ca="1" si="247"/>
        <v>0</v>
      </c>
      <c r="BM167" s="29">
        <f t="shared" ca="1" si="248"/>
        <v>0</v>
      </c>
      <c r="BN167" s="29">
        <f t="shared" ca="1" si="249"/>
        <v>0</v>
      </c>
      <c r="BO167" s="33">
        <f t="shared" ca="1" si="225"/>
        <v>0</v>
      </c>
      <c r="BP167" s="16"/>
      <c r="BQ167" s="29">
        <f t="shared" ca="1" si="226"/>
        <v>0</v>
      </c>
      <c r="BR167" s="29">
        <f t="shared" ca="1" si="227"/>
        <v>0</v>
      </c>
      <c r="BS167" s="29">
        <f t="shared" ca="1" si="228"/>
        <v>0</v>
      </c>
      <c r="BT167" s="29">
        <f t="shared" ca="1" si="229"/>
        <v>0</v>
      </c>
      <c r="BU167" s="29">
        <f t="shared" ca="1" si="230"/>
        <v>0</v>
      </c>
      <c r="BV167" s="29">
        <f t="shared" ca="1" si="250"/>
        <v>0</v>
      </c>
      <c r="BW167" s="29">
        <f t="shared" ca="1" si="251"/>
        <v>0</v>
      </c>
      <c r="BX167" s="29">
        <f t="shared" ca="1" si="252"/>
        <v>0</v>
      </c>
      <c r="BY167" s="29">
        <f t="shared" ca="1" si="253"/>
        <v>0</v>
      </c>
      <c r="BZ167" s="29">
        <f t="shared" ca="1" si="254"/>
        <v>0</v>
      </c>
      <c r="CA167" s="29">
        <f t="shared" ca="1" si="255"/>
        <v>0</v>
      </c>
      <c r="CB167" s="29">
        <f t="shared" ca="1" si="256"/>
        <v>0</v>
      </c>
      <c r="CC167" s="29">
        <f t="shared" ca="1" si="257"/>
        <v>0</v>
      </c>
      <c r="CD167" s="29">
        <f t="shared" ca="1" si="258"/>
        <v>0</v>
      </c>
      <c r="CE167" s="29">
        <f t="shared" ca="1" si="259"/>
        <v>0</v>
      </c>
      <c r="CF167" s="29">
        <f t="shared" ca="1" si="260"/>
        <v>0</v>
      </c>
      <c r="CG167" s="29">
        <f t="shared" ca="1" si="261"/>
        <v>0</v>
      </c>
      <c r="CH167" s="29">
        <f t="shared" ca="1" si="262"/>
        <v>0</v>
      </c>
      <c r="CI167" s="29">
        <f t="shared" ca="1" si="263"/>
        <v>0</v>
      </c>
      <c r="CJ167" s="29">
        <f t="shared" ca="1" si="264"/>
        <v>0</v>
      </c>
      <c r="CK167" s="33">
        <f t="shared" ca="1" si="231"/>
        <v>0</v>
      </c>
      <c r="CL167" s="33"/>
      <c r="CM167" s="78">
        <f t="shared" ca="1" si="203"/>
        <v>0</v>
      </c>
      <c r="CN167" s="29">
        <f ca="1">IF(NOT(snowball),0,IF(AA166&lt;=0,0,IF($C167&lt;=SUM($CM167:CM167),0,IF(BR167+$C167-SUM($CM167:CM167)&gt;AA166+AV167,AA166+AV167-BR167,$C167-SUM($CM167:CM167)))))</f>
        <v>0</v>
      </c>
      <c r="CO167" s="29">
        <f ca="1">IF(NOT(snowball),0,IF(AB166&lt;=0,0,IF($C167&lt;=SUM($CM167:CN167),0,IF(BS167+$C167-SUM($CM167:CN167)&gt;AB166+AW167,AB166+AW167-BS167,$C167-SUM($CM167:CN167)))))</f>
        <v>0</v>
      </c>
      <c r="CP167" s="29">
        <f ca="1">IF(NOT(snowball),0,IF(AC166&lt;=0,0,IF($C167&lt;=SUM($CM167:CO167),0,IF(BT167+$C167-SUM($CM167:CO167)&gt;AC166+AX167,AC166+AX167-BT167,$C167-SUM($CM167:CO167)))))</f>
        <v>0</v>
      </c>
      <c r="CQ167" s="29">
        <f ca="1">IF(NOT(snowball),0,IF(AD166&lt;=0,0,IF($C167&lt;=SUM($CM167:CP167),0,IF(BU167+$C167-SUM($CM167:CP167)&gt;AD166+AY167,AD166+AY167-BU167,$C167-SUM($CM167:CP167)))))</f>
        <v>0</v>
      </c>
      <c r="CR167" s="29">
        <f ca="1">IF(NOT(snowball),0,IF(AE166&lt;=0,0,IF($C167&lt;=SUM($CM167:CQ167),0,IF(BV167+$C167-SUM($CM167:CQ167)&gt;AE166+AZ167,AE166+AZ167-BV167,$C167-SUM($CM167:CQ167)))))</f>
        <v>0</v>
      </c>
      <c r="CS167" s="29">
        <f ca="1">IF(NOT(snowball),0,IF(AF166&lt;=0,0,IF($C167&lt;=SUM($CM167:CR167),0,IF(BW167+$C167-SUM($CM167:CR167)&gt;AF166+BA167,AF166+BA167-BW167,$C167-SUM($CM167:CR167)))))</f>
        <v>0</v>
      </c>
      <c r="CT167" s="29">
        <f ca="1">IF(NOT(snowball),0,IF(AG166&lt;=0,0,IF($C167&lt;=SUM($CM167:CS167),0,IF(BX167+$C167-SUM($CM167:CS167)&gt;AG166+BB167,AG166+BB167-BX167,$C167-SUM($CM167:CS167)))))</f>
        <v>0</v>
      </c>
      <c r="CU167" s="29">
        <f ca="1">IF(NOT(snowball),0,IF(AH166&lt;=0,0,IF($C167&lt;=SUM($CM167:CT167),0,IF(BY167+$C167-SUM($CM167:CT167)&gt;AH166+BC167,AH166+BC167-BY167,$C167-SUM($CM167:CT167)))))</f>
        <v>0</v>
      </c>
      <c r="CV167" s="29">
        <f ca="1">IF(NOT(snowball),0,IF(AI166&lt;=0,0,IF($C167&lt;=SUM($CM167:CU167),0,IF(BZ167+$C167-SUM($CM167:CU167)&gt;AI166+BD167,AI166+BD167-BZ167,$C167-SUM($CM167:CU167)))))</f>
        <v>0</v>
      </c>
      <c r="CW167" s="29">
        <f ca="1">IF(NOT(snowball),0,IF(AJ166&lt;=0,0,IF($C167&lt;=SUM($CM167:CV167),0,IF(CA167+$C167-SUM($CM167:CV167)&gt;AJ166+BE167,AJ166+BE167-CA167,$C167-SUM($CM167:CV167)))))</f>
        <v>0</v>
      </c>
      <c r="CX167" s="29">
        <f ca="1">IF(NOT(snowball),0,IF(AK166&lt;=0,0,IF($C167&lt;=SUM($CM167:CW167),0,IF(CB167+$C167-SUM($CM167:CW167)&gt;AK166+BF167,AK166+BF167-CB167,$C167-SUM($CM167:CW167)))))</f>
        <v>0</v>
      </c>
      <c r="CY167" s="29">
        <f ca="1">IF(NOT(snowball),0,IF(AL166&lt;=0,0,IF($C167&lt;=SUM($CM167:CX167),0,IF(CC167+$C167-SUM($CM167:CX167)&gt;AL166+BG167,AL166+BG167-CC167,$C167-SUM($CM167:CX167)))))</f>
        <v>0</v>
      </c>
      <c r="CZ167" s="29">
        <f ca="1">IF(NOT(snowball),0,IF(AM166&lt;=0,0,IF($C167&lt;=SUM($CM167:CY167),0,IF(CD167+$C167-SUM($CM167:CY167)&gt;AM166+BH167,AM166+BH167-CD167,$C167-SUM($CM167:CY167)))))</f>
        <v>0</v>
      </c>
      <c r="DA167" s="29">
        <f ca="1">IF(NOT(snowball),0,IF(AN166&lt;=0,0,IF($C167&lt;=SUM($CM167:CZ167),0,IF(CE167+$C167-SUM($CM167:CZ167)&gt;AN166+BI167,AN166+BI167-CE167,$C167-SUM($CM167:CZ167)))))</f>
        <v>0</v>
      </c>
      <c r="DB167" s="29">
        <f ca="1">IF(NOT(snowball),0,IF(AO166&lt;=0,0,IF($C167&lt;=SUM($CM167:DA167),0,IF(CF167+$C167-SUM($CM167:DA167)&gt;AO166+BJ167,AO166+BJ167-CF167,$C167-SUM($CM167:DA167)))))</f>
        <v>0</v>
      </c>
      <c r="DC167" s="29">
        <f ca="1">IF(NOT(snowball),0,IF(AP166&lt;=0,0,IF($C167&lt;=SUM($CM167:DB167),0,IF(CG167+$C167-SUM($CM167:DB167)&gt;AP166+BK167,AP166+BK167-CG167,$C167-SUM($CM167:DB167)))))</f>
        <v>0</v>
      </c>
      <c r="DD167" s="29">
        <f ca="1">IF(NOT(snowball),0,IF(AQ166&lt;=0,0,IF($C167&lt;=SUM($CM167:DC167),0,IF(CH167+$C167-SUM($CM167:DC167)&gt;AQ166+BL167,AQ166+BL167-CH167,$C167-SUM($CM167:DC167)))))</f>
        <v>0</v>
      </c>
      <c r="DE167" s="29">
        <f ca="1">IF(NOT(snowball),0,IF(AR166&lt;=0,0,IF($C167&lt;=SUM($CM167:DD167),0,IF(CI167+$C167-SUM($CM167:DD167)&gt;AR166+BM167,AR166+BM167-CI167,$C167-SUM($CM167:DD167)))))</f>
        <v>0</v>
      </c>
      <c r="DF167" s="29">
        <f ca="1">IF(NOT(snowball),0,IF(AS166&lt;=0,0,IF($C167&lt;=SUM($CM167:DE167),0,IF(CJ167+$C167-SUM($CM167:DE167)&gt;AS166+BN167,AS166+BN167-CJ167,$C167-SUM($CM167:DE167)))))</f>
        <v>0</v>
      </c>
    </row>
    <row r="168" spans="1:110" ht="11" customHeight="1">
      <c r="A168" s="30" t="str">
        <f t="shared" ca="1" si="232"/>
        <v/>
      </c>
      <c r="B168" s="13" t="e">
        <f t="shared" ca="1" si="204"/>
        <v>#N/A</v>
      </c>
      <c r="C168" s="113" t="str">
        <f t="shared" ca="1" si="183"/>
        <v/>
      </c>
      <c r="D168" s="81"/>
      <c r="E168" s="29">
        <f t="shared" ca="1" si="184"/>
        <v>0</v>
      </c>
      <c r="F168" s="29">
        <f t="shared" ca="1" si="185"/>
        <v>0</v>
      </c>
      <c r="G168" s="29">
        <f t="shared" ca="1" si="186"/>
        <v>0</v>
      </c>
      <c r="H168" s="29">
        <f t="shared" ca="1" si="187"/>
        <v>0</v>
      </c>
      <c r="I168" s="29">
        <f t="shared" ca="1" si="188"/>
        <v>0</v>
      </c>
      <c r="J168" s="29">
        <f t="shared" ca="1" si="189"/>
        <v>0</v>
      </c>
      <c r="K168" s="29">
        <f t="shared" ca="1" si="190"/>
        <v>0</v>
      </c>
      <c r="L168" s="29">
        <f t="shared" ca="1" si="191"/>
        <v>0</v>
      </c>
      <c r="M168" s="29">
        <f t="shared" ca="1" si="192"/>
        <v>0</v>
      </c>
      <c r="N168" s="29">
        <f t="shared" ca="1" si="193"/>
        <v>0</v>
      </c>
      <c r="O168" s="29">
        <f t="shared" ca="1" si="194"/>
        <v>0</v>
      </c>
      <c r="P168" s="29">
        <f t="shared" ca="1" si="195"/>
        <v>0</v>
      </c>
      <c r="Q168" s="29">
        <f t="shared" ca="1" si="196"/>
        <v>0</v>
      </c>
      <c r="R168" s="29">
        <f t="shared" ca="1" si="197"/>
        <v>0</v>
      </c>
      <c r="S168" s="29">
        <f t="shared" ca="1" si="198"/>
        <v>0</v>
      </c>
      <c r="T168" s="29">
        <f t="shared" ca="1" si="199"/>
        <v>0</v>
      </c>
      <c r="U168" s="29">
        <f t="shared" ca="1" si="200"/>
        <v>0</v>
      </c>
      <c r="V168" s="29">
        <f t="shared" ca="1" si="201"/>
        <v>0</v>
      </c>
      <c r="W168" s="29">
        <f t="shared" ca="1" si="202"/>
        <v>0</v>
      </c>
      <c r="X168" s="29">
        <f t="shared" ca="1" si="202"/>
        <v>0</v>
      </c>
      <c r="Y168" s="66"/>
      <c r="Z168" s="29">
        <f t="shared" ca="1" si="205"/>
        <v>0</v>
      </c>
      <c r="AA168" s="29">
        <f t="shared" ca="1" si="206"/>
        <v>0</v>
      </c>
      <c r="AB168" s="29">
        <f t="shared" ca="1" si="207"/>
        <v>0</v>
      </c>
      <c r="AC168" s="29">
        <f t="shared" ca="1" si="208"/>
        <v>0</v>
      </c>
      <c r="AD168" s="29">
        <f t="shared" ca="1" si="209"/>
        <v>0</v>
      </c>
      <c r="AE168" s="29">
        <f t="shared" ca="1" si="210"/>
        <v>0</v>
      </c>
      <c r="AF168" s="29">
        <f t="shared" ca="1" si="211"/>
        <v>0</v>
      </c>
      <c r="AG168" s="29">
        <f t="shared" ca="1" si="212"/>
        <v>0</v>
      </c>
      <c r="AH168" s="29">
        <f t="shared" ca="1" si="213"/>
        <v>0</v>
      </c>
      <c r="AI168" s="29">
        <f t="shared" ca="1" si="214"/>
        <v>0</v>
      </c>
      <c r="AJ168" s="29">
        <f t="shared" ca="1" si="215"/>
        <v>0</v>
      </c>
      <c r="AK168" s="29">
        <f t="shared" ca="1" si="216"/>
        <v>0</v>
      </c>
      <c r="AL168" s="29">
        <f t="shared" ca="1" si="217"/>
        <v>0</v>
      </c>
      <c r="AM168" s="29">
        <f t="shared" ca="1" si="218"/>
        <v>0</v>
      </c>
      <c r="AN168" s="29">
        <f t="shared" ca="1" si="219"/>
        <v>0</v>
      </c>
      <c r="AO168" s="29">
        <f t="shared" ca="1" si="220"/>
        <v>0</v>
      </c>
      <c r="AP168" s="29">
        <f t="shared" ca="1" si="221"/>
        <v>0</v>
      </c>
      <c r="AQ168" s="29">
        <f t="shared" ca="1" si="222"/>
        <v>0</v>
      </c>
      <c r="AR168" s="29">
        <f t="shared" ca="1" si="223"/>
        <v>0</v>
      </c>
      <c r="AS168" s="29">
        <f t="shared" ca="1" si="224"/>
        <v>0</v>
      </c>
      <c r="AT168" s="7"/>
      <c r="AU168" s="29">
        <f t="shared" ca="1" si="180"/>
        <v>0</v>
      </c>
      <c r="AV168" s="29">
        <f t="shared" ca="1" si="181"/>
        <v>0</v>
      </c>
      <c r="AW168" s="29">
        <f t="shared" ca="1" si="182"/>
        <v>0</v>
      </c>
      <c r="AX168" s="29">
        <f t="shared" ca="1" si="233"/>
        <v>0</v>
      </c>
      <c r="AY168" s="29">
        <f t="shared" ca="1" si="234"/>
        <v>0</v>
      </c>
      <c r="AZ168" s="29">
        <f t="shared" ca="1" si="235"/>
        <v>0</v>
      </c>
      <c r="BA168" s="29">
        <f t="shared" ca="1" si="236"/>
        <v>0</v>
      </c>
      <c r="BB168" s="29">
        <f t="shared" ca="1" si="237"/>
        <v>0</v>
      </c>
      <c r="BC168" s="29">
        <f t="shared" ca="1" si="238"/>
        <v>0</v>
      </c>
      <c r="BD168" s="29">
        <f t="shared" ca="1" si="239"/>
        <v>0</v>
      </c>
      <c r="BE168" s="29">
        <f t="shared" ca="1" si="240"/>
        <v>0</v>
      </c>
      <c r="BF168" s="29">
        <f t="shared" ca="1" si="241"/>
        <v>0</v>
      </c>
      <c r="BG168" s="29">
        <f t="shared" ca="1" si="242"/>
        <v>0</v>
      </c>
      <c r="BH168" s="29">
        <f t="shared" ca="1" si="243"/>
        <v>0</v>
      </c>
      <c r="BI168" s="29">
        <f t="shared" ca="1" si="244"/>
        <v>0</v>
      </c>
      <c r="BJ168" s="29">
        <f t="shared" ca="1" si="245"/>
        <v>0</v>
      </c>
      <c r="BK168" s="29">
        <f t="shared" ca="1" si="246"/>
        <v>0</v>
      </c>
      <c r="BL168" s="29">
        <f t="shared" ca="1" si="247"/>
        <v>0</v>
      </c>
      <c r="BM168" s="29">
        <f t="shared" ca="1" si="248"/>
        <v>0</v>
      </c>
      <c r="BN168" s="29">
        <f t="shared" ca="1" si="249"/>
        <v>0</v>
      </c>
      <c r="BO168" s="33">
        <f t="shared" ca="1" si="225"/>
        <v>0</v>
      </c>
      <c r="BP168" s="16"/>
      <c r="BQ168" s="29">
        <f t="shared" ca="1" si="226"/>
        <v>0</v>
      </c>
      <c r="BR168" s="29">
        <f t="shared" ca="1" si="227"/>
        <v>0</v>
      </c>
      <c r="BS168" s="29">
        <f t="shared" ca="1" si="228"/>
        <v>0</v>
      </c>
      <c r="BT168" s="29">
        <f t="shared" ca="1" si="229"/>
        <v>0</v>
      </c>
      <c r="BU168" s="29">
        <f t="shared" ca="1" si="230"/>
        <v>0</v>
      </c>
      <c r="BV168" s="29">
        <f t="shared" ca="1" si="250"/>
        <v>0</v>
      </c>
      <c r="BW168" s="29">
        <f t="shared" ca="1" si="251"/>
        <v>0</v>
      </c>
      <c r="BX168" s="29">
        <f t="shared" ca="1" si="252"/>
        <v>0</v>
      </c>
      <c r="BY168" s="29">
        <f t="shared" ca="1" si="253"/>
        <v>0</v>
      </c>
      <c r="BZ168" s="29">
        <f t="shared" ca="1" si="254"/>
        <v>0</v>
      </c>
      <c r="CA168" s="29">
        <f t="shared" ca="1" si="255"/>
        <v>0</v>
      </c>
      <c r="CB168" s="29">
        <f t="shared" ca="1" si="256"/>
        <v>0</v>
      </c>
      <c r="CC168" s="29">
        <f t="shared" ca="1" si="257"/>
        <v>0</v>
      </c>
      <c r="CD168" s="29">
        <f t="shared" ca="1" si="258"/>
        <v>0</v>
      </c>
      <c r="CE168" s="29">
        <f t="shared" ca="1" si="259"/>
        <v>0</v>
      </c>
      <c r="CF168" s="29">
        <f t="shared" ca="1" si="260"/>
        <v>0</v>
      </c>
      <c r="CG168" s="29">
        <f t="shared" ca="1" si="261"/>
        <v>0</v>
      </c>
      <c r="CH168" s="29">
        <f t="shared" ca="1" si="262"/>
        <v>0</v>
      </c>
      <c r="CI168" s="29">
        <f t="shared" ca="1" si="263"/>
        <v>0</v>
      </c>
      <c r="CJ168" s="29">
        <f t="shared" ca="1" si="264"/>
        <v>0</v>
      </c>
      <c r="CK168" s="33">
        <f t="shared" ca="1" si="231"/>
        <v>0</v>
      </c>
      <c r="CL168" s="33"/>
      <c r="CM168" s="78">
        <f t="shared" ca="1" si="203"/>
        <v>0</v>
      </c>
      <c r="CN168" s="29">
        <f ca="1">IF(NOT(snowball),0,IF(AA167&lt;=0,0,IF($C168&lt;=SUM($CM168:CM168),0,IF(BR168+$C168-SUM($CM168:CM168)&gt;AA167+AV168,AA167+AV168-BR168,$C168-SUM($CM168:CM168)))))</f>
        <v>0</v>
      </c>
      <c r="CO168" s="29">
        <f ca="1">IF(NOT(snowball),0,IF(AB167&lt;=0,0,IF($C168&lt;=SUM($CM168:CN168),0,IF(BS168+$C168-SUM($CM168:CN168)&gt;AB167+AW168,AB167+AW168-BS168,$C168-SUM($CM168:CN168)))))</f>
        <v>0</v>
      </c>
      <c r="CP168" s="29">
        <f ca="1">IF(NOT(snowball),0,IF(AC167&lt;=0,0,IF($C168&lt;=SUM($CM168:CO168),0,IF(BT168+$C168-SUM($CM168:CO168)&gt;AC167+AX168,AC167+AX168-BT168,$C168-SUM($CM168:CO168)))))</f>
        <v>0</v>
      </c>
      <c r="CQ168" s="29">
        <f ca="1">IF(NOT(snowball),0,IF(AD167&lt;=0,0,IF($C168&lt;=SUM($CM168:CP168),0,IF(BU168+$C168-SUM($CM168:CP168)&gt;AD167+AY168,AD167+AY168-BU168,$C168-SUM($CM168:CP168)))))</f>
        <v>0</v>
      </c>
      <c r="CR168" s="29">
        <f ca="1">IF(NOT(snowball),0,IF(AE167&lt;=0,0,IF($C168&lt;=SUM($CM168:CQ168),0,IF(BV168+$C168-SUM($CM168:CQ168)&gt;AE167+AZ168,AE167+AZ168-BV168,$C168-SUM($CM168:CQ168)))))</f>
        <v>0</v>
      </c>
      <c r="CS168" s="29">
        <f ca="1">IF(NOT(snowball),0,IF(AF167&lt;=0,0,IF($C168&lt;=SUM($CM168:CR168),0,IF(BW168+$C168-SUM($CM168:CR168)&gt;AF167+BA168,AF167+BA168-BW168,$C168-SUM($CM168:CR168)))))</f>
        <v>0</v>
      </c>
      <c r="CT168" s="29">
        <f ca="1">IF(NOT(snowball),0,IF(AG167&lt;=0,0,IF($C168&lt;=SUM($CM168:CS168),0,IF(BX168+$C168-SUM($CM168:CS168)&gt;AG167+BB168,AG167+BB168-BX168,$C168-SUM($CM168:CS168)))))</f>
        <v>0</v>
      </c>
      <c r="CU168" s="29">
        <f ca="1">IF(NOT(snowball),0,IF(AH167&lt;=0,0,IF($C168&lt;=SUM($CM168:CT168),0,IF(BY168+$C168-SUM($CM168:CT168)&gt;AH167+BC168,AH167+BC168-BY168,$C168-SUM($CM168:CT168)))))</f>
        <v>0</v>
      </c>
      <c r="CV168" s="29">
        <f ca="1">IF(NOT(snowball),0,IF(AI167&lt;=0,0,IF($C168&lt;=SUM($CM168:CU168),0,IF(BZ168+$C168-SUM($CM168:CU168)&gt;AI167+BD168,AI167+BD168-BZ168,$C168-SUM($CM168:CU168)))))</f>
        <v>0</v>
      </c>
      <c r="CW168" s="29">
        <f ca="1">IF(NOT(snowball),0,IF(AJ167&lt;=0,0,IF($C168&lt;=SUM($CM168:CV168),0,IF(CA168+$C168-SUM($CM168:CV168)&gt;AJ167+BE168,AJ167+BE168-CA168,$C168-SUM($CM168:CV168)))))</f>
        <v>0</v>
      </c>
      <c r="CX168" s="29">
        <f ca="1">IF(NOT(snowball),0,IF(AK167&lt;=0,0,IF($C168&lt;=SUM($CM168:CW168),0,IF(CB168+$C168-SUM($CM168:CW168)&gt;AK167+BF168,AK167+BF168-CB168,$C168-SUM($CM168:CW168)))))</f>
        <v>0</v>
      </c>
      <c r="CY168" s="29">
        <f ca="1">IF(NOT(snowball),0,IF(AL167&lt;=0,0,IF($C168&lt;=SUM($CM168:CX168),0,IF(CC168+$C168-SUM($CM168:CX168)&gt;AL167+BG168,AL167+BG168-CC168,$C168-SUM($CM168:CX168)))))</f>
        <v>0</v>
      </c>
      <c r="CZ168" s="29">
        <f ca="1">IF(NOT(snowball),0,IF(AM167&lt;=0,0,IF($C168&lt;=SUM($CM168:CY168),0,IF(CD168+$C168-SUM($CM168:CY168)&gt;AM167+BH168,AM167+BH168-CD168,$C168-SUM($CM168:CY168)))))</f>
        <v>0</v>
      </c>
      <c r="DA168" s="29">
        <f ca="1">IF(NOT(snowball),0,IF(AN167&lt;=0,0,IF($C168&lt;=SUM($CM168:CZ168),0,IF(CE168+$C168-SUM($CM168:CZ168)&gt;AN167+BI168,AN167+BI168-CE168,$C168-SUM($CM168:CZ168)))))</f>
        <v>0</v>
      </c>
      <c r="DB168" s="29">
        <f ca="1">IF(NOT(snowball),0,IF(AO167&lt;=0,0,IF($C168&lt;=SUM($CM168:DA168),0,IF(CF168+$C168-SUM($CM168:DA168)&gt;AO167+BJ168,AO167+BJ168-CF168,$C168-SUM($CM168:DA168)))))</f>
        <v>0</v>
      </c>
      <c r="DC168" s="29">
        <f ca="1">IF(NOT(snowball),0,IF(AP167&lt;=0,0,IF($C168&lt;=SUM($CM168:DB168),0,IF(CG168+$C168-SUM($CM168:DB168)&gt;AP167+BK168,AP167+BK168-CG168,$C168-SUM($CM168:DB168)))))</f>
        <v>0</v>
      </c>
      <c r="DD168" s="29">
        <f ca="1">IF(NOT(snowball),0,IF(AQ167&lt;=0,0,IF($C168&lt;=SUM($CM168:DC168),0,IF(CH168+$C168-SUM($CM168:DC168)&gt;AQ167+BL168,AQ167+BL168-CH168,$C168-SUM($CM168:DC168)))))</f>
        <v>0</v>
      </c>
      <c r="DE168" s="29">
        <f ca="1">IF(NOT(snowball),0,IF(AR167&lt;=0,0,IF($C168&lt;=SUM($CM168:DD168),0,IF(CI168+$C168-SUM($CM168:DD168)&gt;AR167+BM168,AR167+BM168-CI168,$C168-SUM($CM168:DD168)))))</f>
        <v>0</v>
      </c>
      <c r="DF168" s="29">
        <f ca="1">IF(NOT(snowball),0,IF(AS167&lt;=0,0,IF($C168&lt;=SUM($CM168:DE168),0,IF(CJ168+$C168-SUM($CM168:DE168)&gt;AS167+BN168,AS167+BN168-CJ168,$C168-SUM($CM168:DE168)))))</f>
        <v>0</v>
      </c>
    </row>
    <row r="169" spans="1:110" ht="11" customHeight="1">
      <c r="A169" s="30" t="str">
        <f t="shared" ca="1" si="232"/>
        <v/>
      </c>
      <c r="B169" s="13" t="e">
        <f t="shared" ca="1" si="204"/>
        <v>#N/A</v>
      </c>
      <c r="C169" s="113" t="str">
        <f t="shared" ca="1" si="183"/>
        <v/>
      </c>
      <c r="D169" s="81"/>
      <c r="E169" s="29">
        <f t="shared" ca="1" si="184"/>
        <v>0</v>
      </c>
      <c r="F169" s="29">
        <f t="shared" ca="1" si="185"/>
        <v>0</v>
      </c>
      <c r="G169" s="29">
        <f t="shared" ca="1" si="186"/>
        <v>0</v>
      </c>
      <c r="H169" s="29">
        <f t="shared" ca="1" si="187"/>
        <v>0</v>
      </c>
      <c r="I169" s="29">
        <f t="shared" ca="1" si="188"/>
        <v>0</v>
      </c>
      <c r="J169" s="29">
        <f t="shared" ca="1" si="189"/>
        <v>0</v>
      </c>
      <c r="K169" s="29">
        <f t="shared" ca="1" si="190"/>
        <v>0</v>
      </c>
      <c r="L169" s="29">
        <f t="shared" ca="1" si="191"/>
        <v>0</v>
      </c>
      <c r="M169" s="29">
        <f t="shared" ca="1" si="192"/>
        <v>0</v>
      </c>
      <c r="N169" s="29">
        <f t="shared" ca="1" si="193"/>
        <v>0</v>
      </c>
      <c r="O169" s="29">
        <f t="shared" ca="1" si="194"/>
        <v>0</v>
      </c>
      <c r="P169" s="29">
        <f t="shared" ca="1" si="195"/>
        <v>0</v>
      </c>
      <c r="Q169" s="29">
        <f t="shared" ca="1" si="196"/>
        <v>0</v>
      </c>
      <c r="R169" s="29">
        <f t="shared" ca="1" si="197"/>
        <v>0</v>
      </c>
      <c r="S169" s="29">
        <f t="shared" ca="1" si="198"/>
        <v>0</v>
      </c>
      <c r="T169" s="29">
        <f t="shared" ca="1" si="199"/>
        <v>0</v>
      </c>
      <c r="U169" s="29">
        <f t="shared" ca="1" si="200"/>
        <v>0</v>
      </c>
      <c r="V169" s="29">
        <f t="shared" ca="1" si="201"/>
        <v>0</v>
      </c>
      <c r="W169" s="29">
        <f t="shared" ca="1" si="202"/>
        <v>0</v>
      </c>
      <c r="X169" s="29">
        <f t="shared" ca="1" si="202"/>
        <v>0</v>
      </c>
      <c r="Y169" s="66"/>
      <c r="Z169" s="29">
        <f t="shared" ca="1" si="205"/>
        <v>0</v>
      </c>
      <c r="AA169" s="29">
        <f t="shared" ca="1" si="206"/>
        <v>0</v>
      </c>
      <c r="AB169" s="29">
        <f t="shared" ca="1" si="207"/>
        <v>0</v>
      </c>
      <c r="AC169" s="29">
        <f t="shared" ca="1" si="208"/>
        <v>0</v>
      </c>
      <c r="AD169" s="29">
        <f t="shared" ca="1" si="209"/>
        <v>0</v>
      </c>
      <c r="AE169" s="29">
        <f t="shared" ca="1" si="210"/>
        <v>0</v>
      </c>
      <c r="AF169" s="29">
        <f t="shared" ca="1" si="211"/>
        <v>0</v>
      </c>
      <c r="AG169" s="29">
        <f t="shared" ca="1" si="212"/>
        <v>0</v>
      </c>
      <c r="AH169" s="29">
        <f t="shared" ca="1" si="213"/>
        <v>0</v>
      </c>
      <c r="AI169" s="29">
        <f t="shared" ca="1" si="214"/>
        <v>0</v>
      </c>
      <c r="AJ169" s="29">
        <f t="shared" ca="1" si="215"/>
        <v>0</v>
      </c>
      <c r="AK169" s="29">
        <f t="shared" ca="1" si="216"/>
        <v>0</v>
      </c>
      <c r="AL169" s="29">
        <f t="shared" ca="1" si="217"/>
        <v>0</v>
      </c>
      <c r="AM169" s="29">
        <f t="shared" ca="1" si="218"/>
        <v>0</v>
      </c>
      <c r="AN169" s="29">
        <f t="shared" ca="1" si="219"/>
        <v>0</v>
      </c>
      <c r="AO169" s="29">
        <f t="shared" ca="1" si="220"/>
        <v>0</v>
      </c>
      <c r="AP169" s="29">
        <f t="shared" ca="1" si="221"/>
        <v>0</v>
      </c>
      <c r="AQ169" s="29">
        <f t="shared" ca="1" si="222"/>
        <v>0</v>
      </c>
      <c r="AR169" s="29">
        <f t="shared" ca="1" si="223"/>
        <v>0</v>
      </c>
      <c r="AS169" s="29">
        <f t="shared" ca="1" si="224"/>
        <v>0</v>
      </c>
      <c r="AT169" s="7"/>
      <c r="AU169" s="29">
        <f t="shared" ca="1" si="180"/>
        <v>0</v>
      </c>
      <c r="AV169" s="29">
        <f t="shared" ca="1" si="181"/>
        <v>0</v>
      </c>
      <c r="AW169" s="29">
        <f t="shared" ca="1" si="182"/>
        <v>0</v>
      </c>
      <c r="AX169" s="29">
        <f t="shared" ca="1" si="233"/>
        <v>0</v>
      </c>
      <c r="AY169" s="29">
        <f t="shared" ca="1" si="234"/>
        <v>0</v>
      </c>
      <c r="AZ169" s="29">
        <f t="shared" ca="1" si="235"/>
        <v>0</v>
      </c>
      <c r="BA169" s="29">
        <f t="shared" ca="1" si="236"/>
        <v>0</v>
      </c>
      <c r="BB169" s="29">
        <f t="shared" ca="1" si="237"/>
        <v>0</v>
      </c>
      <c r="BC169" s="29">
        <f t="shared" ca="1" si="238"/>
        <v>0</v>
      </c>
      <c r="BD169" s="29">
        <f t="shared" ca="1" si="239"/>
        <v>0</v>
      </c>
      <c r="BE169" s="29">
        <f t="shared" ca="1" si="240"/>
        <v>0</v>
      </c>
      <c r="BF169" s="29">
        <f t="shared" ca="1" si="241"/>
        <v>0</v>
      </c>
      <c r="BG169" s="29">
        <f t="shared" ca="1" si="242"/>
        <v>0</v>
      </c>
      <c r="BH169" s="29">
        <f t="shared" ca="1" si="243"/>
        <v>0</v>
      </c>
      <c r="BI169" s="29">
        <f t="shared" ca="1" si="244"/>
        <v>0</v>
      </c>
      <c r="BJ169" s="29">
        <f t="shared" ca="1" si="245"/>
        <v>0</v>
      </c>
      <c r="BK169" s="29">
        <f t="shared" ca="1" si="246"/>
        <v>0</v>
      </c>
      <c r="BL169" s="29">
        <f t="shared" ca="1" si="247"/>
        <v>0</v>
      </c>
      <c r="BM169" s="29">
        <f t="shared" ca="1" si="248"/>
        <v>0</v>
      </c>
      <c r="BN169" s="29">
        <f t="shared" ca="1" si="249"/>
        <v>0</v>
      </c>
      <c r="BO169" s="33">
        <f t="shared" ca="1" si="225"/>
        <v>0</v>
      </c>
      <c r="BP169" s="16"/>
      <c r="BQ169" s="29">
        <f t="shared" ca="1" si="226"/>
        <v>0</v>
      </c>
      <c r="BR169" s="29">
        <f t="shared" ca="1" si="227"/>
        <v>0</v>
      </c>
      <c r="BS169" s="29">
        <f t="shared" ca="1" si="228"/>
        <v>0</v>
      </c>
      <c r="BT169" s="29">
        <f t="shared" ca="1" si="229"/>
        <v>0</v>
      </c>
      <c r="BU169" s="29">
        <f t="shared" ca="1" si="230"/>
        <v>0</v>
      </c>
      <c r="BV169" s="29">
        <f t="shared" ca="1" si="250"/>
        <v>0</v>
      </c>
      <c r="BW169" s="29">
        <f t="shared" ca="1" si="251"/>
        <v>0</v>
      </c>
      <c r="BX169" s="29">
        <f t="shared" ca="1" si="252"/>
        <v>0</v>
      </c>
      <c r="BY169" s="29">
        <f t="shared" ca="1" si="253"/>
        <v>0</v>
      </c>
      <c r="BZ169" s="29">
        <f t="shared" ca="1" si="254"/>
        <v>0</v>
      </c>
      <c r="CA169" s="29">
        <f t="shared" ca="1" si="255"/>
        <v>0</v>
      </c>
      <c r="CB169" s="29">
        <f t="shared" ca="1" si="256"/>
        <v>0</v>
      </c>
      <c r="CC169" s="29">
        <f t="shared" ca="1" si="257"/>
        <v>0</v>
      </c>
      <c r="CD169" s="29">
        <f t="shared" ca="1" si="258"/>
        <v>0</v>
      </c>
      <c r="CE169" s="29">
        <f t="shared" ca="1" si="259"/>
        <v>0</v>
      </c>
      <c r="CF169" s="29">
        <f t="shared" ca="1" si="260"/>
        <v>0</v>
      </c>
      <c r="CG169" s="29">
        <f t="shared" ca="1" si="261"/>
        <v>0</v>
      </c>
      <c r="CH169" s="29">
        <f t="shared" ca="1" si="262"/>
        <v>0</v>
      </c>
      <c r="CI169" s="29">
        <f t="shared" ca="1" si="263"/>
        <v>0</v>
      </c>
      <c r="CJ169" s="29">
        <f t="shared" ca="1" si="264"/>
        <v>0</v>
      </c>
      <c r="CK169" s="33">
        <f t="shared" ca="1" si="231"/>
        <v>0</v>
      </c>
      <c r="CL169" s="33"/>
      <c r="CM169" s="78">
        <f t="shared" ca="1" si="203"/>
        <v>0</v>
      </c>
      <c r="CN169" s="29">
        <f ca="1">IF(NOT(snowball),0,IF(AA168&lt;=0,0,IF($C169&lt;=SUM($CM169:CM169),0,IF(BR169+$C169-SUM($CM169:CM169)&gt;AA168+AV169,AA168+AV169-BR169,$C169-SUM($CM169:CM169)))))</f>
        <v>0</v>
      </c>
      <c r="CO169" s="29">
        <f ca="1">IF(NOT(snowball),0,IF(AB168&lt;=0,0,IF($C169&lt;=SUM($CM169:CN169),0,IF(BS169+$C169-SUM($CM169:CN169)&gt;AB168+AW169,AB168+AW169-BS169,$C169-SUM($CM169:CN169)))))</f>
        <v>0</v>
      </c>
      <c r="CP169" s="29">
        <f ca="1">IF(NOT(snowball),0,IF(AC168&lt;=0,0,IF($C169&lt;=SUM($CM169:CO169),0,IF(BT169+$C169-SUM($CM169:CO169)&gt;AC168+AX169,AC168+AX169-BT169,$C169-SUM($CM169:CO169)))))</f>
        <v>0</v>
      </c>
      <c r="CQ169" s="29">
        <f ca="1">IF(NOT(snowball),0,IF(AD168&lt;=0,0,IF($C169&lt;=SUM($CM169:CP169),0,IF(BU169+$C169-SUM($CM169:CP169)&gt;AD168+AY169,AD168+AY169-BU169,$C169-SUM($CM169:CP169)))))</f>
        <v>0</v>
      </c>
      <c r="CR169" s="29">
        <f ca="1">IF(NOT(snowball),0,IF(AE168&lt;=0,0,IF($C169&lt;=SUM($CM169:CQ169),0,IF(BV169+$C169-SUM($CM169:CQ169)&gt;AE168+AZ169,AE168+AZ169-BV169,$C169-SUM($CM169:CQ169)))))</f>
        <v>0</v>
      </c>
      <c r="CS169" s="29">
        <f ca="1">IF(NOT(snowball),0,IF(AF168&lt;=0,0,IF($C169&lt;=SUM($CM169:CR169),0,IF(BW169+$C169-SUM($CM169:CR169)&gt;AF168+BA169,AF168+BA169-BW169,$C169-SUM($CM169:CR169)))))</f>
        <v>0</v>
      </c>
      <c r="CT169" s="29">
        <f ca="1">IF(NOT(snowball),0,IF(AG168&lt;=0,0,IF($C169&lt;=SUM($CM169:CS169),0,IF(BX169+$C169-SUM($CM169:CS169)&gt;AG168+BB169,AG168+BB169-BX169,$C169-SUM($CM169:CS169)))))</f>
        <v>0</v>
      </c>
      <c r="CU169" s="29">
        <f ca="1">IF(NOT(snowball),0,IF(AH168&lt;=0,0,IF($C169&lt;=SUM($CM169:CT169),0,IF(BY169+$C169-SUM($CM169:CT169)&gt;AH168+BC169,AH168+BC169-BY169,$C169-SUM($CM169:CT169)))))</f>
        <v>0</v>
      </c>
      <c r="CV169" s="29">
        <f ca="1">IF(NOT(snowball),0,IF(AI168&lt;=0,0,IF($C169&lt;=SUM($CM169:CU169),0,IF(BZ169+$C169-SUM($CM169:CU169)&gt;AI168+BD169,AI168+BD169-BZ169,$C169-SUM($CM169:CU169)))))</f>
        <v>0</v>
      </c>
      <c r="CW169" s="29">
        <f ca="1">IF(NOT(snowball),0,IF(AJ168&lt;=0,0,IF($C169&lt;=SUM($CM169:CV169),0,IF(CA169+$C169-SUM($CM169:CV169)&gt;AJ168+BE169,AJ168+BE169-CA169,$C169-SUM($CM169:CV169)))))</f>
        <v>0</v>
      </c>
      <c r="CX169" s="29">
        <f ca="1">IF(NOT(snowball),0,IF(AK168&lt;=0,0,IF($C169&lt;=SUM($CM169:CW169),0,IF(CB169+$C169-SUM($CM169:CW169)&gt;AK168+BF169,AK168+BF169-CB169,$C169-SUM($CM169:CW169)))))</f>
        <v>0</v>
      </c>
      <c r="CY169" s="29">
        <f ca="1">IF(NOT(snowball),0,IF(AL168&lt;=0,0,IF($C169&lt;=SUM($CM169:CX169),0,IF(CC169+$C169-SUM($CM169:CX169)&gt;AL168+BG169,AL168+BG169-CC169,$C169-SUM($CM169:CX169)))))</f>
        <v>0</v>
      </c>
      <c r="CZ169" s="29">
        <f ca="1">IF(NOT(snowball),0,IF(AM168&lt;=0,0,IF($C169&lt;=SUM($CM169:CY169),0,IF(CD169+$C169-SUM($CM169:CY169)&gt;AM168+BH169,AM168+BH169-CD169,$C169-SUM($CM169:CY169)))))</f>
        <v>0</v>
      </c>
      <c r="DA169" s="29">
        <f ca="1">IF(NOT(snowball),0,IF(AN168&lt;=0,0,IF($C169&lt;=SUM($CM169:CZ169),0,IF(CE169+$C169-SUM($CM169:CZ169)&gt;AN168+BI169,AN168+BI169-CE169,$C169-SUM($CM169:CZ169)))))</f>
        <v>0</v>
      </c>
      <c r="DB169" s="29">
        <f ca="1">IF(NOT(snowball),0,IF(AO168&lt;=0,0,IF($C169&lt;=SUM($CM169:DA169),0,IF(CF169+$C169-SUM($CM169:DA169)&gt;AO168+BJ169,AO168+BJ169-CF169,$C169-SUM($CM169:DA169)))))</f>
        <v>0</v>
      </c>
      <c r="DC169" s="29">
        <f ca="1">IF(NOT(snowball),0,IF(AP168&lt;=0,0,IF($C169&lt;=SUM($CM169:DB169),0,IF(CG169+$C169-SUM($CM169:DB169)&gt;AP168+BK169,AP168+BK169-CG169,$C169-SUM($CM169:DB169)))))</f>
        <v>0</v>
      </c>
      <c r="DD169" s="29">
        <f ca="1">IF(NOT(snowball),0,IF(AQ168&lt;=0,0,IF($C169&lt;=SUM($CM169:DC169),0,IF(CH169+$C169-SUM($CM169:DC169)&gt;AQ168+BL169,AQ168+BL169-CH169,$C169-SUM($CM169:DC169)))))</f>
        <v>0</v>
      </c>
      <c r="DE169" s="29">
        <f ca="1">IF(NOT(snowball),0,IF(AR168&lt;=0,0,IF($C169&lt;=SUM($CM169:DD169),0,IF(CI169+$C169-SUM($CM169:DD169)&gt;AR168+BM169,AR168+BM169-CI169,$C169-SUM($CM169:DD169)))))</f>
        <v>0</v>
      </c>
      <c r="DF169" s="29">
        <f ca="1">IF(NOT(snowball),0,IF(AS168&lt;=0,0,IF($C169&lt;=SUM($CM169:DE169),0,IF(CJ169+$C169-SUM($CM169:DE169)&gt;AS168+BN169,AS168+BN169-CJ169,$C169-SUM($CM169:DE169)))))</f>
        <v>0</v>
      </c>
    </row>
    <row r="170" spans="1:110" ht="11" customHeight="1">
      <c r="A170" s="30" t="str">
        <f t="shared" ca="1" si="232"/>
        <v/>
      </c>
      <c r="B170" s="13" t="e">
        <f t="shared" ca="1" si="204"/>
        <v>#N/A</v>
      </c>
      <c r="C170" s="113" t="str">
        <f t="shared" ca="1" si="183"/>
        <v/>
      </c>
      <c r="D170" s="81"/>
      <c r="E170" s="29">
        <f t="shared" ca="1" si="184"/>
        <v>0</v>
      </c>
      <c r="F170" s="29">
        <f t="shared" ca="1" si="185"/>
        <v>0</v>
      </c>
      <c r="G170" s="29">
        <f t="shared" ca="1" si="186"/>
        <v>0</v>
      </c>
      <c r="H170" s="29">
        <f t="shared" ca="1" si="187"/>
        <v>0</v>
      </c>
      <c r="I170" s="29">
        <f t="shared" ca="1" si="188"/>
        <v>0</v>
      </c>
      <c r="J170" s="29">
        <f t="shared" ca="1" si="189"/>
        <v>0</v>
      </c>
      <c r="K170" s="29">
        <f t="shared" ca="1" si="190"/>
        <v>0</v>
      </c>
      <c r="L170" s="29">
        <f t="shared" ca="1" si="191"/>
        <v>0</v>
      </c>
      <c r="M170" s="29">
        <f t="shared" ca="1" si="192"/>
        <v>0</v>
      </c>
      <c r="N170" s="29">
        <f t="shared" ca="1" si="193"/>
        <v>0</v>
      </c>
      <c r="O170" s="29">
        <f t="shared" ca="1" si="194"/>
        <v>0</v>
      </c>
      <c r="P170" s="29">
        <f t="shared" ca="1" si="195"/>
        <v>0</v>
      </c>
      <c r="Q170" s="29">
        <f t="shared" ca="1" si="196"/>
        <v>0</v>
      </c>
      <c r="R170" s="29">
        <f t="shared" ca="1" si="197"/>
        <v>0</v>
      </c>
      <c r="S170" s="29">
        <f t="shared" ca="1" si="198"/>
        <v>0</v>
      </c>
      <c r="T170" s="29">
        <f t="shared" ca="1" si="199"/>
        <v>0</v>
      </c>
      <c r="U170" s="29">
        <f t="shared" ca="1" si="200"/>
        <v>0</v>
      </c>
      <c r="V170" s="29">
        <f t="shared" ca="1" si="201"/>
        <v>0</v>
      </c>
      <c r="W170" s="29">
        <f t="shared" ca="1" si="202"/>
        <v>0</v>
      </c>
      <c r="X170" s="29">
        <f t="shared" ca="1" si="202"/>
        <v>0</v>
      </c>
      <c r="Y170" s="66"/>
      <c r="Z170" s="29">
        <f t="shared" ca="1" si="205"/>
        <v>0</v>
      </c>
      <c r="AA170" s="29">
        <f t="shared" ca="1" si="206"/>
        <v>0</v>
      </c>
      <c r="AB170" s="29">
        <f t="shared" ca="1" si="207"/>
        <v>0</v>
      </c>
      <c r="AC170" s="29">
        <f t="shared" ca="1" si="208"/>
        <v>0</v>
      </c>
      <c r="AD170" s="29">
        <f t="shared" ca="1" si="209"/>
        <v>0</v>
      </c>
      <c r="AE170" s="29">
        <f t="shared" ca="1" si="210"/>
        <v>0</v>
      </c>
      <c r="AF170" s="29">
        <f t="shared" ca="1" si="211"/>
        <v>0</v>
      </c>
      <c r="AG170" s="29">
        <f t="shared" ca="1" si="212"/>
        <v>0</v>
      </c>
      <c r="AH170" s="29">
        <f t="shared" ca="1" si="213"/>
        <v>0</v>
      </c>
      <c r="AI170" s="29">
        <f t="shared" ca="1" si="214"/>
        <v>0</v>
      </c>
      <c r="AJ170" s="29">
        <f t="shared" ca="1" si="215"/>
        <v>0</v>
      </c>
      <c r="AK170" s="29">
        <f t="shared" ca="1" si="216"/>
        <v>0</v>
      </c>
      <c r="AL170" s="29">
        <f t="shared" ca="1" si="217"/>
        <v>0</v>
      </c>
      <c r="AM170" s="29">
        <f t="shared" ca="1" si="218"/>
        <v>0</v>
      </c>
      <c r="AN170" s="29">
        <f t="shared" ca="1" si="219"/>
        <v>0</v>
      </c>
      <c r="AO170" s="29">
        <f t="shared" ca="1" si="220"/>
        <v>0</v>
      </c>
      <c r="AP170" s="29">
        <f t="shared" ca="1" si="221"/>
        <v>0</v>
      </c>
      <c r="AQ170" s="29">
        <f t="shared" ca="1" si="222"/>
        <v>0</v>
      </c>
      <c r="AR170" s="29">
        <f t="shared" ca="1" si="223"/>
        <v>0</v>
      </c>
      <c r="AS170" s="29">
        <f t="shared" ca="1" si="224"/>
        <v>0</v>
      </c>
      <c r="AT170" s="7"/>
      <c r="AU170" s="29">
        <f t="shared" ca="1" si="180"/>
        <v>0</v>
      </c>
      <c r="AV170" s="29">
        <f t="shared" ca="1" si="181"/>
        <v>0</v>
      </c>
      <c r="AW170" s="29">
        <f t="shared" ca="1" si="182"/>
        <v>0</v>
      </c>
      <c r="AX170" s="29">
        <f t="shared" ca="1" si="233"/>
        <v>0</v>
      </c>
      <c r="AY170" s="29">
        <f t="shared" ca="1" si="234"/>
        <v>0</v>
      </c>
      <c r="AZ170" s="29">
        <f t="shared" ca="1" si="235"/>
        <v>0</v>
      </c>
      <c r="BA170" s="29">
        <f t="shared" ca="1" si="236"/>
        <v>0</v>
      </c>
      <c r="BB170" s="29">
        <f t="shared" ca="1" si="237"/>
        <v>0</v>
      </c>
      <c r="BC170" s="29">
        <f t="shared" ca="1" si="238"/>
        <v>0</v>
      </c>
      <c r="BD170" s="29">
        <f t="shared" ca="1" si="239"/>
        <v>0</v>
      </c>
      <c r="BE170" s="29">
        <f t="shared" ca="1" si="240"/>
        <v>0</v>
      </c>
      <c r="BF170" s="29">
        <f t="shared" ca="1" si="241"/>
        <v>0</v>
      </c>
      <c r="BG170" s="29">
        <f t="shared" ca="1" si="242"/>
        <v>0</v>
      </c>
      <c r="BH170" s="29">
        <f t="shared" ca="1" si="243"/>
        <v>0</v>
      </c>
      <c r="BI170" s="29">
        <f t="shared" ca="1" si="244"/>
        <v>0</v>
      </c>
      <c r="BJ170" s="29">
        <f t="shared" ca="1" si="245"/>
        <v>0</v>
      </c>
      <c r="BK170" s="29">
        <f t="shared" ca="1" si="246"/>
        <v>0</v>
      </c>
      <c r="BL170" s="29">
        <f t="shared" ca="1" si="247"/>
        <v>0</v>
      </c>
      <c r="BM170" s="29">
        <f t="shared" ca="1" si="248"/>
        <v>0</v>
      </c>
      <c r="BN170" s="29">
        <f t="shared" ca="1" si="249"/>
        <v>0</v>
      </c>
      <c r="BO170" s="33">
        <f t="shared" ca="1" si="225"/>
        <v>0</v>
      </c>
      <c r="BP170" s="16"/>
      <c r="BQ170" s="29">
        <f t="shared" ca="1" si="226"/>
        <v>0</v>
      </c>
      <c r="BR170" s="29">
        <f t="shared" ca="1" si="227"/>
        <v>0</v>
      </c>
      <c r="BS170" s="29">
        <f t="shared" ca="1" si="228"/>
        <v>0</v>
      </c>
      <c r="BT170" s="29">
        <f t="shared" ca="1" si="229"/>
        <v>0</v>
      </c>
      <c r="BU170" s="29">
        <f t="shared" ca="1" si="230"/>
        <v>0</v>
      </c>
      <c r="BV170" s="29">
        <f t="shared" ca="1" si="250"/>
        <v>0</v>
      </c>
      <c r="BW170" s="29">
        <f t="shared" ca="1" si="251"/>
        <v>0</v>
      </c>
      <c r="BX170" s="29">
        <f t="shared" ca="1" si="252"/>
        <v>0</v>
      </c>
      <c r="BY170" s="29">
        <f t="shared" ca="1" si="253"/>
        <v>0</v>
      </c>
      <c r="BZ170" s="29">
        <f t="shared" ca="1" si="254"/>
        <v>0</v>
      </c>
      <c r="CA170" s="29">
        <f t="shared" ca="1" si="255"/>
        <v>0</v>
      </c>
      <c r="CB170" s="29">
        <f t="shared" ca="1" si="256"/>
        <v>0</v>
      </c>
      <c r="CC170" s="29">
        <f t="shared" ca="1" si="257"/>
        <v>0</v>
      </c>
      <c r="CD170" s="29">
        <f t="shared" ca="1" si="258"/>
        <v>0</v>
      </c>
      <c r="CE170" s="29">
        <f t="shared" ca="1" si="259"/>
        <v>0</v>
      </c>
      <c r="CF170" s="29">
        <f t="shared" ca="1" si="260"/>
        <v>0</v>
      </c>
      <c r="CG170" s="29">
        <f t="shared" ca="1" si="261"/>
        <v>0</v>
      </c>
      <c r="CH170" s="29">
        <f t="shared" ca="1" si="262"/>
        <v>0</v>
      </c>
      <c r="CI170" s="29">
        <f t="shared" ca="1" si="263"/>
        <v>0</v>
      </c>
      <c r="CJ170" s="29">
        <f t="shared" ca="1" si="264"/>
        <v>0</v>
      </c>
      <c r="CK170" s="33">
        <f t="shared" ca="1" si="231"/>
        <v>0</v>
      </c>
      <c r="CL170" s="33"/>
      <c r="CM170" s="78">
        <f t="shared" ca="1" si="203"/>
        <v>0</v>
      </c>
      <c r="CN170" s="29">
        <f ca="1">IF(NOT(snowball),0,IF(AA169&lt;=0,0,IF($C170&lt;=SUM($CM170:CM170),0,IF(BR170+$C170-SUM($CM170:CM170)&gt;AA169+AV170,AA169+AV170-BR170,$C170-SUM($CM170:CM170)))))</f>
        <v>0</v>
      </c>
      <c r="CO170" s="29">
        <f ca="1">IF(NOT(snowball),0,IF(AB169&lt;=0,0,IF($C170&lt;=SUM($CM170:CN170),0,IF(BS170+$C170-SUM($CM170:CN170)&gt;AB169+AW170,AB169+AW170-BS170,$C170-SUM($CM170:CN170)))))</f>
        <v>0</v>
      </c>
      <c r="CP170" s="29">
        <f ca="1">IF(NOT(snowball),0,IF(AC169&lt;=0,0,IF($C170&lt;=SUM($CM170:CO170),0,IF(BT170+$C170-SUM($CM170:CO170)&gt;AC169+AX170,AC169+AX170-BT170,$C170-SUM($CM170:CO170)))))</f>
        <v>0</v>
      </c>
      <c r="CQ170" s="29">
        <f ca="1">IF(NOT(snowball),0,IF(AD169&lt;=0,0,IF($C170&lt;=SUM($CM170:CP170),0,IF(BU170+$C170-SUM($CM170:CP170)&gt;AD169+AY170,AD169+AY170-BU170,$C170-SUM($CM170:CP170)))))</f>
        <v>0</v>
      </c>
      <c r="CR170" s="29">
        <f ca="1">IF(NOT(snowball),0,IF(AE169&lt;=0,0,IF($C170&lt;=SUM($CM170:CQ170),0,IF(BV170+$C170-SUM($CM170:CQ170)&gt;AE169+AZ170,AE169+AZ170-BV170,$C170-SUM($CM170:CQ170)))))</f>
        <v>0</v>
      </c>
      <c r="CS170" s="29">
        <f ca="1">IF(NOT(snowball),0,IF(AF169&lt;=0,0,IF($C170&lt;=SUM($CM170:CR170),0,IF(BW170+$C170-SUM($CM170:CR170)&gt;AF169+BA170,AF169+BA170-BW170,$C170-SUM($CM170:CR170)))))</f>
        <v>0</v>
      </c>
      <c r="CT170" s="29">
        <f ca="1">IF(NOT(snowball),0,IF(AG169&lt;=0,0,IF($C170&lt;=SUM($CM170:CS170),0,IF(BX170+$C170-SUM($CM170:CS170)&gt;AG169+BB170,AG169+BB170-BX170,$C170-SUM($CM170:CS170)))))</f>
        <v>0</v>
      </c>
      <c r="CU170" s="29">
        <f ca="1">IF(NOT(snowball),0,IF(AH169&lt;=0,0,IF($C170&lt;=SUM($CM170:CT170),0,IF(BY170+$C170-SUM($CM170:CT170)&gt;AH169+BC170,AH169+BC170-BY170,$C170-SUM($CM170:CT170)))))</f>
        <v>0</v>
      </c>
      <c r="CV170" s="29">
        <f ca="1">IF(NOT(snowball),0,IF(AI169&lt;=0,0,IF($C170&lt;=SUM($CM170:CU170),0,IF(BZ170+$C170-SUM($CM170:CU170)&gt;AI169+BD170,AI169+BD170-BZ170,$C170-SUM($CM170:CU170)))))</f>
        <v>0</v>
      </c>
      <c r="CW170" s="29">
        <f ca="1">IF(NOT(snowball),0,IF(AJ169&lt;=0,0,IF($C170&lt;=SUM($CM170:CV170),0,IF(CA170+$C170-SUM($CM170:CV170)&gt;AJ169+BE170,AJ169+BE170-CA170,$C170-SUM($CM170:CV170)))))</f>
        <v>0</v>
      </c>
      <c r="CX170" s="29">
        <f ca="1">IF(NOT(snowball),0,IF(AK169&lt;=0,0,IF($C170&lt;=SUM($CM170:CW170),0,IF(CB170+$C170-SUM($CM170:CW170)&gt;AK169+BF170,AK169+BF170-CB170,$C170-SUM($CM170:CW170)))))</f>
        <v>0</v>
      </c>
      <c r="CY170" s="29">
        <f ca="1">IF(NOT(snowball),0,IF(AL169&lt;=0,0,IF($C170&lt;=SUM($CM170:CX170),0,IF(CC170+$C170-SUM($CM170:CX170)&gt;AL169+BG170,AL169+BG170-CC170,$C170-SUM($CM170:CX170)))))</f>
        <v>0</v>
      </c>
      <c r="CZ170" s="29">
        <f ca="1">IF(NOT(snowball),0,IF(AM169&lt;=0,0,IF($C170&lt;=SUM($CM170:CY170),0,IF(CD170+$C170-SUM($CM170:CY170)&gt;AM169+BH170,AM169+BH170-CD170,$C170-SUM($CM170:CY170)))))</f>
        <v>0</v>
      </c>
      <c r="DA170" s="29">
        <f ca="1">IF(NOT(snowball),0,IF(AN169&lt;=0,0,IF($C170&lt;=SUM($CM170:CZ170),0,IF(CE170+$C170-SUM($CM170:CZ170)&gt;AN169+BI170,AN169+BI170-CE170,$C170-SUM($CM170:CZ170)))))</f>
        <v>0</v>
      </c>
      <c r="DB170" s="29">
        <f ca="1">IF(NOT(snowball),0,IF(AO169&lt;=0,0,IF($C170&lt;=SUM($CM170:DA170),0,IF(CF170+$C170-SUM($CM170:DA170)&gt;AO169+BJ170,AO169+BJ170-CF170,$C170-SUM($CM170:DA170)))))</f>
        <v>0</v>
      </c>
      <c r="DC170" s="29">
        <f ca="1">IF(NOT(snowball),0,IF(AP169&lt;=0,0,IF($C170&lt;=SUM($CM170:DB170),0,IF(CG170+$C170-SUM($CM170:DB170)&gt;AP169+BK170,AP169+BK170-CG170,$C170-SUM($CM170:DB170)))))</f>
        <v>0</v>
      </c>
      <c r="DD170" s="29">
        <f ca="1">IF(NOT(snowball),0,IF(AQ169&lt;=0,0,IF($C170&lt;=SUM($CM170:DC170),0,IF(CH170+$C170-SUM($CM170:DC170)&gt;AQ169+BL170,AQ169+BL170-CH170,$C170-SUM($CM170:DC170)))))</f>
        <v>0</v>
      </c>
      <c r="DE170" s="29">
        <f ca="1">IF(NOT(snowball),0,IF(AR169&lt;=0,0,IF($C170&lt;=SUM($CM170:DD170),0,IF(CI170+$C170-SUM($CM170:DD170)&gt;AR169+BM170,AR169+BM170-CI170,$C170-SUM($CM170:DD170)))))</f>
        <v>0</v>
      </c>
      <c r="DF170" s="29">
        <f ca="1">IF(NOT(snowball),0,IF(AS169&lt;=0,0,IF($C170&lt;=SUM($CM170:DE170),0,IF(CJ170+$C170-SUM($CM170:DE170)&gt;AS169+BN170,AS169+BN170-CJ170,$C170-SUM($CM170:DE170)))))</f>
        <v>0</v>
      </c>
    </row>
    <row r="171" spans="1:110" ht="11" customHeight="1">
      <c r="A171" s="30" t="str">
        <f t="shared" ca="1" si="232"/>
        <v/>
      </c>
      <c r="B171" s="13" t="e">
        <f t="shared" ca="1" si="204"/>
        <v>#N/A</v>
      </c>
      <c r="C171" s="113" t="str">
        <f t="shared" ca="1" si="183"/>
        <v/>
      </c>
      <c r="D171" s="81"/>
      <c r="E171" s="29">
        <f t="shared" ca="1" si="184"/>
        <v>0</v>
      </c>
      <c r="F171" s="29">
        <f t="shared" ca="1" si="185"/>
        <v>0</v>
      </c>
      <c r="G171" s="29">
        <f t="shared" ca="1" si="186"/>
        <v>0</v>
      </c>
      <c r="H171" s="29">
        <f t="shared" ca="1" si="187"/>
        <v>0</v>
      </c>
      <c r="I171" s="29">
        <f t="shared" ca="1" si="188"/>
        <v>0</v>
      </c>
      <c r="J171" s="29">
        <f t="shared" ca="1" si="189"/>
        <v>0</v>
      </c>
      <c r="K171" s="29">
        <f t="shared" ca="1" si="190"/>
        <v>0</v>
      </c>
      <c r="L171" s="29">
        <f t="shared" ca="1" si="191"/>
        <v>0</v>
      </c>
      <c r="M171" s="29">
        <f t="shared" ca="1" si="192"/>
        <v>0</v>
      </c>
      <c r="N171" s="29">
        <f t="shared" ca="1" si="193"/>
        <v>0</v>
      </c>
      <c r="O171" s="29">
        <f t="shared" ca="1" si="194"/>
        <v>0</v>
      </c>
      <c r="P171" s="29">
        <f t="shared" ca="1" si="195"/>
        <v>0</v>
      </c>
      <c r="Q171" s="29">
        <f t="shared" ca="1" si="196"/>
        <v>0</v>
      </c>
      <c r="R171" s="29">
        <f t="shared" ca="1" si="197"/>
        <v>0</v>
      </c>
      <c r="S171" s="29">
        <f t="shared" ca="1" si="198"/>
        <v>0</v>
      </c>
      <c r="T171" s="29">
        <f t="shared" ca="1" si="199"/>
        <v>0</v>
      </c>
      <c r="U171" s="29">
        <f t="shared" ca="1" si="200"/>
        <v>0</v>
      </c>
      <c r="V171" s="29">
        <f t="shared" ca="1" si="201"/>
        <v>0</v>
      </c>
      <c r="W171" s="29">
        <f t="shared" ca="1" si="202"/>
        <v>0</v>
      </c>
      <c r="X171" s="29">
        <f t="shared" ca="1" si="202"/>
        <v>0</v>
      </c>
      <c r="Y171" s="66"/>
      <c r="Z171" s="29">
        <f t="shared" ca="1" si="205"/>
        <v>0</v>
      </c>
      <c r="AA171" s="29">
        <f t="shared" ca="1" si="206"/>
        <v>0</v>
      </c>
      <c r="AB171" s="29">
        <f t="shared" ca="1" si="207"/>
        <v>0</v>
      </c>
      <c r="AC171" s="29">
        <f t="shared" ca="1" si="208"/>
        <v>0</v>
      </c>
      <c r="AD171" s="29">
        <f t="shared" ca="1" si="209"/>
        <v>0</v>
      </c>
      <c r="AE171" s="29">
        <f t="shared" ca="1" si="210"/>
        <v>0</v>
      </c>
      <c r="AF171" s="29">
        <f t="shared" ca="1" si="211"/>
        <v>0</v>
      </c>
      <c r="AG171" s="29">
        <f t="shared" ca="1" si="212"/>
        <v>0</v>
      </c>
      <c r="AH171" s="29">
        <f t="shared" ca="1" si="213"/>
        <v>0</v>
      </c>
      <c r="AI171" s="29">
        <f t="shared" ca="1" si="214"/>
        <v>0</v>
      </c>
      <c r="AJ171" s="29">
        <f t="shared" ca="1" si="215"/>
        <v>0</v>
      </c>
      <c r="AK171" s="29">
        <f t="shared" ca="1" si="216"/>
        <v>0</v>
      </c>
      <c r="AL171" s="29">
        <f t="shared" ca="1" si="217"/>
        <v>0</v>
      </c>
      <c r="AM171" s="29">
        <f t="shared" ca="1" si="218"/>
        <v>0</v>
      </c>
      <c r="AN171" s="29">
        <f t="shared" ca="1" si="219"/>
        <v>0</v>
      </c>
      <c r="AO171" s="29">
        <f t="shared" ca="1" si="220"/>
        <v>0</v>
      </c>
      <c r="AP171" s="29">
        <f t="shared" ca="1" si="221"/>
        <v>0</v>
      </c>
      <c r="AQ171" s="29">
        <f t="shared" ca="1" si="222"/>
        <v>0</v>
      </c>
      <c r="AR171" s="29">
        <f t="shared" ca="1" si="223"/>
        <v>0</v>
      </c>
      <c r="AS171" s="29">
        <f t="shared" ca="1" si="224"/>
        <v>0</v>
      </c>
      <c r="AT171" s="7"/>
      <c r="AU171" s="29">
        <f t="shared" ca="1" si="180"/>
        <v>0</v>
      </c>
      <c r="AV171" s="29">
        <f t="shared" ca="1" si="181"/>
        <v>0</v>
      </c>
      <c r="AW171" s="29">
        <f t="shared" ca="1" si="182"/>
        <v>0</v>
      </c>
      <c r="AX171" s="29">
        <f t="shared" ca="1" si="233"/>
        <v>0</v>
      </c>
      <c r="AY171" s="29">
        <f t="shared" ca="1" si="234"/>
        <v>0</v>
      </c>
      <c r="AZ171" s="29">
        <f t="shared" ca="1" si="235"/>
        <v>0</v>
      </c>
      <c r="BA171" s="29">
        <f t="shared" ca="1" si="236"/>
        <v>0</v>
      </c>
      <c r="BB171" s="29">
        <f t="shared" ca="1" si="237"/>
        <v>0</v>
      </c>
      <c r="BC171" s="29">
        <f t="shared" ca="1" si="238"/>
        <v>0</v>
      </c>
      <c r="BD171" s="29">
        <f t="shared" ca="1" si="239"/>
        <v>0</v>
      </c>
      <c r="BE171" s="29">
        <f t="shared" ca="1" si="240"/>
        <v>0</v>
      </c>
      <c r="BF171" s="29">
        <f t="shared" ca="1" si="241"/>
        <v>0</v>
      </c>
      <c r="BG171" s="29">
        <f t="shared" ca="1" si="242"/>
        <v>0</v>
      </c>
      <c r="BH171" s="29">
        <f t="shared" ca="1" si="243"/>
        <v>0</v>
      </c>
      <c r="BI171" s="29">
        <f t="shared" ca="1" si="244"/>
        <v>0</v>
      </c>
      <c r="BJ171" s="29">
        <f t="shared" ca="1" si="245"/>
        <v>0</v>
      </c>
      <c r="BK171" s="29">
        <f t="shared" ca="1" si="246"/>
        <v>0</v>
      </c>
      <c r="BL171" s="29">
        <f t="shared" ca="1" si="247"/>
        <v>0</v>
      </c>
      <c r="BM171" s="29">
        <f t="shared" ca="1" si="248"/>
        <v>0</v>
      </c>
      <c r="BN171" s="29">
        <f t="shared" ca="1" si="249"/>
        <v>0</v>
      </c>
      <c r="BO171" s="33">
        <f t="shared" ca="1" si="225"/>
        <v>0</v>
      </c>
      <c r="BP171" s="16"/>
      <c r="BQ171" s="29">
        <f t="shared" ca="1" si="226"/>
        <v>0</v>
      </c>
      <c r="BR171" s="29">
        <f t="shared" ca="1" si="227"/>
        <v>0</v>
      </c>
      <c r="BS171" s="29">
        <f t="shared" ca="1" si="228"/>
        <v>0</v>
      </c>
      <c r="BT171" s="29">
        <f t="shared" ca="1" si="229"/>
        <v>0</v>
      </c>
      <c r="BU171" s="29">
        <f t="shared" ca="1" si="230"/>
        <v>0</v>
      </c>
      <c r="BV171" s="29">
        <f t="shared" ca="1" si="250"/>
        <v>0</v>
      </c>
      <c r="BW171" s="29">
        <f t="shared" ca="1" si="251"/>
        <v>0</v>
      </c>
      <c r="BX171" s="29">
        <f t="shared" ca="1" si="252"/>
        <v>0</v>
      </c>
      <c r="BY171" s="29">
        <f t="shared" ca="1" si="253"/>
        <v>0</v>
      </c>
      <c r="BZ171" s="29">
        <f t="shared" ca="1" si="254"/>
        <v>0</v>
      </c>
      <c r="CA171" s="29">
        <f t="shared" ca="1" si="255"/>
        <v>0</v>
      </c>
      <c r="CB171" s="29">
        <f t="shared" ca="1" si="256"/>
        <v>0</v>
      </c>
      <c r="CC171" s="29">
        <f t="shared" ca="1" si="257"/>
        <v>0</v>
      </c>
      <c r="CD171" s="29">
        <f t="shared" ca="1" si="258"/>
        <v>0</v>
      </c>
      <c r="CE171" s="29">
        <f t="shared" ca="1" si="259"/>
        <v>0</v>
      </c>
      <c r="CF171" s="29">
        <f t="shared" ca="1" si="260"/>
        <v>0</v>
      </c>
      <c r="CG171" s="29">
        <f t="shared" ca="1" si="261"/>
        <v>0</v>
      </c>
      <c r="CH171" s="29">
        <f t="shared" ca="1" si="262"/>
        <v>0</v>
      </c>
      <c r="CI171" s="29">
        <f t="shared" ca="1" si="263"/>
        <v>0</v>
      </c>
      <c r="CJ171" s="29">
        <f t="shared" ca="1" si="264"/>
        <v>0</v>
      </c>
      <c r="CK171" s="33">
        <f t="shared" ca="1" si="231"/>
        <v>0</v>
      </c>
      <c r="CL171" s="33"/>
      <c r="CM171" s="78">
        <f t="shared" ca="1" si="203"/>
        <v>0</v>
      </c>
      <c r="CN171" s="29">
        <f ca="1">IF(NOT(snowball),0,IF(AA170&lt;=0,0,IF($C171&lt;=SUM($CM171:CM171),0,IF(BR171+$C171-SUM($CM171:CM171)&gt;AA170+AV171,AA170+AV171-BR171,$C171-SUM($CM171:CM171)))))</f>
        <v>0</v>
      </c>
      <c r="CO171" s="29">
        <f ca="1">IF(NOT(snowball),0,IF(AB170&lt;=0,0,IF($C171&lt;=SUM($CM171:CN171),0,IF(BS171+$C171-SUM($CM171:CN171)&gt;AB170+AW171,AB170+AW171-BS171,$C171-SUM($CM171:CN171)))))</f>
        <v>0</v>
      </c>
      <c r="CP171" s="29">
        <f ca="1">IF(NOT(snowball),0,IF(AC170&lt;=0,0,IF($C171&lt;=SUM($CM171:CO171),0,IF(BT171+$C171-SUM($CM171:CO171)&gt;AC170+AX171,AC170+AX171-BT171,$C171-SUM($CM171:CO171)))))</f>
        <v>0</v>
      </c>
      <c r="CQ171" s="29">
        <f ca="1">IF(NOT(snowball),0,IF(AD170&lt;=0,0,IF($C171&lt;=SUM($CM171:CP171),0,IF(BU171+$C171-SUM($CM171:CP171)&gt;AD170+AY171,AD170+AY171-BU171,$C171-SUM($CM171:CP171)))))</f>
        <v>0</v>
      </c>
      <c r="CR171" s="29">
        <f ca="1">IF(NOT(snowball),0,IF(AE170&lt;=0,0,IF($C171&lt;=SUM($CM171:CQ171),0,IF(BV171+$C171-SUM($CM171:CQ171)&gt;AE170+AZ171,AE170+AZ171-BV171,$C171-SUM($CM171:CQ171)))))</f>
        <v>0</v>
      </c>
      <c r="CS171" s="29">
        <f ca="1">IF(NOT(snowball),0,IF(AF170&lt;=0,0,IF($C171&lt;=SUM($CM171:CR171),0,IF(BW171+$C171-SUM($CM171:CR171)&gt;AF170+BA171,AF170+BA171-BW171,$C171-SUM($CM171:CR171)))))</f>
        <v>0</v>
      </c>
      <c r="CT171" s="29">
        <f ca="1">IF(NOT(snowball),0,IF(AG170&lt;=0,0,IF($C171&lt;=SUM($CM171:CS171),0,IF(BX171+$C171-SUM($CM171:CS171)&gt;AG170+BB171,AG170+BB171-BX171,$C171-SUM($CM171:CS171)))))</f>
        <v>0</v>
      </c>
      <c r="CU171" s="29">
        <f ca="1">IF(NOT(snowball),0,IF(AH170&lt;=0,0,IF($C171&lt;=SUM($CM171:CT171),0,IF(BY171+$C171-SUM($CM171:CT171)&gt;AH170+BC171,AH170+BC171-BY171,$C171-SUM($CM171:CT171)))))</f>
        <v>0</v>
      </c>
      <c r="CV171" s="29">
        <f ca="1">IF(NOT(snowball),0,IF(AI170&lt;=0,0,IF($C171&lt;=SUM($CM171:CU171),0,IF(BZ171+$C171-SUM($CM171:CU171)&gt;AI170+BD171,AI170+BD171-BZ171,$C171-SUM($CM171:CU171)))))</f>
        <v>0</v>
      </c>
      <c r="CW171" s="29">
        <f ca="1">IF(NOT(snowball),0,IF(AJ170&lt;=0,0,IF($C171&lt;=SUM($CM171:CV171),0,IF(CA171+$C171-SUM($CM171:CV171)&gt;AJ170+BE171,AJ170+BE171-CA171,$C171-SUM($CM171:CV171)))))</f>
        <v>0</v>
      </c>
      <c r="CX171" s="29">
        <f ca="1">IF(NOT(snowball),0,IF(AK170&lt;=0,0,IF($C171&lt;=SUM($CM171:CW171),0,IF(CB171+$C171-SUM($CM171:CW171)&gt;AK170+BF171,AK170+BF171-CB171,$C171-SUM($CM171:CW171)))))</f>
        <v>0</v>
      </c>
      <c r="CY171" s="29">
        <f ca="1">IF(NOT(snowball),0,IF(AL170&lt;=0,0,IF($C171&lt;=SUM($CM171:CX171),0,IF(CC171+$C171-SUM($CM171:CX171)&gt;AL170+BG171,AL170+BG171-CC171,$C171-SUM($CM171:CX171)))))</f>
        <v>0</v>
      </c>
      <c r="CZ171" s="29">
        <f ca="1">IF(NOT(snowball),0,IF(AM170&lt;=0,0,IF($C171&lt;=SUM($CM171:CY171),0,IF(CD171+$C171-SUM($CM171:CY171)&gt;AM170+BH171,AM170+BH171-CD171,$C171-SUM($CM171:CY171)))))</f>
        <v>0</v>
      </c>
      <c r="DA171" s="29">
        <f ca="1">IF(NOT(snowball),0,IF(AN170&lt;=0,0,IF($C171&lt;=SUM($CM171:CZ171),0,IF(CE171+$C171-SUM($CM171:CZ171)&gt;AN170+BI171,AN170+BI171-CE171,$C171-SUM($CM171:CZ171)))))</f>
        <v>0</v>
      </c>
      <c r="DB171" s="29">
        <f ca="1">IF(NOT(snowball),0,IF(AO170&lt;=0,0,IF($C171&lt;=SUM($CM171:DA171),0,IF(CF171+$C171-SUM($CM171:DA171)&gt;AO170+BJ171,AO170+BJ171-CF171,$C171-SUM($CM171:DA171)))))</f>
        <v>0</v>
      </c>
      <c r="DC171" s="29">
        <f ca="1">IF(NOT(snowball),0,IF(AP170&lt;=0,0,IF($C171&lt;=SUM($CM171:DB171),0,IF(CG171+$C171-SUM($CM171:DB171)&gt;AP170+BK171,AP170+BK171-CG171,$C171-SUM($CM171:DB171)))))</f>
        <v>0</v>
      </c>
      <c r="DD171" s="29">
        <f ca="1">IF(NOT(snowball),0,IF(AQ170&lt;=0,0,IF($C171&lt;=SUM($CM171:DC171),0,IF(CH171+$C171-SUM($CM171:DC171)&gt;AQ170+BL171,AQ170+BL171-CH171,$C171-SUM($CM171:DC171)))))</f>
        <v>0</v>
      </c>
      <c r="DE171" s="29">
        <f ca="1">IF(NOT(snowball),0,IF(AR170&lt;=0,0,IF($C171&lt;=SUM($CM171:DD171),0,IF(CI171+$C171-SUM($CM171:DD171)&gt;AR170+BM171,AR170+BM171-CI171,$C171-SUM($CM171:DD171)))))</f>
        <v>0</v>
      </c>
      <c r="DF171" s="29">
        <f ca="1">IF(NOT(snowball),0,IF(AS170&lt;=0,0,IF($C171&lt;=SUM($CM171:DE171),0,IF(CJ171+$C171-SUM($CM171:DE171)&gt;AS170+BN171,AS170+BN171-CJ171,$C171-SUM($CM171:DE171)))))</f>
        <v>0</v>
      </c>
    </row>
    <row r="172" spans="1:110" ht="11" customHeight="1">
      <c r="A172" s="30" t="str">
        <f t="shared" ca="1" si="232"/>
        <v/>
      </c>
      <c r="B172" s="13" t="e">
        <f t="shared" ca="1" si="204"/>
        <v>#N/A</v>
      </c>
      <c r="C172" s="113" t="str">
        <f t="shared" ca="1" si="183"/>
        <v/>
      </c>
      <c r="D172" s="81"/>
      <c r="E172" s="29">
        <f t="shared" ca="1" si="184"/>
        <v>0</v>
      </c>
      <c r="F172" s="29">
        <f t="shared" ca="1" si="185"/>
        <v>0</v>
      </c>
      <c r="G172" s="29">
        <f t="shared" ca="1" si="186"/>
        <v>0</v>
      </c>
      <c r="H172" s="29">
        <f t="shared" ca="1" si="187"/>
        <v>0</v>
      </c>
      <c r="I172" s="29">
        <f t="shared" ca="1" si="188"/>
        <v>0</v>
      </c>
      <c r="J172" s="29">
        <f t="shared" ca="1" si="189"/>
        <v>0</v>
      </c>
      <c r="K172" s="29">
        <f t="shared" ca="1" si="190"/>
        <v>0</v>
      </c>
      <c r="L172" s="29">
        <f t="shared" ca="1" si="191"/>
        <v>0</v>
      </c>
      <c r="M172" s="29">
        <f t="shared" ca="1" si="192"/>
        <v>0</v>
      </c>
      <c r="N172" s="29">
        <f t="shared" ca="1" si="193"/>
        <v>0</v>
      </c>
      <c r="O172" s="29">
        <f t="shared" ca="1" si="194"/>
        <v>0</v>
      </c>
      <c r="P172" s="29">
        <f t="shared" ca="1" si="195"/>
        <v>0</v>
      </c>
      <c r="Q172" s="29">
        <f t="shared" ca="1" si="196"/>
        <v>0</v>
      </c>
      <c r="R172" s="29">
        <f t="shared" ca="1" si="197"/>
        <v>0</v>
      </c>
      <c r="S172" s="29">
        <f t="shared" ca="1" si="198"/>
        <v>0</v>
      </c>
      <c r="T172" s="29">
        <f t="shared" ca="1" si="199"/>
        <v>0</v>
      </c>
      <c r="U172" s="29">
        <f t="shared" ca="1" si="200"/>
        <v>0</v>
      </c>
      <c r="V172" s="29">
        <f t="shared" ca="1" si="201"/>
        <v>0</v>
      </c>
      <c r="W172" s="29">
        <f t="shared" ca="1" si="202"/>
        <v>0</v>
      </c>
      <c r="X172" s="29">
        <f t="shared" ca="1" si="202"/>
        <v>0</v>
      </c>
      <c r="Y172" s="66"/>
      <c r="Z172" s="29">
        <f t="shared" ca="1" si="205"/>
        <v>0</v>
      </c>
      <c r="AA172" s="29">
        <f t="shared" ca="1" si="206"/>
        <v>0</v>
      </c>
      <c r="AB172" s="29">
        <f t="shared" ca="1" si="207"/>
        <v>0</v>
      </c>
      <c r="AC172" s="29">
        <f t="shared" ca="1" si="208"/>
        <v>0</v>
      </c>
      <c r="AD172" s="29">
        <f t="shared" ca="1" si="209"/>
        <v>0</v>
      </c>
      <c r="AE172" s="29">
        <f t="shared" ca="1" si="210"/>
        <v>0</v>
      </c>
      <c r="AF172" s="29">
        <f t="shared" ca="1" si="211"/>
        <v>0</v>
      </c>
      <c r="AG172" s="29">
        <f t="shared" ca="1" si="212"/>
        <v>0</v>
      </c>
      <c r="AH172" s="29">
        <f t="shared" ca="1" si="213"/>
        <v>0</v>
      </c>
      <c r="AI172" s="29">
        <f t="shared" ca="1" si="214"/>
        <v>0</v>
      </c>
      <c r="AJ172" s="29">
        <f t="shared" ca="1" si="215"/>
        <v>0</v>
      </c>
      <c r="AK172" s="29">
        <f t="shared" ca="1" si="216"/>
        <v>0</v>
      </c>
      <c r="AL172" s="29">
        <f t="shared" ca="1" si="217"/>
        <v>0</v>
      </c>
      <c r="AM172" s="29">
        <f t="shared" ca="1" si="218"/>
        <v>0</v>
      </c>
      <c r="AN172" s="29">
        <f t="shared" ca="1" si="219"/>
        <v>0</v>
      </c>
      <c r="AO172" s="29">
        <f t="shared" ca="1" si="220"/>
        <v>0</v>
      </c>
      <c r="AP172" s="29">
        <f t="shared" ca="1" si="221"/>
        <v>0</v>
      </c>
      <c r="AQ172" s="29">
        <f t="shared" ca="1" si="222"/>
        <v>0</v>
      </c>
      <c r="AR172" s="29">
        <f t="shared" ca="1" si="223"/>
        <v>0</v>
      </c>
      <c r="AS172" s="29">
        <f t="shared" ca="1" si="224"/>
        <v>0</v>
      </c>
      <c r="AT172" s="7"/>
      <c r="AU172" s="29">
        <f t="shared" ca="1" si="180"/>
        <v>0</v>
      </c>
      <c r="AV172" s="29">
        <f t="shared" ca="1" si="181"/>
        <v>0</v>
      </c>
      <c r="AW172" s="29">
        <f t="shared" ca="1" si="182"/>
        <v>0</v>
      </c>
      <c r="AX172" s="29">
        <f t="shared" ca="1" si="233"/>
        <v>0</v>
      </c>
      <c r="AY172" s="29">
        <f t="shared" ca="1" si="234"/>
        <v>0</v>
      </c>
      <c r="AZ172" s="29">
        <f t="shared" ca="1" si="235"/>
        <v>0</v>
      </c>
      <c r="BA172" s="29">
        <f t="shared" ca="1" si="236"/>
        <v>0</v>
      </c>
      <c r="BB172" s="29">
        <f t="shared" ca="1" si="237"/>
        <v>0</v>
      </c>
      <c r="BC172" s="29">
        <f t="shared" ca="1" si="238"/>
        <v>0</v>
      </c>
      <c r="BD172" s="29">
        <f t="shared" ca="1" si="239"/>
        <v>0</v>
      </c>
      <c r="BE172" s="29">
        <f t="shared" ca="1" si="240"/>
        <v>0</v>
      </c>
      <c r="BF172" s="29">
        <f t="shared" ca="1" si="241"/>
        <v>0</v>
      </c>
      <c r="BG172" s="29">
        <f t="shared" ca="1" si="242"/>
        <v>0</v>
      </c>
      <c r="BH172" s="29">
        <f t="shared" ca="1" si="243"/>
        <v>0</v>
      </c>
      <c r="BI172" s="29">
        <f t="shared" ca="1" si="244"/>
        <v>0</v>
      </c>
      <c r="BJ172" s="29">
        <f t="shared" ca="1" si="245"/>
        <v>0</v>
      </c>
      <c r="BK172" s="29">
        <f t="shared" ca="1" si="246"/>
        <v>0</v>
      </c>
      <c r="BL172" s="29">
        <f t="shared" ca="1" si="247"/>
        <v>0</v>
      </c>
      <c r="BM172" s="29">
        <f t="shared" ca="1" si="248"/>
        <v>0</v>
      </c>
      <c r="BN172" s="29">
        <f t="shared" ca="1" si="249"/>
        <v>0</v>
      </c>
      <c r="BO172" s="33">
        <f t="shared" ca="1" si="225"/>
        <v>0</v>
      </c>
      <c r="BP172" s="16"/>
      <c r="BQ172" s="29">
        <f t="shared" ca="1" si="226"/>
        <v>0</v>
      </c>
      <c r="BR172" s="29">
        <f t="shared" ca="1" si="227"/>
        <v>0</v>
      </c>
      <c r="BS172" s="29">
        <f t="shared" ca="1" si="228"/>
        <v>0</v>
      </c>
      <c r="BT172" s="29">
        <f t="shared" ca="1" si="229"/>
        <v>0</v>
      </c>
      <c r="BU172" s="29">
        <f t="shared" ca="1" si="230"/>
        <v>0</v>
      </c>
      <c r="BV172" s="29">
        <f t="shared" ca="1" si="250"/>
        <v>0</v>
      </c>
      <c r="BW172" s="29">
        <f t="shared" ca="1" si="251"/>
        <v>0</v>
      </c>
      <c r="BX172" s="29">
        <f t="shared" ca="1" si="252"/>
        <v>0</v>
      </c>
      <c r="BY172" s="29">
        <f t="shared" ca="1" si="253"/>
        <v>0</v>
      </c>
      <c r="BZ172" s="29">
        <f t="shared" ca="1" si="254"/>
        <v>0</v>
      </c>
      <c r="CA172" s="29">
        <f t="shared" ca="1" si="255"/>
        <v>0</v>
      </c>
      <c r="CB172" s="29">
        <f t="shared" ca="1" si="256"/>
        <v>0</v>
      </c>
      <c r="CC172" s="29">
        <f t="shared" ca="1" si="257"/>
        <v>0</v>
      </c>
      <c r="CD172" s="29">
        <f t="shared" ca="1" si="258"/>
        <v>0</v>
      </c>
      <c r="CE172" s="29">
        <f t="shared" ca="1" si="259"/>
        <v>0</v>
      </c>
      <c r="CF172" s="29">
        <f t="shared" ca="1" si="260"/>
        <v>0</v>
      </c>
      <c r="CG172" s="29">
        <f t="shared" ca="1" si="261"/>
        <v>0</v>
      </c>
      <c r="CH172" s="29">
        <f t="shared" ca="1" si="262"/>
        <v>0</v>
      </c>
      <c r="CI172" s="29">
        <f t="shared" ca="1" si="263"/>
        <v>0</v>
      </c>
      <c r="CJ172" s="29">
        <f t="shared" ca="1" si="264"/>
        <v>0</v>
      </c>
      <c r="CK172" s="33">
        <f t="shared" ca="1" si="231"/>
        <v>0</v>
      </c>
      <c r="CL172" s="33"/>
      <c r="CM172" s="78">
        <f t="shared" ca="1" si="203"/>
        <v>0</v>
      </c>
      <c r="CN172" s="29">
        <f ca="1">IF(NOT(snowball),0,IF(AA171&lt;=0,0,IF($C172&lt;=SUM($CM172:CM172),0,IF(BR172+$C172-SUM($CM172:CM172)&gt;AA171+AV172,AA171+AV172-BR172,$C172-SUM($CM172:CM172)))))</f>
        <v>0</v>
      </c>
      <c r="CO172" s="29">
        <f ca="1">IF(NOT(snowball),0,IF(AB171&lt;=0,0,IF($C172&lt;=SUM($CM172:CN172),0,IF(BS172+$C172-SUM($CM172:CN172)&gt;AB171+AW172,AB171+AW172-BS172,$C172-SUM($CM172:CN172)))))</f>
        <v>0</v>
      </c>
      <c r="CP172" s="29">
        <f ca="1">IF(NOT(snowball),0,IF(AC171&lt;=0,0,IF($C172&lt;=SUM($CM172:CO172),0,IF(BT172+$C172-SUM($CM172:CO172)&gt;AC171+AX172,AC171+AX172-BT172,$C172-SUM($CM172:CO172)))))</f>
        <v>0</v>
      </c>
      <c r="CQ172" s="29">
        <f ca="1">IF(NOT(snowball),0,IF(AD171&lt;=0,0,IF($C172&lt;=SUM($CM172:CP172),0,IF(BU172+$C172-SUM($CM172:CP172)&gt;AD171+AY172,AD171+AY172-BU172,$C172-SUM($CM172:CP172)))))</f>
        <v>0</v>
      </c>
      <c r="CR172" s="29">
        <f ca="1">IF(NOT(snowball),0,IF(AE171&lt;=0,0,IF($C172&lt;=SUM($CM172:CQ172),0,IF(BV172+$C172-SUM($CM172:CQ172)&gt;AE171+AZ172,AE171+AZ172-BV172,$C172-SUM($CM172:CQ172)))))</f>
        <v>0</v>
      </c>
      <c r="CS172" s="29">
        <f ca="1">IF(NOT(snowball),0,IF(AF171&lt;=0,0,IF($C172&lt;=SUM($CM172:CR172),0,IF(BW172+$C172-SUM($CM172:CR172)&gt;AF171+BA172,AF171+BA172-BW172,$C172-SUM($CM172:CR172)))))</f>
        <v>0</v>
      </c>
      <c r="CT172" s="29">
        <f ca="1">IF(NOT(snowball),0,IF(AG171&lt;=0,0,IF($C172&lt;=SUM($CM172:CS172),0,IF(BX172+$C172-SUM($CM172:CS172)&gt;AG171+BB172,AG171+BB172-BX172,$C172-SUM($CM172:CS172)))))</f>
        <v>0</v>
      </c>
      <c r="CU172" s="29">
        <f ca="1">IF(NOT(snowball),0,IF(AH171&lt;=0,0,IF($C172&lt;=SUM($CM172:CT172),0,IF(BY172+$C172-SUM($CM172:CT172)&gt;AH171+BC172,AH171+BC172-BY172,$C172-SUM($CM172:CT172)))))</f>
        <v>0</v>
      </c>
      <c r="CV172" s="29">
        <f ca="1">IF(NOT(snowball),0,IF(AI171&lt;=0,0,IF($C172&lt;=SUM($CM172:CU172),0,IF(BZ172+$C172-SUM($CM172:CU172)&gt;AI171+BD172,AI171+BD172-BZ172,$C172-SUM($CM172:CU172)))))</f>
        <v>0</v>
      </c>
      <c r="CW172" s="29">
        <f ca="1">IF(NOT(snowball),0,IF(AJ171&lt;=0,0,IF($C172&lt;=SUM($CM172:CV172),0,IF(CA172+$C172-SUM($CM172:CV172)&gt;AJ171+BE172,AJ171+BE172-CA172,$C172-SUM($CM172:CV172)))))</f>
        <v>0</v>
      </c>
      <c r="CX172" s="29">
        <f ca="1">IF(NOT(snowball),0,IF(AK171&lt;=0,0,IF($C172&lt;=SUM($CM172:CW172),0,IF(CB172+$C172-SUM($CM172:CW172)&gt;AK171+BF172,AK171+BF172-CB172,$C172-SUM($CM172:CW172)))))</f>
        <v>0</v>
      </c>
      <c r="CY172" s="29">
        <f ca="1">IF(NOT(snowball),0,IF(AL171&lt;=0,0,IF($C172&lt;=SUM($CM172:CX172),0,IF(CC172+$C172-SUM($CM172:CX172)&gt;AL171+BG172,AL171+BG172-CC172,$C172-SUM($CM172:CX172)))))</f>
        <v>0</v>
      </c>
      <c r="CZ172" s="29">
        <f ca="1">IF(NOT(snowball),0,IF(AM171&lt;=0,0,IF($C172&lt;=SUM($CM172:CY172),0,IF(CD172+$C172-SUM($CM172:CY172)&gt;AM171+BH172,AM171+BH172-CD172,$C172-SUM($CM172:CY172)))))</f>
        <v>0</v>
      </c>
      <c r="DA172" s="29">
        <f ca="1">IF(NOT(snowball),0,IF(AN171&lt;=0,0,IF($C172&lt;=SUM($CM172:CZ172),0,IF(CE172+$C172-SUM($CM172:CZ172)&gt;AN171+BI172,AN171+BI172-CE172,$C172-SUM($CM172:CZ172)))))</f>
        <v>0</v>
      </c>
      <c r="DB172" s="29">
        <f ca="1">IF(NOT(snowball),0,IF(AO171&lt;=0,0,IF($C172&lt;=SUM($CM172:DA172),0,IF(CF172+$C172-SUM($CM172:DA172)&gt;AO171+BJ172,AO171+BJ172-CF172,$C172-SUM($CM172:DA172)))))</f>
        <v>0</v>
      </c>
      <c r="DC172" s="29">
        <f ca="1">IF(NOT(snowball),0,IF(AP171&lt;=0,0,IF($C172&lt;=SUM($CM172:DB172),0,IF(CG172+$C172-SUM($CM172:DB172)&gt;AP171+BK172,AP171+BK172-CG172,$C172-SUM($CM172:DB172)))))</f>
        <v>0</v>
      </c>
      <c r="DD172" s="29">
        <f ca="1">IF(NOT(snowball),0,IF(AQ171&lt;=0,0,IF($C172&lt;=SUM($CM172:DC172),0,IF(CH172+$C172-SUM($CM172:DC172)&gt;AQ171+BL172,AQ171+BL172-CH172,$C172-SUM($CM172:DC172)))))</f>
        <v>0</v>
      </c>
      <c r="DE172" s="29">
        <f ca="1">IF(NOT(snowball),0,IF(AR171&lt;=0,0,IF($C172&lt;=SUM($CM172:DD172),0,IF(CI172+$C172-SUM($CM172:DD172)&gt;AR171+BM172,AR171+BM172-CI172,$C172-SUM($CM172:DD172)))))</f>
        <v>0</v>
      </c>
      <c r="DF172" s="29">
        <f ca="1">IF(NOT(snowball),0,IF(AS171&lt;=0,0,IF($C172&lt;=SUM($CM172:DE172),0,IF(CJ172+$C172-SUM($CM172:DE172)&gt;AS171+BN172,AS171+BN172-CJ172,$C172-SUM($CM172:DE172)))))</f>
        <v>0</v>
      </c>
    </row>
    <row r="173" spans="1:110" ht="11" customHeight="1">
      <c r="A173" s="30" t="str">
        <f t="shared" ca="1" si="232"/>
        <v/>
      </c>
      <c r="B173" s="13" t="e">
        <f t="shared" ca="1" si="204"/>
        <v>#N/A</v>
      </c>
      <c r="C173" s="113" t="str">
        <f t="shared" ca="1" si="183"/>
        <v/>
      </c>
      <c r="D173" s="81"/>
      <c r="E173" s="29">
        <f t="shared" ca="1" si="184"/>
        <v>0</v>
      </c>
      <c r="F173" s="29">
        <f t="shared" ca="1" si="185"/>
        <v>0</v>
      </c>
      <c r="G173" s="29">
        <f t="shared" ca="1" si="186"/>
        <v>0</v>
      </c>
      <c r="H173" s="29">
        <f t="shared" ca="1" si="187"/>
        <v>0</v>
      </c>
      <c r="I173" s="29">
        <f t="shared" ca="1" si="188"/>
        <v>0</v>
      </c>
      <c r="J173" s="29">
        <f t="shared" ca="1" si="189"/>
        <v>0</v>
      </c>
      <c r="K173" s="29">
        <f t="shared" ca="1" si="190"/>
        <v>0</v>
      </c>
      <c r="L173" s="29">
        <f t="shared" ca="1" si="191"/>
        <v>0</v>
      </c>
      <c r="M173" s="29">
        <f t="shared" ca="1" si="192"/>
        <v>0</v>
      </c>
      <c r="N173" s="29">
        <f t="shared" ca="1" si="193"/>
        <v>0</v>
      </c>
      <c r="O173" s="29">
        <f t="shared" ca="1" si="194"/>
        <v>0</v>
      </c>
      <c r="P173" s="29">
        <f t="shared" ca="1" si="195"/>
        <v>0</v>
      </c>
      <c r="Q173" s="29">
        <f t="shared" ca="1" si="196"/>
        <v>0</v>
      </c>
      <c r="R173" s="29">
        <f t="shared" ca="1" si="197"/>
        <v>0</v>
      </c>
      <c r="S173" s="29">
        <f t="shared" ca="1" si="198"/>
        <v>0</v>
      </c>
      <c r="T173" s="29">
        <f t="shared" ca="1" si="199"/>
        <v>0</v>
      </c>
      <c r="U173" s="29">
        <f t="shared" ca="1" si="200"/>
        <v>0</v>
      </c>
      <c r="V173" s="29">
        <f t="shared" ca="1" si="201"/>
        <v>0</v>
      </c>
      <c r="W173" s="29">
        <f t="shared" ca="1" si="202"/>
        <v>0</v>
      </c>
      <c r="X173" s="29">
        <f t="shared" ca="1" si="202"/>
        <v>0</v>
      </c>
      <c r="Y173" s="66"/>
      <c r="Z173" s="29">
        <f t="shared" ca="1" si="205"/>
        <v>0</v>
      </c>
      <c r="AA173" s="29">
        <f t="shared" ca="1" si="206"/>
        <v>0</v>
      </c>
      <c r="AB173" s="29">
        <f t="shared" ca="1" si="207"/>
        <v>0</v>
      </c>
      <c r="AC173" s="29">
        <f t="shared" ca="1" si="208"/>
        <v>0</v>
      </c>
      <c r="AD173" s="29">
        <f t="shared" ca="1" si="209"/>
        <v>0</v>
      </c>
      <c r="AE173" s="29">
        <f t="shared" ca="1" si="210"/>
        <v>0</v>
      </c>
      <c r="AF173" s="29">
        <f t="shared" ca="1" si="211"/>
        <v>0</v>
      </c>
      <c r="AG173" s="29">
        <f t="shared" ca="1" si="212"/>
        <v>0</v>
      </c>
      <c r="AH173" s="29">
        <f t="shared" ca="1" si="213"/>
        <v>0</v>
      </c>
      <c r="AI173" s="29">
        <f t="shared" ca="1" si="214"/>
        <v>0</v>
      </c>
      <c r="AJ173" s="29">
        <f t="shared" ca="1" si="215"/>
        <v>0</v>
      </c>
      <c r="AK173" s="29">
        <f t="shared" ca="1" si="216"/>
        <v>0</v>
      </c>
      <c r="AL173" s="29">
        <f t="shared" ca="1" si="217"/>
        <v>0</v>
      </c>
      <c r="AM173" s="29">
        <f t="shared" ca="1" si="218"/>
        <v>0</v>
      </c>
      <c r="AN173" s="29">
        <f t="shared" ca="1" si="219"/>
        <v>0</v>
      </c>
      <c r="AO173" s="29">
        <f t="shared" ca="1" si="220"/>
        <v>0</v>
      </c>
      <c r="AP173" s="29">
        <f t="shared" ca="1" si="221"/>
        <v>0</v>
      </c>
      <c r="AQ173" s="29">
        <f t="shared" ca="1" si="222"/>
        <v>0</v>
      </c>
      <c r="AR173" s="29">
        <f t="shared" ca="1" si="223"/>
        <v>0</v>
      </c>
      <c r="AS173" s="29">
        <f t="shared" ca="1" si="224"/>
        <v>0</v>
      </c>
      <c r="AT173" s="7"/>
      <c r="AU173" s="29">
        <f t="shared" ca="1" si="180"/>
        <v>0</v>
      </c>
      <c r="AV173" s="29">
        <f t="shared" ca="1" si="181"/>
        <v>0</v>
      </c>
      <c r="AW173" s="29">
        <f t="shared" ca="1" si="182"/>
        <v>0</v>
      </c>
      <c r="AX173" s="29">
        <f t="shared" ca="1" si="233"/>
        <v>0</v>
      </c>
      <c r="AY173" s="29">
        <f t="shared" ca="1" si="234"/>
        <v>0</v>
      </c>
      <c r="AZ173" s="29">
        <f t="shared" ca="1" si="235"/>
        <v>0</v>
      </c>
      <c r="BA173" s="29">
        <f t="shared" ca="1" si="236"/>
        <v>0</v>
      </c>
      <c r="BB173" s="29">
        <f t="shared" ca="1" si="237"/>
        <v>0</v>
      </c>
      <c r="BC173" s="29">
        <f t="shared" ca="1" si="238"/>
        <v>0</v>
      </c>
      <c r="BD173" s="29">
        <f t="shared" ca="1" si="239"/>
        <v>0</v>
      </c>
      <c r="BE173" s="29">
        <f t="shared" ca="1" si="240"/>
        <v>0</v>
      </c>
      <c r="BF173" s="29">
        <f t="shared" ca="1" si="241"/>
        <v>0</v>
      </c>
      <c r="BG173" s="29">
        <f t="shared" ca="1" si="242"/>
        <v>0</v>
      </c>
      <c r="BH173" s="29">
        <f t="shared" ca="1" si="243"/>
        <v>0</v>
      </c>
      <c r="BI173" s="29">
        <f t="shared" ca="1" si="244"/>
        <v>0</v>
      </c>
      <c r="BJ173" s="29">
        <f t="shared" ca="1" si="245"/>
        <v>0</v>
      </c>
      <c r="BK173" s="29">
        <f t="shared" ca="1" si="246"/>
        <v>0</v>
      </c>
      <c r="BL173" s="29">
        <f t="shared" ca="1" si="247"/>
        <v>0</v>
      </c>
      <c r="BM173" s="29">
        <f t="shared" ca="1" si="248"/>
        <v>0</v>
      </c>
      <c r="BN173" s="29">
        <f t="shared" ca="1" si="249"/>
        <v>0</v>
      </c>
      <c r="BO173" s="33">
        <f t="shared" ca="1" si="225"/>
        <v>0</v>
      </c>
      <c r="BP173" s="16"/>
      <c r="BQ173" s="29">
        <f t="shared" ca="1" si="226"/>
        <v>0</v>
      </c>
      <c r="BR173" s="29">
        <f t="shared" ca="1" si="227"/>
        <v>0</v>
      </c>
      <c r="BS173" s="29">
        <f t="shared" ca="1" si="228"/>
        <v>0</v>
      </c>
      <c r="BT173" s="29">
        <f t="shared" ca="1" si="229"/>
        <v>0</v>
      </c>
      <c r="BU173" s="29">
        <f t="shared" ca="1" si="230"/>
        <v>0</v>
      </c>
      <c r="BV173" s="29">
        <f t="shared" ca="1" si="250"/>
        <v>0</v>
      </c>
      <c r="BW173" s="29">
        <f t="shared" ca="1" si="251"/>
        <v>0</v>
      </c>
      <c r="BX173" s="29">
        <f t="shared" ca="1" si="252"/>
        <v>0</v>
      </c>
      <c r="BY173" s="29">
        <f t="shared" ca="1" si="253"/>
        <v>0</v>
      </c>
      <c r="BZ173" s="29">
        <f t="shared" ca="1" si="254"/>
        <v>0</v>
      </c>
      <c r="CA173" s="29">
        <f t="shared" ca="1" si="255"/>
        <v>0</v>
      </c>
      <c r="CB173" s="29">
        <f t="shared" ca="1" si="256"/>
        <v>0</v>
      </c>
      <c r="CC173" s="29">
        <f t="shared" ca="1" si="257"/>
        <v>0</v>
      </c>
      <c r="CD173" s="29">
        <f t="shared" ca="1" si="258"/>
        <v>0</v>
      </c>
      <c r="CE173" s="29">
        <f t="shared" ca="1" si="259"/>
        <v>0</v>
      </c>
      <c r="CF173" s="29">
        <f t="shared" ca="1" si="260"/>
        <v>0</v>
      </c>
      <c r="CG173" s="29">
        <f t="shared" ca="1" si="261"/>
        <v>0</v>
      </c>
      <c r="CH173" s="29">
        <f t="shared" ca="1" si="262"/>
        <v>0</v>
      </c>
      <c r="CI173" s="29">
        <f t="shared" ca="1" si="263"/>
        <v>0</v>
      </c>
      <c r="CJ173" s="29">
        <f t="shared" ca="1" si="264"/>
        <v>0</v>
      </c>
      <c r="CK173" s="33">
        <f t="shared" ca="1" si="231"/>
        <v>0</v>
      </c>
      <c r="CL173" s="33"/>
      <c r="CM173" s="78">
        <f t="shared" ca="1" si="203"/>
        <v>0</v>
      </c>
      <c r="CN173" s="29">
        <f ca="1">IF(NOT(snowball),0,IF(AA172&lt;=0,0,IF($C173&lt;=SUM($CM173:CM173),0,IF(BR173+$C173-SUM($CM173:CM173)&gt;AA172+AV173,AA172+AV173-BR173,$C173-SUM($CM173:CM173)))))</f>
        <v>0</v>
      </c>
      <c r="CO173" s="29">
        <f ca="1">IF(NOT(snowball),0,IF(AB172&lt;=0,0,IF($C173&lt;=SUM($CM173:CN173),0,IF(BS173+$C173-SUM($CM173:CN173)&gt;AB172+AW173,AB172+AW173-BS173,$C173-SUM($CM173:CN173)))))</f>
        <v>0</v>
      </c>
      <c r="CP173" s="29">
        <f ca="1">IF(NOT(snowball),0,IF(AC172&lt;=0,0,IF($C173&lt;=SUM($CM173:CO173),0,IF(BT173+$C173-SUM($CM173:CO173)&gt;AC172+AX173,AC172+AX173-BT173,$C173-SUM($CM173:CO173)))))</f>
        <v>0</v>
      </c>
      <c r="CQ173" s="29">
        <f ca="1">IF(NOT(snowball),0,IF(AD172&lt;=0,0,IF($C173&lt;=SUM($CM173:CP173),0,IF(BU173+$C173-SUM($CM173:CP173)&gt;AD172+AY173,AD172+AY173-BU173,$C173-SUM($CM173:CP173)))))</f>
        <v>0</v>
      </c>
      <c r="CR173" s="29">
        <f ca="1">IF(NOT(snowball),0,IF(AE172&lt;=0,0,IF($C173&lt;=SUM($CM173:CQ173),0,IF(BV173+$C173-SUM($CM173:CQ173)&gt;AE172+AZ173,AE172+AZ173-BV173,$C173-SUM($CM173:CQ173)))))</f>
        <v>0</v>
      </c>
      <c r="CS173" s="29">
        <f ca="1">IF(NOT(snowball),0,IF(AF172&lt;=0,0,IF($C173&lt;=SUM($CM173:CR173),0,IF(BW173+$C173-SUM($CM173:CR173)&gt;AF172+BA173,AF172+BA173-BW173,$C173-SUM($CM173:CR173)))))</f>
        <v>0</v>
      </c>
      <c r="CT173" s="29">
        <f ca="1">IF(NOT(snowball),0,IF(AG172&lt;=0,0,IF($C173&lt;=SUM($CM173:CS173),0,IF(BX173+$C173-SUM($CM173:CS173)&gt;AG172+BB173,AG172+BB173-BX173,$C173-SUM($CM173:CS173)))))</f>
        <v>0</v>
      </c>
      <c r="CU173" s="29">
        <f ca="1">IF(NOT(snowball),0,IF(AH172&lt;=0,0,IF($C173&lt;=SUM($CM173:CT173),0,IF(BY173+$C173-SUM($CM173:CT173)&gt;AH172+BC173,AH172+BC173-BY173,$C173-SUM($CM173:CT173)))))</f>
        <v>0</v>
      </c>
      <c r="CV173" s="29">
        <f ca="1">IF(NOT(snowball),0,IF(AI172&lt;=0,0,IF($C173&lt;=SUM($CM173:CU173),0,IF(BZ173+$C173-SUM($CM173:CU173)&gt;AI172+BD173,AI172+BD173-BZ173,$C173-SUM($CM173:CU173)))))</f>
        <v>0</v>
      </c>
      <c r="CW173" s="29">
        <f ca="1">IF(NOT(snowball),0,IF(AJ172&lt;=0,0,IF($C173&lt;=SUM($CM173:CV173),0,IF(CA173+$C173-SUM($CM173:CV173)&gt;AJ172+BE173,AJ172+BE173-CA173,$C173-SUM($CM173:CV173)))))</f>
        <v>0</v>
      </c>
      <c r="CX173" s="29">
        <f ca="1">IF(NOT(snowball),0,IF(AK172&lt;=0,0,IF($C173&lt;=SUM($CM173:CW173),0,IF(CB173+$C173-SUM($CM173:CW173)&gt;AK172+BF173,AK172+BF173-CB173,$C173-SUM($CM173:CW173)))))</f>
        <v>0</v>
      </c>
      <c r="CY173" s="29">
        <f ca="1">IF(NOT(snowball),0,IF(AL172&lt;=0,0,IF($C173&lt;=SUM($CM173:CX173),0,IF(CC173+$C173-SUM($CM173:CX173)&gt;AL172+BG173,AL172+BG173-CC173,$C173-SUM($CM173:CX173)))))</f>
        <v>0</v>
      </c>
      <c r="CZ173" s="29">
        <f ca="1">IF(NOT(snowball),0,IF(AM172&lt;=0,0,IF($C173&lt;=SUM($CM173:CY173),0,IF(CD173+$C173-SUM($CM173:CY173)&gt;AM172+BH173,AM172+BH173-CD173,$C173-SUM($CM173:CY173)))))</f>
        <v>0</v>
      </c>
      <c r="DA173" s="29">
        <f ca="1">IF(NOT(snowball),0,IF(AN172&lt;=0,0,IF($C173&lt;=SUM($CM173:CZ173),0,IF(CE173+$C173-SUM($CM173:CZ173)&gt;AN172+BI173,AN172+BI173-CE173,$C173-SUM($CM173:CZ173)))))</f>
        <v>0</v>
      </c>
      <c r="DB173" s="29">
        <f ca="1">IF(NOT(snowball),0,IF(AO172&lt;=0,0,IF($C173&lt;=SUM($CM173:DA173),0,IF(CF173+$C173-SUM($CM173:DA173)&gt;AO172+BJ173,AO172+BJ173-CF173,$C173-SUM($CM173:DA173)))))</f>
        <v>0</v>
      </c>
      <c r="DC173" s="29">
        <f ca="1">IF(NOT(snowball),0,IF(AP172&lt;=0,0,IF($C173&lt;=SUM($CM173:DB173),0,IF(CG173+$C173-SUM($CM173:DB173)&gt;AP172+BK173,AP172+BK173-CG173,$C173-SUM($CM173:DB173)))))</f>
        <v>0</v>
      </c>
      <c r="DD173" s="29">
        <f ca="1">IF(NOT(snowball),0,IF(AQ172&lt;=0,0,IF($C173&lt;=SUM($CM173:DC173),0,IF(CH173+$C173-SUM($CM173:DC173)&gt;AQ172+BL173,AQ172+BL173-CH173,$C173-SUM($CM173:DC173)))))</f>
        <v>0</v>
      </c>
      <c r="DE173" s="29">
        <f ca="1">IF(NOT(snowball),0,IF(AR172&lt;=0,0,IF($C173&lt;=SUM($CM173:DD173),0,IF(CI173+$C173-SUM($CM173:DD173)&gt;AR172+BM173,AR172+BM173-CI173,$C173-SUM($CM173:DD173)))))</f>
        <v>0</v>
      </c>
      <c r="DF173" s="29">
        <f ca="1">IF(NOT(snowball),0,IF(AS172&lt;=0,0,IF($C173&lt;=SUM($CM173:DE173),0,IF(CJ173+$C173-SUM($CM173:DE173)&gt;AS172+BN173,AS172+BN173-CJ173,$C173-SUM($CM173:DE173)))))</f>
        <v>0</v>
      </c>
    </row>
    <row r="174" spans="1:110" ht="11" customHeight="1">
      <c r="A174" s="30" t="str">
        <f t="shared" ca="1" si="232"/>
        <v/>
      </c>
      <c r="B174" s="13" t="e">
        <f t="shared" ca="1" si="204"/>
        <v>#N/A</v>
      </c>
      <c r="C174" s="113" t="str">
        <f t="shared" ca="1" si="183"/>
        <v/>
      </c>
      <c r="D174" s="81"/>
      <c r="E174" s="29">
        <f t="shared" ca="1" si="184"/>
        <v>0</v>
      </c>
      <c r="F174" s="29">
        <f t="shared" ca="1" si="185"/>
        <v>0</v>
      </c>
      <c r="G174" s="29">
        <f t="shared" ca="1" si="186"/>
        <v>0</v>
      </c>
      <c r="H174" s="29">
        <f t="shared" ca="1" si="187"/>
        <v>0</v>
      </c>
      <c r="I174" s="29">
        <f t="shared" ca="1" si="188"/>
        <v>0</v>
      </c>
      <c r="J174" s="29">
        <f t="shared" ca="1" si="189"/>
        <v>0</v>
      </c>
      <c r="K174" s="29">
        <f t="shared" ca="1" si="190"/>
        <v>0</v>
      </c>
      <c r="L174" s="29">
        <f t="shared" ca="1" si="191"/>
        <v>0</v>
      </c>
      <c r="M174" s="29">
        <f t="shared" ca="1" si="192"/>
        <v>0</v>
      </c>
      <c r="N174" s="29">
        <f t="shared" ca="1" si="193"/>
        <v>0</v>
      </c>
      <c r="O174" s="29">
        <f t="shared" ca="1" si="194"/>
        <v>0</v>
      </c>
      <c r="P174" s="29">
        <f t="shared" ca="1" si="195"/>
        <v>0</v>
      </c>
      <c r="Q174" s="29">
        <f t="shared" ca="1" si="196"/>
        <v>0</v>
      </c>
      <c r="R174" s="29">
        <f t="shared" ca="1" si="197"/>
        <v>0</v>
      </c>
      <c r="S174" s="29">
        <f t="shared" ca="1" si="198"/>
        <v>0</v>
      </c>
      <c r="T174" s="29">
        <f t="shared" ca="1" si="199"/>
        <v>0</v>
      </c>
      <c r="U174" s="29">
        <f t="shared" ca="1" si="200"/>
        <v>0</v>
      </c>
      <c r="V174" s="29">
        <f t="shared" ca="1" si="201"/>
        <v>0</v>
      </c>
      <c r="W174" s="29">
        <f t="shared" ca="1" si="202"/>
        <v>0</v>
      </c>
      <c r="X174" s="29">
        <f t="shared" ca="1" si="202"/>
        <v>0</v>
      </c>
      <c r="Y174" s="66"/>
      <c r="Z174" s="29">
        <f t="shared" ca="1" si="205"/>
        <v>0</v>
      </c>
      <c r="AA174" s="29">
        <f t="shared" ca="1" si="206"/>
        <v>0</v>
      </c>
      <c r="AB174" s="29">
        <f t="shared" ca="1" si="207"/>
        <v>0</v>
      </c>
      <c r="AC174" s="29">
        <f t="shared" ca="1" si="208"/>
        <v>0</v>
      </c>
      <c r="AD174" s="29">
        <f t="shared" ca="1" si="209"/>
        <v>0</v>
      </c>
      <c r="AE174" s="29">
        <f t="shared" ca="1" si="210"/>
        <v>0</v>
      </c>
      <c r="AF174" s="29">
        <f t="shared" ca="1" si="211"/>
        <v>0</v>
      </c>
      <c r="AG174" s="29">
        <f t="shared" ca="1" si="212"/>
        <v>0</v>
      </c>
      <c r="AH174" s="29">
        <f t="shared" ca="1" si="213"/>
        <v>0</v>
      </c>
      <c r="AI174" s="29">
        <f t="shared" ca="1" si="214"/>
        <v>0</v>
      </c>
      <c r="AJ174" s="29">
        <f t="shared" ca="1" si="215"/>
        <v>0</v>
      </c>
      <c r="AK174" s="29">
        <f t="shared" ca="1" si="216"/>
        <v>0</v>
      </c>
      <c r="AL174" s="29">
        <f t="shared" ca="1" si="217"/>
        <v>0</v>
      </c>
      <c r="AM174" s="29">
        <f t="shared" ca="1" si="218"/>
        <v>0</v>
      </c>
      <c r="AN174" s="29">
        <f t="shared" ca="1" si="219"/>
        <v>0</v>
      </c>
      <c r="AO174" s="29">
        <f t="shared" ca="1" si="220"/>
        <v>0</v>
      </c>
      <c r="AP174" s="29">
        <f t="shared" ca="1" si="221"/>
        <v>0</v>
      </c>
      <c r="AQ174" s="29">
        <f t="shared" ca="1" si="222"/>
        <v>0</v>
      </c>
      <c r="AR174" s="29">
        <f t="shared" ca="1" si="223"/>
        <v>0</v>
      </c>
      <c r="AS174" s="29">
        <f t="shared" ca="1" si="224"/>
        <v>0</v>
      </c>
      <c r="AT174" s="7"/>
      <c r="AU174" s="29">
        <f t="shared" ca="1" si="180"/>
        <v>0</v>
      </c>
      <c r="AV174" s="29">
        <f t="shared" ca="1" si="181"/>
        <v>0</v>
      </c>
      <c r="AW174" s="29">
        <f t="shared" ca="1" si="182"/>
        <v>0</v>
      </c>
      <c r="AX174" s="29">
        <f t="shared" ca="1" si="233"/>
        <v>0</v>
      </c>
      <c r="AY174" s="29">
        <f t="shared" ca="1" si="234"/>
        <v>0</v>
      </c>
      <c r="AZ174" s="29">
        <f t="shared" ca="1" si="235"/>
        <v>0</v>
      </c>
      <c r="BA174" s="29">
        <f t="shared" ca="1" si="236"/>
        <v>0</v>
      </c>
      <c r="BB174" s="29">
        <f t="shared" ca="1" si="237"/>
        <v>0</v>
      </c>
      <c r="BC174" s="29">
        <f t="shared" ca="1" si="238"/>
        <v>0</v>
      </c>
      <c r="BD174" s="29">
        <f t="shared" ca="1" si="239"/>
        <v>0</v>
      </c>
      <c r="BE174" s="29">
        <f t="shared" ca="1" si="240"/>
        <v>0</v>
      </c>
      <c r="BF174" s="29">
        <f t="shared" ca="1" si="241"/>
        <v>0</v>
      </c>
      <c r="BG174" s="29">
        <f t="shared" ca="1" si="242"/>
        <v>0</v>
      </c>
      <c r="BH174" s="29">
        <f t="shared" ca="1" si="243"/>
        <v>0</v>
      </c>
      <c r="BI174" s="29">
        <f t="shared" ca="1" si="244"/>
        <v>0</v>
      </c>
      <c r="BJ174" s="29">
        <f t="shared" ca="1" si="245"/>
        <v>0</v>
      </c>
      <c r="BK174" s="29">
        <f t="shared" ca="1" si="246"/>
        <v>0</v>
      </c>
      <c r="BL174" s="29">
        <f t="shared" ca="1" si="247"/>
        <v>0</v>
      </c>
      <c r="BM174" s="29">
        <f t="shared" ca="1" si="248"/>
        <v>0</v>
      </c>
      <c r="BN174" s="29">
        <f t="shared" ca="1" si="249"/>
        <v>0</v>
      </c>
      <c r="BO174" s="33">
        <f t="shared" ca="1" si="225"/>
        <v>0</v>
      </c>
      <c r="BP174" s="16"/>
      <c r="BQ174" s="29">
        <f t="shared" ca="1" si="226"/>
        <v>0</v>
      </c>
      <c r="BR174" s="29">
        <f t="shared" ca="1" si="227"/>
        <v>0</v>
      </c>
      <c r="BS174" s="29">
        <f t="shared" ca="1" si="228"/>
        <v>0</v>
      </c>
      <c r="BT174" s="29">
        <f t="shared" ca="1" si="229"/>
        <v>0</v>
      </c>
      <c r="BU174" s="29">
        <f t="shared" ca="1" si="230"/>
        <v>0</v>
      </c>
      <c r="BV174" s="29">
        <f t="shared" ca="1" si="250"/>
        <v>0</v>
      </c>
      <c r="BW174" s="29">
        <f t="shared" ca="1" si="251"/>
        <v>0</v>
      </c>
      <c r="BX174" s="29">
        <f t="shared" ca="1" si="252"/>
        <v>0</v>
      </c>
      <c r="BY174" s="29">
        <f t="shared" ca="1" si="253"/>
        <v>0</v>
      </c>
      <c r="BZ174" s="29">
        <f t="shared" ca="1" si="254"/>
        <v>0</v>
      </c>
      <c r="CA174" s="29">
        <f t="shared" ca="1" si="255"/>
        <v>0</v>
      </c>
      <c r="CB174" s="29">
        <f t="shared" ca="1" si="256"/>
        <v>0</v>
      </c>
      <c r="CC174" s="29">
        <f t="shared" ca="1" si="257"/>
        <v>0</v>
      </c>
      <c r="CD174" s="29">
        <f t="shared" ca="1" si="258"/>
        <v>0</v>
      </c>
      <c r="CE174" s="29">
        <f t="shared" ca="1" si="259"/>
        <v>0</v>
      </c>
      <c r="CF174" s="29">
        <f t="shared" ca="1" si="260"/>
        <v>0</v>
      </c>
      <c r="CG174" s="29">
        <f t="shared" ca="1" si="261"/>
        <v>0</v>
      </c>
      <c r="CH174" s="29">
        <f t="shared" ca="1" si="262"/>
        <v>0</v>
      </c>
      <c r="CI174" s="29">
        <f t="shared" ca="1" si="263"/>
        <v>0</v>
      </c>
      <c r="CJ174" s="29">
        <f t="shared" ca="1" si="264"/>
        <v>0</v>
      </c>
      <c r="CK174" s="33">
        <f t="shared" ca="1" si="231"/>
        <v>0</v>
      </c>
      <c r="CL174" s="33"/>
      <c r="CM174" s="78">
        <f t="shared" ca="1" si="203"/>
        <v>0</v>
      </c>
      <c r="CN174" s="29">
        <f ca="1">IF(NOT(snowball),0,IF(AA173&lt;=0,0,IF($C174&lt;=SUM($CM174:CM174),0,IF(BR174+$C174-SUM($CM174:CM174)&gt;AA173+AV174,AA173+AV174-BR174,$C174-SUM($CM174:CM174)))))</f>
        <v>0</v>
      </c>
      <c r="CO174" s="29">
        <f ca="1">IF(NOT(snowball),0,IF(AB173&lt;=0,0,IF($C174&lt;=SUM($CM174:CN174),0,IF(BS174+$C174-SUM($CM174:CN174)&gt;AB173+AW174,AB173+AW174-BS174,$C174-SUM($CM174:CN174)))))</f>
        <v>0</v>
      </c>
      <c r="CP174" s="29">
        <f ca="1">IF(NOT(snowball),0,IF(AC173&lt;=0,0,IF($C174&lt;=SUM($CM174:CO174),0,IF(BT174+$C174-SUM($CM174:CO174)&gt;AC173+AX174,AC173+AX174-BT174,$C174-SUM($CM174:CO174)))))</f>
        <v>0</v>
      </c>
      <c r="CQ174" s="29">
        <f ca="1">IF(NOT(snowball),0,IF(AD173&lt;=0,0,IF($C174&lt;=SUM($CM174:CP174),0,IF(BU174+$C174-SUM($CM174:CP174)&gt;AD173+AY174,AD173+AY174-BU174,$C174-SUM($CM174:CP174)))))</f>
        <v>0</v>
      </c>
      <c r="CR174" s="29">
        <f ca="1">IF(NOT(snowball),0,IF(AE173&lt;=0,0,IF($C174&lt;=SUM($CM174:CQ174),0,IF(BV174+$C174-SUM($CM174:CQ174)&gt;AE173+AZ174,AE173+AZ174-BV174,$C174-SUM($CM174:CQ174)))))</f>
        <v>0</v>
      </c>
      <c r="CS174" s="29">
        <f ca="1">IF(NOT(snowball),0,IF(AF173&lt;=0,0,IF($C174&lt;=SUM($CM174:CR174),0,IF(BW174+$C174-SUM($CM174:CR174)&gt;AF173+BA174,AF173+BA174-BW174,$C174-SUM($CM174:CR174)))))</f>
        <v>0</v>
      </c>
      <c r="CT174" s="29">
        <f ca="1">IF(NOT(snowball),0,IF(AG173&lt;=0,0,IF($C174&lt;=SUM($CM174:CS174),0,IF(BX174+$C174-SUM($CM174:CS174)&gt;AG173+BB174,AG173+BB174-BX174,$C174-SUM($CM174:CS174)))))</f>
        <v>0</v>
      </c>
      <c r="CU174" s="29">
        <f ca="1">IF(NOT(snowball),0,IF(AH173&lt;=0,0,IF($C174&lt;=SUM($CM174:CT174),0,IF(BY174+$C174-SUM($CM174:CT174)&gt;AH173+BC174,AH173+BC174-BY174,$C174-SUM($CM174:CT174)))))</f>
        <v>0</v>
      </c>
      <c r="CV174" s="29">
        <f ca="1">IF(NOT(snowball),0,IF(AI173&lt;=0,0,IF($C174&lt;=SUM($CM174:CU174),0,IF(BZ174+$C174-SUM($CM174:CU174)&gt;AI173+BD174,AI173+BD174-BZ174,$C174-SUM($CM174:CU174)))))</f>
        <v>0</v>
      </c>
      <c r="CW174" s="29">
        <f ca="1">IF(NOT(snowball),0,IF(AJ173&lt;=0,0,IF($C174&lt;=SUM($CM174:CV174),0,IF(CA174+$C174-SUM($CM174:CV174)&gt;AJ173+BE174,AJ173+BE174-CA174,$C174-SUM($CM174:CV174)))))</f>
        <v>0</v>
      </c>
      <c r="CX174" s="29">
        <f ca="1">IF(NOT(snowball),0,IF(AK173&lt;=0,0,IF($C174&lt;=SUM($CM174:CW174),0,IF(CB174+$C174-SUM($CM174:CW174)&gt;AK173+BF174,AK173+BF174-CB174,$C174-SUM($CM174:CW174)))))</f>
        <v>0</v>
      </c>
      <c r="CY174" s="29">
        <f ca="1">IF(NOT(snowball),0,IF(AL173&lt;=0,0,IF($C174&lt;=SUM($CM174:CX174),0,IF(CC174+$C174-SUM($CM174:CX174)&gt;AL173+BG174,AL173+BG174-CC174,$C174-SUM($CM174:CX174)))))</f>
        <v>0</v>
      </c>
      <c r="CZ174" s="29">
        <f ca="1">IF(NOT(snowball),0,IF(AM173&lt;=0,0,IF($C174&lt;=SUM($CM174:CY174),0,IF(CD174+$C174-SUM($CM174:CY174)&gt;AM173+BH174,AM173+BH174-CD174,$C174-SUM($CM174:CY174)))))</f>
        <v>0</v>
      </c>
      <c r="DA174" s="29">
        <f ca="1">IF(NOT(snowball),0,IF(AN173&lt;=0,0,IF($C174&lt;=SUM($CM174:CZ174),0,IF(CE174+$C174-SUM($CM174:CZ174)&gt;AN173+BI174,AN173+BI174-CE174,$C174-SUM($CM174:CZ174)))))</f>
        <v>0</v>
      </c>
      <c r="DB174" s="29">
        <f ca="1">IF(NOT(snowball),0,IF(AO173&lt;=0,0,IF($C174&lt;=SUM($CM174:DA174),0,IF(CF174+$C174-SUM($CM174:DA174)&gt;AO173+BJ174,AO173+BJ174-CF174,$C174-SUM($CM174:DA174)))))</f>
        <v>0</v>
      </c>
      <c r="DC174" s="29">
        <f ca="1">IF(NOT(snowball),0,IF(AP173&lt;=0,0,IF($C174&lt;=SUM($CM174:DB174),0,IF(CG174+$C174-SUM($CM174:DB174)&gt;AP173+BK174,AP173+BK174-CG174,$C174-SUM($CM174:DB174)))))</f>
        <v>0</v>
      </c>
      <c r="DD174" s="29">
        <f ca="1">IF(NOT(snowball),0,IF(AQ173&lt;=0,0,IF($C174&lt;=SUM($CM174:DC174),0,IF(CH174+$C174-SUM($CM174:DC174)&gt;AQ173+BL174,AQ173+BL174-CH174,$C174-SUM($CM174:DC174)))))</f>
        <v>0</v>
      </c>
      <c r="DE174" s="29">
        <f ca="1">IF(NOT(snowball),0,IF(AR173&lt;=0,0,IF($C174&lt;=SUM($CM174:DD174),0,IF(CI174+$C174-SUM($CM174:DD174)&gt;AR173+BM174,AR173+BM174-CI174,$C174-SUM($CM174:DD174)))))</f>
        <v>0</v>
      </c>
      <c r="DF174" s="29">
        <f ca="1">IF(NOT(snowball),0,IF(AS173&lt;=0,0,IF($C174&lt;=SUM($CM174:DE174),0,IF(CJ174+$C174-SUM($CM174:DE174)&gt;AS173+BN174,AS173+BN174-CJ174,$C174-SUM($CM174:DE174)))))</f>
        <v>0</v>
      </c>
    </row>
    <row r="175" spans="1:110" ht="11" customHeight="1">
      <c r="A175" s="30" t="str">
        <f t="shared" ca="1" si="232"/>
        <v/>
      </c>
      <c r="B175" s="13" t="e">
        <f t="shared" ca="1" si="204"/>
        <v>#N/A</v>
      </c>
      <c r="C175" s="113" t="str">
        <f t="shared" ca="1" si="183"/>
        <v/>
      </c>
      <c r="D175" s="81"/>
      <c r="E175" s="29">
        <f t="shared" ca="1" si="184"/>
        <v>0</v>
      </c>
      <c r="F175" s="29">
        <f t="shared" ca="1" si="185"/>
        <v>0</v>
      </c>
      <c r="G175" s="29">
        <f t="shared" ca="1" si="186"/>
        <v>0</v>
      </c>
      <c r="H175" s="29">
        <f t="shared" ca="1" si="187"/>
        <v>0</v>
      </c>
      <c r="I175" s="29">
        <f t="shared" ca="1" si="188"/>
        <v>0</v>
      </c>
      <c r="J175" s="29">
        <f t="shared" ca="1" si="189"/>
        <v>0</v>
      </c>
      <c r="K175" s="29">
        <f t="shared" ca="1" si="190"/>
        <v>0</v>
      </c>
      <c r="L175" s="29">
        <f t="shared" ca="1" si="191"/>
        <v>0</v>
      </c>
      <c r="M175" s="29">
        <f t="shared" ca="1" si="192"/>
        <v>0</v>
      </c>
      <c r="N175" s="29">
        <f t="shared" ca="1" si="193"/>
        <v>0</v>
      </c>
      <c r="O175" s="29">
        <f t="shared" ca="1" si="194"/>
        <v>0</v>
      </c>
      <c r="P175" s="29">
        <f t="shared" ca="1" si="195"/>
        <v>0</v>
      </c>
      <c r="Q175" s="29">
        <f t="shared" ca="1" si="196"/>
        <v>0</v>
      </c>
      <c r="R175" s="29">
        <f t="shared" ca="1" si="197"/>
        <v>0</v>
      </c>
      <c r="S175" s="29">
        <f t="shared" ca="1" si="198"/>
        <v>0</v>
      </c>
      <c r="T175" s="29">
        <f t="shared" ca="1" si="199"/>
        <v>0</v>
      </c>
      <c r="U175" s="29">
        <f t="shared" ca="1" si="200"/>
        <v>0</v>
      </c>
      <c r="V175" s="29">
        <f t="shared" ca="1" si="201"/>
        <v>0</v>
      </c>
      <c r="W175" s="29">
        <f t="shared" ca="1" si="202"/>
        <v>0</v>
      </c>
      <c r="X175" s="29">
        <f t="shared" ca="1" si="202"/>
        <v>0</v>
      </c>
      <c r="Y175" s="66"/>
      <c r="Z175" s="29">
        <f t="shared" ca="1" si="205"/>
        <v>0</v>
      </c>
      <c r="AA175" s="29">
        <f t="shared" ca="1" si="206"/>
        <v>0</v>
      </c>
      <c r="AB175" s="29">
        <f t="shared" ca="1" si="207"/>
        <v>0</v>
      </c>
      <c r="AC175" s="29">
        <f t="shared" ca="1" si="208"/>
        <v>0</v>
      </c>
      <c r="AD175" s="29">
        <f t="shared" ca="1" si="209"/>
        <v>0</v>
      </c>
      <c r="AE175" s="29">
        <f t="shared" ca="1" si="210"/>
        <v>0</v>
      </c>
      <c r="AF175" s="29">
        <f t="shared" ca="1" si="211"/>
        <v>0</v>
      </c>
      <c r="AG175" s="29">
        <f t="shared" ca="1" si="212"/>
        <v>0</v>
      </c>
      <c r="AH175" s="29">
        <f t="shared" ca="1" si="213"/>
        <v>0</v>
      </c>
      <c r="AI175" s="29">
        <f t="shared" ca="1" si="214"/>
        <v>0</v>
      </c>
      <c r="AJ175" s="29">
        <f t="shared" ca="1" si="215"/>
        <v>0</v>
      </c>
      <c r="AK175" s="29">
        <f t="shared" ca="1" si="216"/>
        <v>0</v>
      </c>
      <c r="AL175" s="29">
        <f t="shared" ca="1" si="217"/>
        <v>0</v>
      </c>
      <c r="AM175" s="29">
        <f t="shared" ca="1" si="218"/>
        <v>0</v>
      </c>
      <c r="AN175" s="29">
        <f t="shared" ca="1" si="219"/>
        <v>0</v>
      </c>
      <c r="AO175" s="29">
        <f t="shared" ca="1" si="220"/>
        <v>0</v>
      </c>
      <c r="AP175" s="29">
        <f t="shared" ca="1" si="221"/>
        <v>0</v>
      </c>
      <c r="AQ175" s="29">
        <f t="shared" ca="1" si="222"/>
        <v>0</v>
      </c>
      <c r="AR175" s="29">
        <f t="shared" ca="1" si="223"/>
        <v>0</v>
      </c>
      <c r="AS175" s="29">
        <f t="shared" ca="1" si="224"/>
        <v>0</v>
      </c>
      <c r="AT175" s="7"/>
      <c r="AU175" s="29">
        <f t="shared" ca="1" si="180"/>
        <v>0</v>
      </c>
      <c r="AV175" s="29">
        <f t="shared" ca="1" si="181"/>
        <v>0</v>
      </c>
      <c r="AW175" s="29">
        <f t="shared" ca="1" si="182"/>
        <v>0</v>
      </c>
      <c r="AX175" s="29">
        <f t="shared" ca="1" si="233"/>
        <v>0</v>
      </c>
      <c r="AY175" s="29">
        <f t="shared" ca="1" si="234"/>
        <v>0</v>
      </c>
      <c r="AZ175" s="29">
        <f t="shared" ca="1" si="235"/>
        <v>0</v>
      </c>
      <c r="BA175" s="29">
        <f t="shared" ca="1" si="236"/>
        <v>0</v>
      </c>
      <c r="BB175" s="29">
        <f t="shared" ca="1" si="237"/>
        <v>0</v>
      </c>
      <c r="BC175" s="29">
        <f t="shared" ca="1" si="238"/>
        <v>0</v>
      </c>
      <c r="BD175" s="29">
        <f t="shared" ca="1" si="239"/>
        <v>0</v>
      </c>
      <c r="BE175" s="29">
        <f t="shared" ca="1" si="240"/>
        <v>0</v>
      </c>
      <c r="BF175" s="29">
        <f t="shared" ca="1" si="241"/>
        <v>0</v>
      </c>
      <c r="BG175" s="29">
        <f t="shared" ca="1" si="242"/>
        <v>0</v>
      </c>
      <c r="BH175" s="29">
        <f t="shared" ca="1" si="243"/>
        <v>0</v>
      </c>
      <c r="BI175" s="29">
        <f t="shared" ca="1" si="244"/>
        <v>0</v>
      </c>
      <c r="BJ175" s="29">
        <f t="shared" ca="1" si="245"/>
        <v>0</v>
      </c>
      <c r="BK175" s="29">
        <f t="shared" ca="1" si="246"/>
        <v>0</v>
      </c>
      <c r="BL175" s="29">
        <f t="shared" ca="1" si="247"/>
        <v>0</v>
      </c>
      <c r="BM175" s="29">
        <f t="shared" ca="1" si="248"/>
        <v>0</v>
      </c>
      <c r="BN175" s="29">
        <f t="shared" ca="1" si="249"/>
        <v>0</v>
      </c>
      <c r="BO175" s="33">
        <f t="shared" ca="1" si="225"/>
        <v>0</v>
      </c>
      <c r="BP175" s="16"/>
      <c r="BQ175" s="29">
        <f t="shared" ca="1" si="226"/>
        <v>0</v>
      </c>
      <c r="BR175" s="29">
        <f t="shared" ca="1" si="227"/>
        <v>0</v>
      </c>
      <c r="BS175" s="29">
        <f t="shared" ca="1" si="228"/>
        <v>0</v>
      </c>
      <c r="BT175" s="29">
        <f t="shared" ca="1" si="229"/>
        <v>0</v>
      </c>
      <c r="BU175" s="29">
        <f t="shared" ca="1" si="230"/>
        <v>0</v>
      </c>
      <c r="BV175" s="29">
        <f t="shared" ca="1" si="250"/>
        <v>0</v>
      </c>
      <c r="BW175" s="29">
        <f t="shared" ca="1" si="251"/>
        <v>0</v>
      </c>
      <c r="BX175" s="29">
        <f t="shared" ca="1" si="252"/>
        <v>0</v>
      </c>
      <c r="BY175" s="29">
        <f t="shared" ca="1" si="253"/>
        <v>0</v>
      </c>
      <c r="BZ175" s="29">
        <f t="shared" ca="1" si="254"/>
        <v>0</v>
      </c>
      <c r="CA175" s="29">
        <f t="shared" ca="1" si="255"/>
        <v>0</v>
      </c>
      <c r="CB175" s="29">
        <f t="shared" ca="1" si="256"/>
        <v>0</v>
      </c>
      <c r="CC175" s="29">
        <f t="shared" ca="1" si="257"/>
        <v>0</v>
      </c>
      <c r="CD175" s="29">
        <f t="shared" ca="1" si="258"/>
        <v>0</v>
      </c>
      <c r="CE175" s="29">
        <f t="shared" ca="1" si="259"/>
        <v>0</v>
      </c>
      <c r="CF175" s="29">
        <f t="shared" ca="1" si="260"/>
        <v>0</v>
      </c>
      <c r="CG175" s="29">
        <f t="shared" ca="1" si="261"/>
        <v>0</v>
      </c>
      <c r="CH175" s="29">
        <f t="shared" ca="1" si="262"/>
        <v>0</v>
      </c>
      <c r="CI175" s="29">
        <f t="shared" ca="1" si="263"/>
        <v>0</v>
      </c>
      <c r="CJ175" s="29">
        <f t="shared" ca="1" si="264"/>
        <v>0</v>
      </c>
      <c r="CK175" s="33">
        <f t="shared" ca="1" si="231"/>
        <v>0</v>
      </c>
      <c r="CL175" s="33"/>
      <c r="CM175" s="78">
        <f t="shared" ca="1" si="203"/>
        <v>0</v>
      </c>
      <c r="CN175" s="29">
        <f ca="1">IF(NOT(snowball),0,IF(AA174&lt;=0,0,IF($C175&lt;=SUM($CM175:CM175),0,IF(BR175+$C175-SUM($CM175:CM175)&gt;AA174+AV175,AA174+AV175-BR175,$C175-SUM($CM175:CM175)))))</f>
        <v>0</v>
      </c>
      <c r="CO175" s="29">
        <f ca="1">IF(NOT(snowball),0,IF(AB174&lt;=0,0,IF($C175&lt;=SUM($CM175:CN175),0,IF(BS175+$C175-SUM($CM175:CN175)&gt;AB174+AW175,AB174+AW175-BS175,$C175-SUM($CM175:CN175)))))</f>
        <v>0</v>
      </c>
      <c r="CP175" s="29">
        <f ca="1">IF(NOT(snowball),0,IF(AC174&lt;=0,0,IF($C175&lt;=SUM($CM175:CO175),0,IF(BT175+$C175-SUM($CM175:CO175)&gt;AC174+AX175,AC174+AX175-BT175,$C175-SUM($CM175:CO175)))))</f>
        <v>0</v>
      </c>
      <c r="CQ175" s="29">
        <f ca="1">IF(NOT(snowball),0,IF(AD174&lt;=0,0,IF($C175&lt;=SUM($CM175:CP175),0,IF(BU175+$C175-SUM($CM175:CP175)&gt;AD174+AY175,AD174+AY175-BU175,$C175-SUM($CM175:CP175)))))</f>
        <v>0</v>
      </c>
      <c r="CR175" s="29">
        <f ca="1">IF(NOT(snowball),0,IF(AE174&lt;=0,0,IF($C175&lt;=SUM($CM175:CQ175),0,IF(BV175+$C175-SUM($CM175:CQ175)&gt;AE174+AZ175,AE174+AZ175-BV175,$C175-SUM($CM175:CQ175)))))</f>
        <v>0</v>
      </c>
      <c r="CS175" s="29">
        <f ca="1">IF(NOT(snowball),0,IF(AF174&lt;=0,0,IF($C175&lt;=SUM($CM175:CR175),0,IF(BW175+$C175-SUM($CM175:CR175)&gt;AF174+BA175,AF174+BA175-BW175,$C175-SUM($CM175:CR175)))))</f>
        <v>0</v>
      </c>
      <c r="CT175" s="29">
        <f ca="1">IF(NOT(snowball),0,IF(AG174&lt;=0,0,IF($C175&lt;=SUM($CM175:CS175),0,IF(BX175+$C175-SUM($CM175:CS175)&gt;AG174+BB175,AG174+BB175-BX175,$C175-SUM($CM175:CS175)))))</f>
        <v>0</v>
      </c>
      <c r="CU175" s="29">
        <f ca="1">IF(NOT(snowball),0,IF(AH174&lt;=0,0,IF($C175&lt;=SUM($CM175:CT175),0,IF(BY175+$C175-SUM($CM175:CT175)&gt;AH174+BC175,AH174+BC175-BY175,$C175-SUM($CM175:CT175)))))</f>
        <v>0</v>
      </c>
      <c r="CV175" s="29">
        <f ca="1">IF(NOT(snowball),0,IF(AI174&lt;=0,0,IF($C175&lt;=SUM($CM175:CU175),0,IF(BZ175+$C175-SUM($CM175:CU175)&gt;AI174+BD175,AI174+BD175-BZ175,$C175-SUM($CM175:CU175)))))</f>
        <v>0</v>
      </c>
      <c r="CW175" s="29">
        <f ca="1">IF(NOT(snowball),0,IF(AJ174&lt;=0,0,IF($C175&lt;=SUM($CM175:CV175),0,IF(CA175+$C175-SUM($CM175:CV175)&gt;AJ174+BE175,AJ174+BE175-CA175,$C175-SUM($CM175:CV175)))))</f>
        <v>0</v>
      </c>
      <c r="CX175" s="29">
        <f ca="1">IF(NOT(snowball),0,IF(AK174&lt;=0,0,IF($C175&lt;=SUM($CM175:CW175),0,IF(CB175+$C175-SUM($CM175:CW175)&gt;AK174+BF175,AK174+BF175-CB175,$C175-SUM($CM175:CW175)))))</f>
        <v>0</v>
      </c>
      <c r="CY175" s="29">
        <f ca="1">IF(NOT(snowball),0,IF(AL174&lt;=0,0,IF($C175&lt;=SUM($CM175:CX175),0,IF(CC175+$C175-SUM($CM175:CX175)&gt;AL174+BG175,AL174+BG175-CC175,$C175-SUM($CM175:CX175)))))</f>
        <v>0</v>
      </c>
      <c r="CZ175" s="29">
        <f ca="1">IF(NOT(snowball),0,IF(AM174&lt;=0,0,IF($C175&lt;=SUM($CM175:CY175),0,IF(CD175+$C175-SUM($CM175:CY175)&gt;AM174+BH175,AM174+BH175-CD175,$C175-SUM($CM175:CY175)))))</f>
        <v>0</v>
      </c>
      <c r="DA175" s="29">
        <f ca="1">IF(NOT(snowball),0,IF(AN174&lt;=0,0,IF($C175&lt;=SUM($CM175:CZ175),0,IF(CE175+$C175-SUM($CM175:CZ175)&gt;AN174+BI175,AN174+BI175-CE175,$C175-SUM($CM175:CZ175)))))</f>
        <v>0</v>
      </c>
      <c r="DB175" s="29">
        <f ca="1">IF(NOT(snowball),0,IF(AO174&lt;=0,0,IF($C175&lt;=SUM($CM175:DA175),0,IF(CF175+$C175-SUM($CM175:DA175)&gt;AO174+BJ175,AO174+BJ175-CF175,$C175-SUM($CM175:DA175)))))</f>
        <v>0</v>
      </c>
      <c r="DC175" s="29">
        <f ca="1">IF(NOT(snowball),0,IF(AP174&lt;=0,0,IF($C175&lt;=SUM($CM175:DB175),0,IF(CG175+$C175-SUM($CM175:DB175)&gt;AP174+BK175,AP174+BK175-CG175,$C175-SUM($CM175:DB175)))))</f>
        <v>0</v>
      </c>
      <c r="DD175" s="29">
        <f ca="1">IF(NOT(snowball),0,IF(AQ174&lt;=0,0,IF($C175&lt;=SUM($CM175:DC175),0,IF(CH175+$C175-SUM($CM175:DC175)&gt;AQ174+BL175,AQ174+BL175-CH175,$C175-SUM($CM175:DC175)))))</f>
        <v>0</v>
      </c>
      <c r="DE175" s="29">
        <f ca="1">IF(NOT(snowball),0,IF(AR174&lt;=0,0,IF($C175&lt;=SUM($CM175:DD175),0,IF(CI175+$C175-SUM($CM175:DD175)&gt;AR174+BM175,AR174+BM175-CI175,$C175-SUM($CM175:DD175)))))</f>
        <v>0</v>
      </c>
      <c r="DF175" s="29">
        <f ca="1">IF(NOT(snowball),0,IF(AS174&lt;=0,0,IF($C175&lt;=SUM($CM175:DE175),0,IF(CJ175+$C175-SUM($CM175:DE175)&gt;AS174+BN175,AS174+BN175-CJ175,$C175-SUM($CM175:DE175)))))</f>
        <v>0</v>
      </c>
    </row>
    <row r="176" spans="1:110" ht="11" customHeight="1">
      <c r="A176" s="30" t="str">
        <f t="shared" ca="1" si="232"/>
        <v/>
      </c>
      <c r="B176" s="13" t="e">
        <f t="shared" ca="1" si="204"/>
        <v>#N/A</v>
      </c>
      <c r="C176" s="113" t="str">
        <f t="shared" ca="1" si="183"/>
        <v/>
      </c>
      <c r="D176" s="81"/>
      <c r="E176" s="29">
        <f t="shared" ca="1" si="184"/>
        <v>0</v>
      </c>
      <c r="F176" s="29">
        <f t="shared" ca="1" si="185"/>
        <v>0</v>
      </c>
      <c r="G176" s="29">
        <f t="shared" ca="1" si="186"/>
        <v>0</v>
      </c>
      <c r="H176" s="29">
        <f t="shared" ca="1" si="187"/>
        <v>0</v>
      </c>
      <c r="I176" s="29">
        <f t="shared" ca="1" si="188"/>
        <v>0</v>
      </c>
      <c r="J176" s="29">
        <f t="shared" ca="1" si="189"/>
        <v>0</v>
      </c>
      <c r="K176" s="29">
        <f t="shared" ca="1" si="190"/>
        <v>0</v>
      </c>
      <c r="L176" s="29">
        <f t="shared" ca="1" si="191"/>
        <v>0</v>
      </c>
      <c r="M176" s="29">
        <f t="shared" ca="1" si="192"/>
        <v>0</v>
      </c>
      <c r="N176" s="29">
        <f t="shared" ca="1" si="193"/>
        <v>0</v>
      </c>
      <c r="O176" s="29">
        <f t="shared" ca="1" si="194"/>
        <v>0</v>
      </c>
      <c r="P176" s="29">
        <f t="shared" ca="1" si="195"/>
        <v>0</v>
      </c>
      <c r="Q176" s="29">
        <f t="shared" ca="1" si="196"/>
        <v>0</v>
      </c>
      <c r="R176" s="29">
        <f t="shared" ca="1" si="197"/>
        <v>0</v>
      </c>
      <c r="S176" s="29">
        <f t="shared" ca="1" si="198"/>
        <v>0</v>
      </c>
      <c r="T176" s="29">
        <f t="shared" ca="1" si="199"/>
        <v>0</v>
      </c>
      <c r="U176" s="29">
        <f t="shared" ca="1" si="200"/>
        <v>0</v>
      </c>
      <c r="V176" s="29">
        <f t="shared" ca="1" si="201"/>
        <v>0</v>
      </c>
      <c r="W176" s="29">
        <f t="shared" ca="1" si="202"/>
        <v>0</v>
      </c>
      <c r="X176" s="29">
        <f t="shared" ca="1" si="202"/>
        <v>0</v>
      </c>
      <c r="Y176" s="66"/>
      <c r="Z176" s="29">
        <f t="shared" ca="1" si="205"/>
        <v>0</v>
      </c>
      <c r="AA176" s="29">
        <f t="shared" ca="1" si="206"/>
        <v>0</v>
      </c>
      <c r="AB176" s="29">
        <f t="shared" ca="1" si="207"/>
        <v>0</v>
      </c>
      <c r="AC176" s="29">
        <f t="shared" ca="1" si="208"/>
        <v>0</v>
      </c>
      <c r="AD176" s="29">
        <f t="shared" ca="1" si="209"/>
        <v>0</v>
      </c>
      <c r="AE176" s="29">
        <f t="shared" ca="1" si="210"/>
        <v>0</v>
      </c>
      <c r="AF176" s="29">
        <f t="shared" ca="1" si="211"/>
        <v>0</v>
      </c>
      <c r="AG176" s="29">
        <f t="shared" ca="1" si="212"/>
        <v>0</v>
      </c>
      <c r="AH176" s="29">
        <f t="shared" ca="1" si="213"/>
        <v>0</v>
      </c>
      <c r="AI176" s="29">
        <f t="shared" ca="1" si="214"/>
        <v>0</v>
      </c>
      <c r="AJ176" s="29">
        <f t="shared" ca="1" si="215"/>
        <v>0</v>
      </c>
      <c r="AK176" s="29">
        <f t="shared" ca="1" si="216"/>
        <v>0</v>
      </c>
      <c r="AL176" s="29">
        <f t="shared" ca="1" si="217"/>
        <v>0</v>
      </c>
      <c r="AM176" s="29">
        <f t="shared" ca="1" si="218"/>
        <v>0</v>
      </c>
      <c r="AN176" s="29">
        <f t="shared" ca="1" si="219"/>
        <v>0</v>
      </c>
      <c r="AO176" s="29">
        <f t="shared" ca="1" si="220"/>
        <v>0</v>
      </c>
      <c r="AP176" s="29">
        <f t="shared" ca="1" si="221"/>
        <v>0</v>
      </c>
      <c r="AQ176" s="29">
        <f t="shared" ca="1" si="222"/>
        <v>0</v>
      </c>
      <c r="AR176" s="29">
        <f t="shared" ca="1" si="223"/>
        <v>0</v>
      </c>
      <c r="AS176" s="29">
        <f t="shared" ca="1" si="224"/>
        <v>0</v>
      </c>
      <c r="AT176" s="7"/>
      <c r="AU176" s="29">
        <f t="shared" ca="1" si="180"/>
        <v>0</v>
      </c>
      <c r="AV176" s="29">
        <f t="shared" ca="1" si="181"/>
        <v>0</v>
      </c>
      <c r="AW176" s="29">
        <f t="shared" ca="1" si="182"/>
        <v>0</v>
      </c>
      <c r="AX176" s="29">
        <f t="shared" ca="1" si="233"/>
        <v>0</v>
      </c>
      <c r="AY176" s="29">
        <f t="shared" ca="1" si="234"/>
        <v>0</v>
      </c>
      <c r="AZ176" s="29">
        <f t="shared" ca="1" si="235"/>
        <v>0</v>
      </c>
      <c r="BA176" s="29">
        <f t="shared" ca="1" si="236"/>
        <v>0</v>
      </c>
      <c r="BB176" s="29">
        <f t="shared" ca="1" si="237"/>
        <v>0</v>
      </c>
      <c r="BC176" s="29">
        <f t="shared" ca="1" si="238"/>
        <v>0</v>
      </c>
      <c r="BD176" s="29">
        <f t="shared" ca="1" si="239"/>
        <v>0</v>
      </c>
      <c r="BE176" s="29">
        <f t="shared" ca="1" si="240"/>
        <v>0</v>
      </c>
      <c r="BF176" s="29">
        <f t="shared" ca="1" si="241"/>
        <v>0</v>
      </c>
      <c r="BG176" s="29">
        <f t="shared" ca="1" si="242"/>
        <v>0</v>
      </c>
      <c r="BH176" s="29">
        <f t="shared" ca="1" si="243"/>
        <v>0</v>
      </c>
      <c r="BI176" s="29">
        <f t="shared" ca="1" si="244"/>
        <v>0</v>
      </c>
      <c r="BJ176" s="29">
        <f t="shared" ca="1" si="245"/>
        <v>0</v>
      </c>
      <c r="BK176" s="29">
        <f t="shared" ca="1" si="246"/>
        <v>0</v>
      </c>
      <c r="BL176" s="29">
        <f t="shared" ca="1" si="247"/>
        <v>0</v>
      </c>
      <c r="BM176" s="29">
        <f t="shared" ca="1" si="248"/>
        <v>0</v>
      </c>
      <c r="BN176" s="29">
        <f t="shared" ca="1" si="249"/>
        <v>0</v>
      </c>
      <c r="BO176" s="33">
        <f t="shared" ca="1" si="225"/>
        <v>0</v>
      </c>
      <c r="BP176" s="16"/>
      <c r="BQ176" s="29">
        <f t="shared" ca="1" si="226"/>
        <v>0</v>
      </c>
      <c r="BR176" s="29">
        <f t="shared" ca="1" si="227"/>
        <v>0</v>
      </c>
      <c r="BS176" s="29">
        <f t="shared" ca="1" si="228"/>
        <v>0</v>
      </c>
      <c r="BT176" s="29">
        <f t="shared" ca="1" si="229"/>
        <v>0</v>
      </c>
      <c r="BU176" s="29">
        <f t="shared" ca="1" si="230"/>
        <v>0</v>
      </c>
      <c r="BV176" s="29">
        <f t="shared" ca="1" si="250"/>
        <v>0</v>
      </c>
      <c r="BW176" s="29">
        <f t="shared" ca="1" si="251"/>
        <v>0</v>
      </c>
      <c r="BX176" s="29">
        <f t="shared" ca="1" si="252"/>
        <v>0</v>
      </c>
      <c r="BY176" s="29">
        <f t="shared" ca="1" si="253"/>
        <v>0</v>
      </c>
      <c r="BZ176" s="29">
        <f t="shared" ca="1" si="254"/>
        <v>0</v>
      </c>
      <c r="CA176" s="29">
        <f t="shared" ca="1" si="255"/>
        <v>0</v>
      </c>
      <c r="CB176" s="29">
        <f t="shared" ca="1" si="256"/>
        <v>0</v>
      </c>
      <c r="CC176" s="29">
        <f t="shared" ca="1" si="257"/>
        <v>0</v>
      </c>
      <c r="CD176" s="29">
        <f t="shared" ca="1" si="258"/>
        <v>0</v>
      </c>
      <c r="CE176" s="29">
        <f t="shared" ca="1" si="259"/>
        <v>0</v>
      </c>
      <c r="CF176" s="29">
        <f t="shared" ca="1" si="260"/>
        <v>0</v>
      </c>
      <c r="CG176" s="29">
        <f t="shared" ca="1" si="261"/>
        <v>0</v>
      </c>
      <c r="CH176" s="29">
        <f t="shared" ca="1" si="262"/>
        <v>0</v>
      </c>
      <c r="CI176" s="29">
        <f t="shared" ca="1" si="263"/>
        <v>0</v>
      </c>
      <c r="CJ176" s="29">
        <f t="shared" ca="1" si="264"/>
        <v>0</v>
      </c>
      <c r="CK176" s="33">
        <f t="shared" ca="1" si="231"/>
        <v>0</v>
      </c>
      <c r="CL176" s="33"/>
      <c r="CM176" s="78">
        <f t="shared" ca="1" si="203"/>
        <v>0</v>
      </c>
      <c r="CN176" s="29">
        <f ca="1">IF(NOT(snowball),0,IF(AA175&lt;=0,0,IF($C176&lt;=SUM($CM176:CM176),0,IF(BR176+$C176-SUM($CM176:CM176)&gt;AA175+AV176,AA175+AV176-BR176,$C176-SUM($CM176:CM176)))))</f>
        <v>0</v>
      </c>
      <c r="CO176" s="29">
        <f ca="1">IF(NOT(snowball),0,IF(AB175&lt;=0,0,IF($C176&lt;=SUM($CM176:CN176),0,IF(BS176+$C176-SUM($CM176:CN176)&gt;AB175+AW176,AB175+AW176-BS176,$C176-SUM($CM176:CN176)))))</f>
        <v>0</v>
      </c>
      <c r="CP176" s="29">
        <f ca="1">IF(NOT(snowball),0,IF(AC175&lt;=0,0,IF($C176&lt;=SUM($CM176:CO176),0,IF(BT176+$C176-SUM($CM176:CO176)&gt;AC175+AX176,AC175+AX176-BT176,$C176-SUM($CM176:CO176)))))</f>
        <v>0</v>
      </c>
      <c r="CQ176" s="29">
        <f ca="1">IF(NOT(snowball),0,IF(AD175&lt;=0,0,IF($C176&lt;=SUM($CM176:CP176),0,IF(BU176+$C176-SUM($CM176:CP176)&gt;AD175+AY176,AD175+AY176-BU176,$C176-SUM($CM176:CP176)))))</f>
        <v>0</v>
      </c>
      <c r="CR176" s="29">
        <f ca="1">IF(NOT(snowball),0,IF(AE175&lt;=0,0,IF($C176&lt;=SUM($CM176:CQ176),0,IF(BV176+$C176-SUM($CM176:CQ176)&gt;AE175+AZ176,AE175+AZ176-BV176,$C176-SUM($CM176:CQ176)))))</f>
        <v>0</v>
      </c>
      <c r="CS176" s="29">
        <f ca="1">IF(NOT(snowball),0,IF(AF175&lt;=0,0,IF($C176&lt;=SUM($CM176:CR176),0,IF(BW176+$C176-SUM($CM176:CR176)&gt;AF175+BA176,AF175+BA176-BW176,$C176-SUM($CM176:CR176)))))</f>
        <v>0</v>
      </c>
      <c r="CT176" s="29">
        <f ca="1">IF(NOT(snowball),0,IF(AG175&lt;=0,0,IF($C176&lt;=SUM($CM176:CS176),0,IF(BX176+$C176-SUM($CM176:CS176)&gt;AG175+BB176,AG175+BB176-BX176,$C176-SUM($CM176:CS176)))))</f>
        <v>0</v>
      </c>
      <c r="CU176" s="29">
        <f ca="1">IF(NOT(snowball),0,IF(AH175&lt;=0,0,IF($C176&lt;=SUM($CM176:CT176),0,IF(BY176+$C176-SUM($CM176:CT176)&gt;AH175+BC176,AH175+BC176-BY176,$C176-SUM($CM176:CT176)))))</f>
        <v>0</v>
      </c>
      <c r="CV176" s="29">
        <f ca="1">IF(NOT(snowball),0,IF(AI175&lt;=0,0,IF($C176&lt;=SUM($CM176:CU176),0,IF(BZ176+$C176-SUM($CM176:CU176)&gt;AI175+BD176,AI175+BD176-BZ176,$C176-SUM($CM176:CU176)))))</f>
        <v>0</v>
      </c>
      <c r="CW176" s="29">
        <f ca="1">IF(NOT(snowball),0,IF(AJ175&lt;=0,0,IF($C176&lt;=SUM($CM176:CV176),0,IF(CA176+$C176-SUM($CM176:CV176)&gt;AJ175+BE176,AJ175+BE176-CA176,$C176-SUM($CM176:CV176)))))</f>
        <v>0</v>
      </c>
      <c r="CX176" s="29">
        <f ca="1">IF(NOT(snowball),0,IF(AK175&lt;=0,0,IF($C176&lt;=SUM($CM176:CW176),0,IF(CB176+$C176-SUM($CM176:CW176)&gt;AK175+BF176,AK175+BF176-CB176,$C176-SUM($CM176:CW176)))))</f>
        <v>0</v>
      </c>
      <c r="CY176" s="29">
        <f ca="1">IF(NOT(snowball),0,IF(AL175&lt;=0,0,IF($C176&lt;=SUM($CM176:CX176),0,IF(CC176+$C176-SUM($CM176:CX176)&gt;AL175+BG176,AL175+BG176-CC176,$C176-SUM($CM176:CX176)))))</f>
        <v>0</v>
      </c>
      <c r="CZ176" s="29">
        <f ca="1">IF(NOT(snowball),0,IF(AM175&lt;=0,0,IF($C176&lt;=SUM($CM176:CY176),0,IF(CD176+$C176-SUM($CM176:CY176)&gt;AM175+BH176,AM175+BH176-CD176,$C176-SUM($CM176:CY176)))))</f>
        <v>0</v>
      </c>
      <c r="DA176" s="29">
        <f ca="1">IF(NOT(snowball),0,IF(AN175&lt;=0,0,IF($C176&lt;=SUM($CM176:CZ176),0,IF(CE176+$C176-SUM($CM176:CZ176)&gt;AN175+BI176,AN175+BI176-CE176,$C176-SUM($CM176:CZ176)))))</f>
        <v>0</v>
      </c>
      <c r="DB176" s="29">
        <f ca="1">IF(NOT(snowball),0,IF(AO175&lt;=0,0,IF($C176&lt;=SUM($CM176:DA176),0,IF(CF176+$C176-SUM($CM176:DA176)&gt;AO175+BJ176,AO175+BJ176-CF176,$C176-SUM($CM176:DA176)))))</f>
        <v>0</v>
      </c>
      <c r="DC176" s="29">
        <f ca="1">IF(NOT(snowball),0,IF(AP175&lt;=0,0,IF($C176&lt;=SUM($CM176:DB176),0,IF(CG176+$C176-SUM($CM176:DB176)&gt;AP175+BK176,AP175+BK176-CG176,$C176-SUM($CM176:DB176)))))</f>
        <v>0</v>
      </c>
      <c r="DD176" s="29">
        <f ca="1">IF(NOT(snowball),0,IF(AQ175&lt;=0,0,IF($C176&lt;=SUM($CM176:DC176),0,IF(CH176+$C176-SUM($CM176:DC176)&gt;AQ175+BL176,AQ175+BL176-CH176,$C176-SUM($CM176:DC176)))))</f>
        <v>0</v>
      </c>
      <c r="DE176" s="29">
        <f ca="1">IF(NOT(snowball),0,IF(AR175&lt;=0,0,IF($C176&lt;=SUM($CM176:DD176),0,IF(CI176+$C176-SUM($CM176:DD176)&gt;AR175+BM176,AR175+BM176-CI176,$C176-SUM($CM176:DD176)))))</f>
        <v>0</v>
      </c>
      <c r="DF176" s="29">
        <f ca="1">IF(NOT(snowball),0,IF(AS175&lt;=0,0,IF($C176&lt;=SUM($CM176:DE176),0,IF(CJ176+$C176-SUM($CM176:DE176)&gt;AS175+BN176,AS175+BN176-CJ176,$C176-SUM($CM176:DE176)))))</f>
        <v>0</v>
      </c>
    </row>
    <row r="177" spans="1:110" ht="11" customHeight="1">
      <c r="A177" s="30" t="str">
        <f t="shared" ca="1" si="232"/>
        <v/>
      </c>
      <c r="B177" s="13" t="e">
        <f t="shared" ca="1" si="204"/>
        <v>#N/A</v>
      </c>
      <c r="C177" s="113" t="str">
        <f t="shared" ca="1" si="183"/>
        <v/>
      </c>
      <c r="D177" s="81"/>
      <c r="E177" s="29">
        <f t="shared" ca="1" si="184"/>
        <v>0</v>
      </c>
      <c r="F177" s="29">
        <f t="shared" ca="1" si="185"/>
        <v>0</v>
      </c>
      <c r="G177" s="29">
        <f t="shared" ca="1" si="186"/>
        <v>0</v>
      </c>
      <c r="H177" s="29">
        <f t="shared" ca="1" si="187"/>
        <v>0</v>
      </c>
      <c r="I177" s="29">
        <f t="shared" ca="1" si="188"/>
        <v>0</v>
      </c>
      <c r="J177" s="29">
        <f t="shared" ca="1" si="189"/>
        <v>0</v>
      </c>
      <c r="K177" s="29">
        <f t="shared" ca="1" si="190"/>
        <v>0</v>
      </c>
      <c r="L177" s="29">
        <f t="shared" ca="1" si="191"/>
        <v>0</v>
      </c>
      <c r="M177" s="29">
        <f t="shared" ca="1" si="192"/>
        <v>0</v>
      </c>
      <c r="N177" s="29">
        <f t="shared" ca="1" si="193"/>
        <v>0</v>
      </c>
      <c r="O177" s="29">
        <f t="shared" ca="1" si="194"/>
        <v>0</v>
      </c>
      <c r="P177" s="29">
        <f t="shared" ca="1" si="195"/>
        <v>0</v>
      </c>
      <c r="Q177" s="29">
        <f t="shared" ca="1" si="196"/>
        <v>0</v>
      </c>
      <c r="R177" s="29">
        <f t="shared" ca="1" si="197"/>
        <v>0</v>
      </c>
      <c r="S177" s="29">
        <f t="shared" ca="1" si="198"/>
        <v>0</v>
      </c>
      <c r="T177" s="29">
        <f t="shared" ca="1" si="199"/>
        <v>0</v>
      </c>
      <c r="U177" s="29">
        <f t="shared" ca="1" si="200"/>
        <v>0</v>
      </c>
      <c r="V177" s="29">
        <f t="shared" ca="1" si="201"/>
        <v>0</v>
      </c>
      <c r="W177" s="29">
        <f t="shared" ca="1" si="202"/>
        <v>0</v>
      </c>
      <c r="X177" s="29">
        <f t="shared" ca="1" si="202"/>
        <v>0</v>
      </c>
      <c r="Y177" s="66"/>
      <c r="Z177" s="29">
        <f t="shared" ca="1" si="205"/>
        <v>0</v>
      </c>
      <c r="AA177" s="29">
        <f t="shared" ca="1" si="206"/>
        <v>0</v>
      </c>
      <c r="AB177" s="29">
        <f t="shared" ca="1" si="207"/>
        <v>0</v>
      </c>
      <c r="AC177" s="29">
        <f t="shared" ca="1" si="208"/>
        <v>0</v>
      </c>
      <c r="AD177" s="29">
        <f t="shared" ca="1" si="209"/>
        <v>0</v>
      </c>
      <c r="AE177" s="29">
        <f t="shared" ca="1" si="210"/>
        <v>0</v>
      </c>
      <c r="AF177" s="29">
        <f t="shared" ca="1" si="211"/>
        <v>0</v>
      </c>
      <c r="AG177" s="29">
        <f t="shared" ca="1" si="212"/>
        <v>0</v>
      </c>
      <c r="AH177" s="29">
        <f t="shared" ca="1" si="213"/>
        <v>0</v>
      </c>
      <c r="AI177" s="29">
        <f t="shared" ca="1" si="214"/>
        <v>0</v>
      </c>
      <c r="AJ177" s="29">
        <f t="shared" ca="1" si="215"/>
        <v>0</v>
      </c>
      <c r="AK177" s="29">
        <f t="shared" ca="1" si="216"/>
        <v>0</v>
      </c>
      <c r="AL177" s="29">
        <f t="shared" ca="1" si="217"/>
        <v>0</v>
      </c>
      <c r="AM177" s="29">
        <f t="shared" ca="1" si="218"/>
        <v>0</v>
      </c>
      <c r="AN177" s="29">
        <f t="shared" ca="1" si="219"/>
        <v>0</v>
      </c>
      <c r="AO177" s="29">
        <f t="shared" ca="1" si="220"/>
        <v>0</v>
      </c>
      <c r="AP177" s="29">
        <f t="shared" ca="1" si="221"/>
        <v>0</v>
      </c>
      <c r="AQ177" s="29">
        <f t="shared" ca="1" si="222"/>
        <v>0</v>
      </c>
      <c r="AR177" s="29">
        <f t="shared" ca="1" si="223"/>
        <v>0</v>
      </c>
      <c r="AS177" s="29">
        <f t="shared" ca="1" si="224"/>
        <v>0</v>
      </c>
      <c r="AT177" s="7"/>
      <c r="AU177" s="29">
        <f t="shared" ca="1" si="180"/>
        <v>0</v>
      </c>
      <c r="AV177" s="29">
        <f t="shared" ca="1" si="181"/>
        <v>0</v>
      </c>
      <c r="AW177" s="29">
        <f t="shared" ca="1" si="182"/>
        <v>0</v>
      </c>
      <c r="AX177" s="29">
        <f t="shared" ca="1" si="233"/>
        <v>0</v>
      </c>
      <c r="AY177" s="29">
        <f t="shared" ca="1" si="234"/>
        <v>0</v>
      </c>
      <c r="AZ177" s="29">
        <f t="shared" ca="1" si="235"/>
        <v>0</v>
      </c>
      <c r="BA177" s="29">
        <f t="shared" ca="1" si="236"/>
        <v>0</v>
      </c>
      <c r="BB177" s="29">
        <f t="shared" ca="1" si="237"/>
        <v>0</v>
      </c>
      <c r="BC177" s="29">
        <f t="shared" ca="1" si="238"/>
        <v>0</v>
      </c>
      <c r="BD177" s="29">
        <f t="shared" ca="1" si="239"/>
        <v>0</v>
      </c>
      <c r="BE177" s="29">
        <f t="shared" ca="1" si="240"/>
        <v>0</v>
      </c>
      <c r="BF177" s="29">
        <f t="shared" ca="1" si="241"/>
        <v>0</v>
      </c>
      <c r="BG177" s="29">
        <f t="shared" ca="1" si="242"/>
        <v>0</v>
      </c>
      <c r="BH177" s="29">
        <f t="shared" ca="1" si="243"/>
        <v>0</v>
      </c>
      <c r="BI177" s="29">
        <f t="shared" ca="1" si="244"/>
        <v>0</v>
      </c>
      <c r="BJ177" s="29">
        <f t="shared" ca="1" si="245"/>
        <v>0</v>
      </c>
      <c r="BK177" s="29">
        <f t="shared" ca="1" si="246"/>
        <v>0</v>
      </c>
      <c r="BL177" s="29">
        <f t="shared" ca="1" si="247"/>
        <v>0</v>
      </c>
      <c r="BM177" s="29">
        <f t="shared" ca="1" si="248"/>
        <v>0</v>
      </c>
      <c r="BN177" s="29">
        <f t="shared" ca="1" si="249"/>
        <v>0</v>
      </c>
      <c r="BO177" s="33">
        <f t="shared" ca="1" si="225"/>
        <v>0</v>
      </c>
      <c r="BP177" s="16"/>
      <c r="BQ177" s="29">
        <f t="shared" ca="1" si="226"/>
        <v>0</v>
      </c>
      <c r="BR177" s="29">
        <f t="shared" ca="1" si="227"/>
        <v>0</v>
      </c>
      <c r="BS177" s="29">
        <f t="shared" ca="1" si="228"/>
        <v>0</v>
      </c>
      <c r="BT177" s="29">
        <f t="shared" ca="1" si="229"/>
        <v>0</v>
      </c>
      <c r="BU177" s="29">
        <f t="shared" ca="1" si="230"/>
        <v>0</v>
      </c>
      <c r="BV177" s="29">
        <f t="shared" ca="1" si="250"/>
        <v>0</v>
      </c>
      <c r="BW177" s="29">
        <f t="shared" ca="1" si="251"/>
        <v>0</v>
      </c>
      <c r="BX177" s="29">
        <f t="shared" ca="1" si="252"/>
        <v>0</v>
      </c>
      <c r="BY177" s="29">
        <f t="shared" ca="1" si="253"/>
        <v>0</v>
      </c>
      <c r="BZ177" s="29">
        <f t="shared" ca="1" si="254"/>
        <v>0</v>
      </c>
      <c r="CA177" s="29">
        <f t="shared" ca="1" si="255"/>
        <v>0</v>
      </c>
      <c r="CB177" s="29">
        <f t="shared" ca="1" si="256"/>
        <v>0</v>
      </c>
      <c r="CC177" s="29">
        <f t="shared" ca="1" si="257"/>
        <v>0</v>
      </c>
      <c r="CD177" s="29">
        <f t="shared" ca="1" si="258"/>
        <v>0</v>
      </c>
      <c r="CE177" s="29">
        <f t="shared" ca="1" si="259"/>
        <v>0</v>
      </c>
      <c r="CF177" s="29">
        <f t="shared" ca="1" si="260"/>
        <v>0</v>
      </c>
      <c r="CG177" s="29">
        <f t="shared" ca="1" si="261"/>
        <v>0</v>
      </c>
      <c r="CH177" s="29">
        <f t="shared" ca="1" si="262"/>
        <v>0</v>
      </c>
      <c r="CI177" s="29">
        <f t="shared" ca="1" si="263"/>
        <v>0</v>
      </c>
      <c r="CJ177" s="29">
        <f t="shared" ca="1" si="264"/>
        <v>0</v>
      </c>
      <c r="CK177" s="33">
        <f t="shared" ca="1" si="231"/>
        <v>0</v>
      </c>
      <c r="CL177" s="33"/>
      <c r="CM177" s="78">
        <f t="shared" ca="1" si="203"/>
        <v>0</v>
      </c>
      <c r="CN177" s="29">
        <f ca="1">IF(NOT(snowball),0,IF(AA176&lt;=0,0,IF($C177&lt;=SUM($CM177:CM177),0,IF(BR177+$C177-SUM($CM177:CM177)&gt;AA176+AV177,AA176+AV177-BR177,$C177-SUM($CM177:CM177)))))</f>
        <v>0</v>
      </c>
      <c r="CO177" s="29">
        <f ca="1">IF(NOT(snowball),0,IF(AB176&lt;=0,0,IF($C177&lt;=SUM($CM177:CN177),0,IF(BS177+$C177-SUM($CM177:CN177)&gt;AB176+AW177,AB176+AW177-BS177,$C177-SUM($CM177:CN177)))))</f>
        <v>0</v>
      </c>
      <c r="CP177" s="29">
        <f ca="1">IF(NOT(snowball),0,IF(AC176&lt;=0,0,IF($C177&lt;=SUM($CM177:CO177),0,IF(BT177+$C177-SUM($CM177:CO177)&gt;AC176+AX177,AC176+AX177-BT177,$C177-SUM($CM177:CO177)))))</f>
        <v>0</v>
      </c>
      <c r="CQ177" s="29">
        <f ca="1">IF(NOT(snowball),0,IF(AD176&lt;=0,0,IF($C177&lt;=SUM($CM177:CP177),0,IF(BU177+$C177-SUM($CM177:CP177)&gt;AD176+AY177,AD176+AY177-BU177,$C177-SUM($CM177:CP177)))))</f>
        <v>0</v>
      </c>
      <c r="CR177" s="29">
        <f ca="1">IF(NOT(snowball),0,IF(AE176&lt;=0,0,IF($C177&lt;=SUM($CM177:CQ177),0,IF(BV177+$C177-SUM($CM177:CQ177)&gt;AE176+AZ177,AE176+AZ177-BV177,$C177-SUM($CM177:CQ177)))))</f>
        <v>0</v>
      </c>
      <c r="CS177" s="29">
        <f ca="1">IF(NOT(snowball),0,IF(AF176&lt;=0,0,IF($C177&lt;=SUM($CM177:CR177),0,IF(BW177+$C177-SUM($CM177:CR177)&gt;AF176+BA177,AF176+BA177-BW177,$C177-SUM($CM177:CR177)))))</f>
        <v>0</v>
      </c>
      <c r="CT177" s="29">
        <f ca="1">IF(NOT(snowball),0,IF(AG176&lt;=0,0,IF($C177&lt;=SUM($CM177:CS177),0,IF(BX177+$C177-SUM($CM177:CS177)&gt;AG176+BB177,AG176+BB177-BX177,$C177-SUM($CM177:CS177)))))</f>
        <v>0</v>
      </c>
      <c r="CU177" s="29">
        <f ca="1">IF(NOT(snowball),0,IF(AH176&lt;=0,0,IF($C177&lt;=SUM($CM177:CT177),0,IF(BY177+$C177-SUM($CM177:CT177)&gt;AH176+BC177,AH176+BC177-BY177,$C177-SUM($CM177:CT177)))))</f>
        <v>0</v>
      </c>
      <c r="CV177" s="29">
        <f ca="1">IF(NOT(snowball),0,IF(AI176&lt;=0,0,IF($C177&lt;=SUM($CM177:CU177),0,IF(BZ177+$C177-SUM($CM177:CU177)&gt;AI176+BD177,AI176+BD177-BZ177,$C177-SUM($CM177:CU177)))))</f>
        <v>0</v>
      </c>
      <c r="CW177" s="29">
        <f ca="1">IF(NOT(snowball),0,IF(AJ176&lt;=0,0,IF($C177&lt;=SUM($CM177:CV177),0,IF(CA177+$C177-SUM($CM177:CV177)&gt;AJ176+BE177,AJ176+BE177-CA177,$C177-SUM($CM177:CV177)))))</f>
        <v>0</v>
      </c>
      <c r="CX177" s="29">
        <f ca="1">IF(NOT(snowball),0,IF(AK176&lt;=0,0,IF($C177&lt;=SUM($CM177:CW177),0,IF(CB177+$C177-SUM($CM177:CW177)&gt;AK176+BF177,AK176+BF177-CB177,$C177-SUM($CM177:CW177)))))</f>
        <v>0</v>
      </c>
      <c r="CY177" s="29">
        <f ca="1">IF(NOT(snowball),0,IF(AL176&lt;=0,0,IF($C177&lt;=SUM($CM177:CX177),0,IF(CC177+$C177-SUM($CM177:CX177)&gt;AL176+BG177,AL176+BG177-CC177,$C177-SUM($CM177:CX177)))))</f>
        <v>0</v>
      </c>
      <c r="CZ177" s="29">
        <f ca="1">IF(NOT(snowball),0,IF(AM176&lt;=0,0,IF($C177&lt;=SUM($CM177:CY177),0,IF(CD177+$C177-SUM($CM177:CY177)&gt;AM176+BH177,AM176+BH177-CD177,$C177-SUM($CM177:CY177)))))</f>
        <v>0</v>
      </c>
      <c r="DA177" s="29">
        <f ca="1">IF(NOT(snowball),0,IF(AN176&lt;=0,0,IF($C177&lt;=SUM($CM177:CZ177),0,IF(CE177+$C177-SUM($CM177:CZ177)&gt;AN176+BI177,AN176+BI177-CE177,$C177-SUM($CM177:CZ177)))))</f>
        <v>0</v>
      </c>
      <c r="DB177" s="29">
        <f ca="1">IF(NOT(snowball),0,IF(AO176&lt;=0,0,IF($C177&lt;=SUM($CM177:DA177),0,IF(CF177+$C177-SUM($CM177:DA177)&gt;AO176+BJ177,AO176+BJ177-CF177,$C177-SUM($CM177:DA177)))))</f>
        <v>0</v>
      </c>
      <c r="DC177" s="29">
        <f ca="1">IF(NOT(snowball),0,IF(AP176&lt;=0,0,IF($C177&lt;=SUM($CM177:DB177),0,IF(CG177+$C177-SUM($CM177:DB177)&gt;AP176+BK177,AP176+BK177-CG177,$C177-SUM($CM177:DB177)))))</f>
        <v>0</v>
      </c>
      <c r="DD177" s="29">
        <f ca="1">IF(NOT(snowball),0,IF(AQ176&lt;=0,0,IF($C177&lt;=SUM($CM177:DC177),0,IF(CH177+$C177-SUM($CM177:DC177)&gt;AQ176+BL177,AQ176+BL177-CH177,$C177-SUM($CM177:DC177)))))</f>
        <v>0</v>
      </c>
      <c r="DE177" s="29">
        <f ca="1">IF(NOT(snowball),0,IF(AR176&lt;=0,0,IF($C177&lt;=SUM($CM177:DD177),0,IF(CI177+$C177-SUM($CM177:DD177)&gt;AR176+BM177,AR176+BM177-CI177,$C177-SUM($CM177:DD177)))))</f>
        <v>0</v>
      </c>
      <c r="DF177" s="29">
        <f ca="1">IF(NOT(snowball),0,IF(AS176&lt;=0,0,IF($C177&lt;=SUM($CM177:DE177),0,IF(CJ177+$C177-SUM($CM177:DE177)&gt;AS176+BN177,AS176+BN177-CJ177,$C177-SUM($CM177:DE177)))))</f>
        <v>0</v>
      </c>
    </row>
    <row r="178" spans="1:110" ht="11" customHeight="1">
      <c r="A178" s="30" t="str">
        <f t="shared" ca="1" si="232"/>
        <v/>
      </c>
      <c r="B178" s="13" t="e">
        <f t="shared" ca="1" si="204"/>
        <v>#N/A</v>
      </c>
      <c r="C178" s="113" t="str">
        <f t="shared" ca="1" si="183"/>
        <v/>
      </c>
      <c r="D178" s="81"/>
      <c r="E178" s="29">
        <f t="shared" ca="1" si="184"/>
        <v>0</v>
      </c>
      <c r="F178" s="29">
        <f t="shared" ca="1" si="185"/>
        <v>0</v>
      </c>
      <c r="G178" s="29">
        <f t="shared" ca="1" si="186"/>
        <v>0</v>
      </c>
      <c r="H178" s="29">
        <f t="shared" ca="1" si="187"/>
        <v>0</v>
      </c>
      <c r="I178" s="29">
        <f t="shared" ca="1" si="188"/>
        <v>0</v>
      </c>
      <c r="J178" s="29">
        <f t="shared" ca="1" si="189"/>
        <v>0</v>
      </c>
      <c r="K178" s="29">
        <f t="shared" ca="1" si="190"/>
        <v>0</v>
      </c>
      <c r="L178" s="29">
        <f t="shared" ca="1" si="191"/>
        <v>0</v>
      </c>
      <c r="M178" s="29">
        <f t="shared" ca="1" si="192"/>
        <v>0</v>
      </c>
      <c r="N178" s="29">
        <f t="shared" ca="1" si="193"/>
        <v>0</v>
      </c>
      <c r="O178" s="29">
        <f t="shared" ca="1" si="194"/>
        <v>0</v>
      </c>
      <c r="P178" s="29">
        <f t="shared" ca="1" si="195"/>
        <v>0</v>
      </c>
      <c r="Q178" s="29">
        <f t="shared" ca="1" si="196"/>
        <v>0</v>
      </c>
      <c r="R178" s="29">
        <f t="shared" ca="1" si="197"/>
        <v>0</v>
      </c>
      <c r="S178" s="29">
        <f t="shared" ca="1" si="198"/>
        <v>0</v>
      </c>
      <c r="T178" s="29">
        <f t="shared" ca="1" si="199"/>
        <v>0</v>
      </c>
      <c r="U178" s="29">
        <f t="shared" ca="1" si="200"/>
        <v>0</v>
      </c>
      <c r="V178" s="29">
        <f t="shared" ca="1" si="201"/>
        <v>0</v>
      </c>
      <c r="W178" s="29">
        <f t="shared" ca="1" si="202"/>
        <v>0</v>
      </c>
      <c r="X178" s="29">
        <f t="shared" ca="1" si="202"/>
        <v>0</v>
      </c>
      <c r="Y178" s="66"/>
      <c r="Z178" s="29">
        <f t="shared" ca="1" si="205"/>
        <v>0</v>
      </c>
      <c r="AA178" s="29">
        <f t="shared" ca="1" si="206"/>
        <v>0</v>
      </c>
      <c r="AB178" s="29">
        <f t="shared" ca="1" si="207"/>
        <v>0</v>
      </c>
      <c r="AC178" s="29">
        <f t="shared" ca="1" si="208"/>
        <v>0</v>
      </c>
      <c r="AD178" s="29">
        <f t="shared" ca="1" si="209"/>
        <v>0</v>
      </c>
      <c r="AE178" s="29">
        <f t="shared" ca="1" si="210"/>
        <v>0</v>
      </c>
      <c r="AF178" s="29">
        <f t="shared" ca="1" si="211"/>
        <v>0</v>
      </c>
      <c r="AG178" s="29">
        <f t="shared" ca="1" si="212"/>
        <v>0</v>
      </c>
      <c r="AH178" s="29">
        <f t="shared" ca="1" si="213"/>
        <v>0</v>
      </c>
      <c r="AI178" s="29">
        <f t="shared" ca="1" si="214"/>
        <v>0</v>
      </c>
      <c r="AJ178" s="29">
        <f t="shared" ca="1" si="215"/>
        <v>0</v>
      </c>
      <c r="AK178" s="29">
        <f t="shared" ca="1" si="216"/>
        <v>0</v>
      </c>
      <c r="AL178" s="29">
        <f t="shared" ca="1" si="217"/>
        <v>0</v>
      </c>
      <c r="AM178" s="29">
        <f t="shared" ca="1" si="218"/>
        <v>0</v>
      </c>
      <c r="AN178" s="29">
        <f t="shared" ca="1" si="219"/>
        <v>0</v>
      </c>
      <c r="AO178" s="29">
        <f t="shared" ca="1" si="220"/>
        <v>0</v>
      </c>
      <c r="AP178" s="29">
        <f t="shared" ca="1" si="221"/>
        <v>0</v>
      </c>
      <c r="AQ178" s="29">
        <f t="shared" ca="1" si="222"/>
        <v>0</v>
      </c>
      <c r="AR178" s="29">
        <f t="shared" ca="1" si="223"/>
        <v>0</v>
      </c>
      <c r="AS178" s="29">
        <f t="shared" ca="1" si="224"/>
        <v>0</v>
      </c>
      <c r="AT178" s="7"/>
      <c r="AU178" s="29">
        <f t="shared" ca="1" si="180"/>
        <v>0</v>
      </c>
      <c r="AV178" s="29">
        <f t="shared" ca="1" si="181"/>
        <v>0</v>
      </c>
      <c r="AW178" s="29">
        <f t="shared" ca="1" si="182"/>
        <v>0</v>
      </c>
      <c r="AX178" s="29">
        <f t="shared" ca="1" si="233"/>
        <v>0</v>
      </c>
      <c r="AY178" s="29">
        <f t="shared" ca="1" si="234"/>
        <v>0</v>
      </c>
      <c r="AZ178" s="29">
        <f t="shared" ca="1" si="235"/>
        <v>0</v>
      </c>
      <c r="BA178" s="29">
        <f t="shared" ca="1" si="236"/>
        <v>0</v>
      </c>
      <c r="BB178" s="29">
        <f t="shared" ca="1" si="237"/>
        <v>0</v>
      </c>
      <c r="BC178" s="29">
        <f t="shared" ca="1" si="238"/>
        <v>0</v>
      </c>
      <c r="BD178" s="29">
        <f t="shared" ca="1" si="239"/>
        <v>0</v>
      </c>
      <c r="BE178" s="29">
        <f t="shared" ca="1" si="240"/>
        <v>0</v>
      </c>
      <c r="BF178" s="29">
        <f t="shared" ca="1" si="241"/>
        <v>0</v>
      </c>
      <c r="BG178" s="29">
        <f t="shared" ca="1" si="242"/>
        <v>0</v>
      </c>
      <c r="BH178" s="29">
        <f t="shared" ca="1" si="243"/>
        <v>0</v>
      </c>
      <c r="BI178" s="29">
        <f t="shared" ca="1" si="244"/>
        <v>0</v>
      </c>
      <c r="BJ178" s="29">
        <f t="shared" ca="1" si="245"/>
        <v>0</v>
      </c>
      <c r="BK178" s="29">
        <f t="shared" ca="1" si="246"/>
        <v>0</v>
      </c>
      <c r="BL178" s="29">
        <f t="shared" ca="1" si="247"/>
        <v>0</v>
      </c>
      <c r="BM178" s="29">
        <f t="shared" ca="1" si="248"/>
        <v>0</v>
      </c>
      <c r="BN178" s="29">
        <f t="shared" ca="1" si="249"/>
        <v>0</v>
      </c>
      <c r="BO178" s="33">
        <f t="shared" ca="1" si="225"/>
        <v>0</v>
      </c>
      <c r="BP178" s="16"/>
      <c r="BQ178" s="29">
        <f t="shared" ca="1" si="226"/>
        <v>0</v>
      </c>
      <c r="BR178" s="29">
        <f t="shared" ca="1" si="227"/>
        <v>0</v>
      </c>
      <c r="BS178" s="29">
        <f t="shared" ca="1" si="228"/>
        <v>0</v>
      </c>
      <c r="BT178" s="29">
        <f t="shared" ca="1" si="229"/>
        <v>0</v>
      </c>
      <c r="BU178" s="29">
        <f t="shared" ca="1" si="230"/>
        <v>0</v>
      </c>
      <c r="BV178" s="29">
        <f t="shared" ca="1" si="250"/>
        <v>0</v>
      </c>
      <c r="BW178" s="29">
        <f t="shared" ca="1" si="251"/>
        <v>0</v>
      </c>
      <c r="BX178" s="29">
        <f t="shared" ca="1" si="252"/>
        <v>0</v>
      </c>
      <c r="BY178" s="29">
        <f t="shared" ca="1" si="253"/>
        <v>0</v>
      </c>
      <c r="BZ178" s="29">
        <f t="shared" ca="1" si="254"/>
        <v>0</v>
      </c>
      <c r="CA178" s="29">
        <f t="shared" ca="1" si="255"/>
        <v>0</v>
      </c>
      <c r="CB178" s="29">
        <f t="shared" ca="1" si="256"/>
        <v>0</v>
      </c>
      <c r="CC178" s="29">
        <f t="shared" ca="1" si="257"/>
        <v>0</v>
      </c>
      <c r="CD178" s="29">
        <f t="shared" ca="1" si="258"/>
        <v>0</v>
      </c>
      <c r="CE178" s="29">
        <f t="shared" ca="1" si="259"/>
        <v>0</v>
      </c>
      <c r="CF178" s="29">
        <f t="shared" ca="1" si="260"/>
        <v>0</v>
      </c>
      <c r="CG178" s="29">
        <f t="shared" ca="1" si="261"/>
        <v>0</v>
      </c>
      <c r="CH178" s="29">
        <f t="shared" ca="1" si="262"/>
        <v>0</v>
      </c>
      <c r="CI178" s="29">
        <f t="shared" ca="1" si="263"/>
        <v>0</v>
      </c>
      <c r="CJ178" s="29">
        <f t="shared" ca="1" si="264"/>
        <v>0</v>
      </c>
      <c r="CK178" s="33">
        <f t="shared" ca="1" si="231"/>
        <v>0</v>
      </c>
      <c r="CL178" s="33"/>
      <c r="CM178" s="78">
        <f t="shared" ca="1" si="203"/>
        <v>0</v>
      </c>
      <c r="CN178" s="29">
        <f ca="1">IF(NOT(snowball),0,IF(AA177&lt;=0,0,IF($C178&lt;=SUM($CM178:CM178),0,IF(BR178+$C178-SUM($CM178:CM178)&gt;AA177+AV178,AA177+AV178-BR178,$C178-SUM($CM178:CM178)))))</f>
        <v>0</v>
      </c>
      <c r="CO178" s="29">
        <f ca="1">IF(NOT(snowball),0,IF(AB177&lt;=0,0,IF($C178&lt;=SUM($CM178:CN178),0,IF(BS178+$C178-SUM($CM178:CN178)&gt;AB177+AW178,AB177+AW178-BS178,$C178-SUM($CM178:CN178)))))</f>
        <v>0</v>
      </c>
      <c r="CP178" s="29">
        <f ca="1">IF(NOT(snowball),0,IF(AC177&lt;=0,0,IF($C178&lt;=SUM($CM178:CO178),0,IF(BT178+$C178-SUM($CM178:CO178)&gt;AC177+AX178,AC177+AX178-BT178,$C178-SUM($CM178:CO178)))))</f>
        <v>0</v>
      </c>
      <c r="CQ178" s="29">
        <f ca="1">IF(NOT(snowball),0,IF(AD177&lt;=0,0,IF($C178&lt;=SUM($CM178:CP178),0,IF(BU178+$C178-SUM($CM178:CP178)&gt;AD177+AY178,AD177+AY178-BU178,$C178-SUM($CM178:CP178)))))</f>
        <v>0</v>
      </c>
      <c r="CR178" s="29">
        <f ca="1">IF(NOT(snowball),0,IF(AE177&lt;=0,0,IF($C178&lt;=SUM($CM178:CQ178),0,IF(BV178+$C178-SUM($CM178:CQ178)&gt;AE177+AZ178,AE177+AZ178-BV178,$C178-SUM($CM178:CQ178)))))</f>
        <v>0</v>
      </c>
      <c r="CS178" s="29">
        <f ca="1">IF(NOT(snowball),0,IF(AF177&lt;=0,0,IF($C178&lt;=SUM($CM178:CR178),0,IF(BW178+$C178-SUM($CM178:CR178)&gt;AF177+BA178,AF177+BA178-BW178,$C178-SUM($CM178:CR178)))))</f>
        <v>0</v>
      </c>
      <c r="CT178" s="29">
        <f ca="1">IF(NOT(snowball),0,IF(AG177&lt;=0,0,IF($C178&lt;=SUM($CM178:CS178),0,IF(BX178+$C178-SUM($CM178:CS178)&gt;AG177+BB178,AG177+BB178-BX178,$C178-SUM($CM178:CS178)))))</f>
        <v>0</v>
      </c>
      <c r="CU178" s="29">
        <f ca="1">IF(NOT(snowball),0,IF(AH177&lt;=0,0,IF($C178&lt;=SUM($CM178:CT178),0,IF(BY178+$C178-SUM($CM178:CT178)&gt;AH177+BC178,AH177+BC178-BY178,$C178-SUM($CM178:CT178)))))</f>
        <v>0</v>
      </c>
      <c r="CV178" s="29">
        <f ca="1">IF(NOT(snowball),0,IF(AI177&lt;=0,0,IF($C178&lt;=SUM($CM178:CU178),0,IF(BZ178+$C178-SUM($CM178:CU178)&gt;AI177+BD178,AI177+BD178-BZ178,$C178-SUM($CM178:CU178)))))</f>
        <v>0</v>
      </c>
      <c r="CW178" s="29">
        <f ca="1">IF(NOT(snowball),0,IF(AJ177&lt;=0,0,IF($C178&lt;=SUM($CM178:CV178),0,IF(CA178+$C178-SUM($CM178:CV178)&gt;AJ177+BE178,AJ177+BE178-CA178,$C178-SUM($CM178:CV178)))))</f>
        <v>0</v>
      </c>
      <c r="CX178" s="29">
        <f ca="1">IF(NOT(snowball),0,IF(AK177&lt;=0,0,IF($C178&lt;=SUM($CM178:CW178),0,IF(CB178+$C178-SUM($CM178:CW178)&gt;AK177+BF178,AK177+BF178-CB178,$C178-SUM($CM178:CW178)))))</f>
        <v>0</v>
      </c>
      <c r="CY178" s="29">
        <f ca="1">IF(NOT(snowball),0,IF(AL177&lt;=0,0,IF($C178&lt;=SUM($CM178:CX178),0,IF(CC178+$C178-SUM($CM178:CX178)&gt;AL177+BG178,AL177+BG178-CC178,$C178-SUM($CM178:CX178)))))</f>
        <v>0</v>
      </c>
      <c r="CZ178" s="29">
        <f ca="1">IF(NOT(snowball),0,IF(AM177&lt;=0,0,IF($C178&lt;=SUM($CM178:CY178),0,IF(CD178+$C178-SUM($CM178:CY178)&gt;AM177+BH178,AM177+BH178-CD178,$C178-SUM($CM178:CY178)))))</f>
        <v>0</v>
      </c>
      <c r="DA178" s="29">
        <f ca="1">IF(NOT(snowball),0,IF(AN177&lt;=0,0,IF($C178&lt;=SUM($CM178:CZ178),0,IF(CE178+$C178-SUM($CM178:CZ178)&gt;AN177+BI178,AN177+BI178-CE178,$C178-SUM($CM178:CZ178)))))</f>
        <v>0</v>
      </c>
      <c r="DB178" s="29">
        <f ca="1">IF(NOT(snowball),0,IF(AO177&lt;=0,0,IF($C178&lt;=SUM($CM178:DA178),0,IF(CF178+$C178-SUM($CM178:DA178)&gt;AO177+BJ178,AO177+BJ178-CF178,$C178-SUM($CM178:DA178)))))</f>
        <v>0</v>
      </c>
      <c r="DC178" s="29">
        <f ca="1">IF(NOT(snowball),0,IF(AP177&lt;=0,0,IF($C178&lt;=SUM($CM178:DB178),0,IF(CG178+$C178-SUM($CM178:DB178)&gt;AP177+BK178,AP177+BK178-CG178,$C178-SUM($CM178:DB178)))))</f>
        <v>0</v>
      </c>
      <c r="DD178" s="29">
        <f ca="1">IF(NOT(snowball),0,IF(AQ177&lt;=0,0,IF($C178&lt;=SUM($CM178:DC178),0,IF(CH178+$C178-SUM($CM178:DC178)&gt;AQ177+BL178,AQ177+BL178-CH178,$C178-SUM($CM178:DC178)))))</f>
        <v>0</v>
      </c>
      <c r="DE178" s="29">
        <f ca="1">IF(NOT(snowball),0,IF(AR177&lt;=0,0,IF($C178&lt;=SUM($CM178:DD178),0,IF(CI178+$C178-SUM($CM178:DD178)&gt;AR177+BM178,AR177+BM178-CI178,$C178-SUM($CM178:DD178)))))</f>
        <v>0</v>
      </c>
      <c r="DF178" s="29">
        <f ca="1">IF(NOT(snowball),0,IF(AS177&lt;=0,0,IF($C178&lt;=SUM($CM178:DE178),0,IF(CJ178+$C178-SUM($CM178:DE178)&gt;AS177+BN178,AS177+BN178-CJ178,$C178-SUM($CM178:DE178)))))</f>
        <v>0</v>
      </c>
    </row>
    <row r="179" spans="1:110" ht="11" customHeight="1">
      <c r="A179" s="30" t="str">
        <f t="shared" ca="1" si="232"/>
        <v/>
      </c>
      <c r="B179" s="13" t="e">
        <f t="shared" ca="1" si="204"/>
        <v>#N/A</v>
      </c>
      <c r="C179" s="113" t="str">
        <f t="shared" ca="1" si="183"/>
        <v/>
      </c>
      <c r="D179" s="81"/>
      <c r="E179" s="29">
        <f t="shared" ca="1" si="184"/>
        <v>0</v>
      </c>
      <c r="F179" s="29">
        <f t="shared" ca="1" si="185"/>
        <v>0</v>
      </c>
      <c r="G179" s="29">
        <f t="shared" ca="1" si="186"/>
        <v>0</v>
      </c>
      <c r="H179" s="29">
        <f t="shared" ca="1" si="187"/>
        <v>0</v>
      </c>
      <c r="I179" s="29">
        <f t="shared" ca="1" si="188"/>
        <v>0</v>
      </c>
      <c r="J179" s="29">
        <f t="shared" ca="1" si="189"/>
        <v>0</v>
      </c>
      <c r="K179" s="29">
        <f t="shared" ca="1" si="190"/>
        <v>0</v>
      </c>
      <c r="L179" s="29">
        <f t="shared" ca="1" si="191"/>
        <v>0</v>
      </c>
      <c r="M179" s="29">
        <f t="shared" ca="1" si="192"/>
        <v>0</v>
      </c>
      <c r="N179" s="29">
        <f t="shared" ca="1" si="193"/>
        <v>0</v>
      </c>
      <c r="O179" s="29">
        <f t="shared" ca="1" si="194"/>
        <v>0</v>
      </c>
      <c r="P179" s="29">
        <f t="shared" ca="1" si="195"/>
        <v>0</v>
      </c>
      <c r="Q179" s="29">
        <f t="shared" ca="1" si="196"/>
        <v>0</v>
      </c>
      <c r="R179" s="29">
        <f t="shared" ca="1" si="197"/>
        <v>0</v>
      </c>
      <c r="S179" s="29">
        <f t="shared" ca="1" si="198"/>
        <v>0</v>
      </c>
      <c r="T179" s="29">
        <f t="shared" ca="1" si="199"/>
        <v>0</v>
      </c>
      <c r="U179" s="29">
        <f t="shared" ca="1" si="200"/>
        <v>0</v>
      </c>
      <c r="V179" s="29">
        <f t="shared" ca="1" si="201"/>
        <v>0</v>
      </c>
      <c r="W179" s="29">
        <f t="shared" ca="1" si="202"/>
        <v>0</v>
      </c>
      <c r="X179" s="29">
        <f t="shared" ca="1" si="202"/>
        <v>0</v>
      </c>
      <c r="Y179" s="66"/>
      <c r="Z179" s="29">
        <f t="shared" ca="1" si="205"/>
        <v>0</v>
      </c>
      <c r="AA179" s="29">
        <f t="shared" ca="1" si="206"/>
        <v>0</v>
      </c>
      <c r="AB179" s="29">
        <f t="shared" ca="1" si="207"/>
        <v>0</v>
      </c>
      <c r="AC179" s="29">
        <f t="shared" ca="1" si="208"/>
        <v>0</v>
      </c>
      <c r="AD179" s="29">
        <f t="shared" ca="1" si="209"/>
        <v>0</v>
      </c>
      <c r="AE179" s="29">
        <f t="shared" ca="1" si="210"/>
        <v>0</v>
      </c>
      <c r="AF179" s="29">
        <f t="shared" ca="1" si="211"/>
        <v>0</v>
      </c>
      <c r="AG179" s="29">
        <f t="shared" ca="1" si="212"/>
        <v>0</v>
      </c>
      <c r="AH179" s="29">
        <f t="shared" ca="1" si="213"/>
        <v>0</v>
      </c>
      <c r="AI179" s="29">
        <f t="shared" ca="1" si="214"/>
        <v>0</v>
      </c>
      <c r="AJ179" s="29">
        <f t="shared" ca="1" si="215"/>
        <v>0</v>
      </c>
      <c r="AK179" s="29">
        <f t="shared" ca="1" si="216"/>
        <v>0</v>
      </c>
      <c r="AL179" s="29">
        <f t="shared" ca="1" si="217"/>
        <v>0</v>
      </c>
      <c r="AM179" s="29">
        <f t="shared" ca="1" si="218"/>
        <v>0</v>
      </c>
      <c r="AN179" s="29">
        <f t="shared" ca="1" si="219"/>
        <v>0</v>
      </c>
      <c r="AO179" s="29">
        <f t="shared" ca="1" si="220"/>
        <v>0</v>
      </c>
      <c r="AP179" s="29">
        <f t="shared" ca="1" si="221"/>
        <v>0</v>
      </c>
      <c r="AQ179" s="29">
        <f t="shared" ca="1" si="222"/>
        <v>0</v>
      </c>
      <c r="AR179" s="29">
        <f t="shared" ca="1" si="223"/>
        <v>0</v>
      </c>
      <c r="AS179" s="29">
        <f t="shared" ca="1" si="224"/>
        <v>0</v>
      </c>
      <c r="AT179" s="7"/>
      <c r="AU179" s="29">
        <f t="shared" ref="AU179:AU202" ca="1" si="265">ROUND(Z178*E$9/12,2)</f>
        <v>0</v>
      </c>
      <c r="AV179" s="29">
        <f t="shared" ref="AV179:AV202" ca="1" si="266">ROUND(AA178*F$9/12,2)</f>
        <v>0</v>
      </c>
      <c r="AW179" s="29">
        <f t="shared" ref="AW179:AW202" ca="1" si="267">ROUND(AB178*G$9/12,2)</f>
        <v>0</v>
      </c>
      <c r="AX179" s="29">
        <f t="shared" ca="1" si="233"/>
        <v>0</v>
      </c>
      <c r="AY179" s="29">
        <f t="shared" ca="1" si="234"/>
        <v>0</v>
      </c>
      <c r="AZ179" s="29">
        <f t="shared" ca="1" si="235"/>
        <v>0</v>
      </c>
      <c r="BA179" s="29">
        <f t="shared" ca="1" si="236"/>
        <v>0</v>
      </c>
      <c r="BB179" s="29">
        <f t="shared" ca="1" si="237"/>
        <v>0</v>
      </c>
      <c r="BC179" s="29">
        <f t="shared" ca="1" si="238"/>
        <v>0</v>
      </c>
      <c r="BD179" s="29">
        <f t="shared" ca="1" si="239"/>
        <v>0</v>
      </c>
      <c r="BE179" s="29">
        <f t="shared" ca="1" si="240"/>
        <v>0</v>
      </c>
      <c r="BF179" s="29">
        <f t="shared" ca="1" si="241"/>
        <v>0</v>
      </c>
      <c r="BG179" s="29">
        <f t="shared" ca="1" si="242"/>
        <v>0</v>
      </c>
      <c r="BH179" s="29">
        <f t="shared" ca="1" si="243"/>
        <v>0</v>
      </c>
      <c r="BI179" s="29">
        <f t="shared" ca="1" si="244"/>
        <v>0</v>
      </c>
      <c r="BJ179" s="29">
        <f t="shared" ca="1" si="245"/>
        <v>0</v>
      </c>
      <c r="BK179" s="29">
        <f t="shared" ca="1" si="246"/>
        <v>0</v>
      </c>
      <c r="BL179" s="29">
        <f t="shared" ca="1" si="247"/>
        <v>0</v>
      </c>
      <c r="BM179" s="29">
        <f t="shared" ca="1" si="248"/>
        <v>0</v>
      </c>
      <c r="BN179" s="29">
        <f t="shared" ca="1" si="249"/>
        <v>0</v>
      </c>
      <c r="BO179" s="33">
        <f t="shared" ca="1" si="225"/>
        <v>0</v>
      </c>
      <c r="BP179" s="16"/>
      <c r="BQ179" s="29">
        <f t="shared" ca="1" si="226"/>
        <v>0</v>
      </c>
      <c r="BR179" s="29">
        <f t="shared" ca="1" si="227"/>
        <v>0</v>
      </c>
      <c r="BS179" s="29">
        <f t="shared" ca="1" si="228"/>
        <v>0</v>
      </c>
      <c r="BT179" s="29">
        <f t="shared" ca="1" si="229"/>
        <v>0</v>
      </c>
      <c r="BU179" s="29">
        <f t="shared" ca="1" si="230"/>
        <v>0</v>
      </c>
      <c r="BV179" s="29">
        <f t="shared" ca="1" si="250"/>
        <v>0</v>
      </c>
      <c r="BW179" s="29">
        <f t="shared" ca="1" si="251"/>
        <v>0</v>
      </c>
      <c r="BX179" s="29">
        <f t="shared" ca="1" si="252"/>
        <v>0</v>
      </c>
      <c r="BY179" s="29">
        <f t="shared" ca="1" si="253"/>
        <v>0</v>
      </c>
      <c r="BZ179" s="29">
        <f t="shared" ca="1" si="254"/>
        <v>0</v>
      </c>
      <c r="CA179" s="29">
        <f t="shared" ca="1" si="255"/>
        <v>0</v>
      </c>
      <c r="CB179" s="29">
        <f t="shared" ca="1" si="256"/>
        <v>0</v>
      </c>
      <c r="CC179" s="29">
        <f t="shared" ca="1" si="257"/>
        <v>0</v>
      </c>
      <c r="CD179" s="29">
        <f t="shared" ca="1" si="258"/>
        <v>0</v>
      </c>
      <c r="CE179" s="29">
        <f t="shared" ca="1" si="259"/>
        <v>0</v>
      </c>
      <c r="CF179" s="29">
        <f t="shared" ca="1" si="260"/>
        <v>0</v>
      </c>
      <c r="CG179" s="29">
        <f t="shared" ca="1" si="261"/>
        <v>0</v>
      </c>
      <c r="CH179" s="29">
        <f t="shared" ca="1" si="262"/>
        <v>0</v>
      </c>
      <c r="CI179" s="29">
        <f t="shared" ca="1" si="263"/>
        <v>0</v>
      </c>
      <c r="CJ179" s="29">
        <f t="shared" ca="1" si="264"/>
        <v>0</v>
      </c>
      <c r="CK179" s="33">
        <f t="shared" ca="1" si="231"/>
        <v>0</v>
      </c>
      <c r="CL179" s="33"/>
      <c r="CM179" s="78">
        <f t="shared" ca="1" si="203"/>
        <v>0</v>
      </c>
      <c r="CN179" s="29">
        <f ca="1">IF(NOT(snowball),0,IF(AA178&lt;=0,0,IF($C179&lt;=SUM($CM179:CM179),0,IF(BR179+$C179-SUM($CM179:CM179)&gt;AA178+AV179,AA178+AV179-BR179,$C179-SUM($CM179:CM179)))))</f>
        <v>0</v>
      </c>
      <c r="CO179" s="29">
        <f ca="1">IF(NOT(snowball),0,IF(AB178&lt;=0,0,IF($C179&lt;=SUM($CM179:CN179),0,IF(BS179+$C179-SUM($CM179:CN179)&gt;AB178+AW179,AB178+AW179-BS179,$C179-SUM($CM179:CN179)))))</f>
        <v>0</v>
      </c>
      <c r="CP179" s="29">
        <f ca="1">IF(NOT(snowball),0,IF(AC178&lt;=0,0,IF($C179&lt;=SUM($CM179:CO179),0,IF(BT179+$C179-SUM($CM179:CO179)&gt;AC178+AX179,AC178+AX179-BT179,$C179-SUM($CM179:CO179)))))</f>
        <v>0</v>
      </c>
      <c r="CQ179" s="29">
        <f ca="1">IF(NOT(snowball),0,IF(AD178&lt;=0,0,IF($C179&lt;=SUM($CM179:CP179),0,IF(BU179+$C179-SUM($CM179:CP179)&gt;AD178+AY179,AD178+AY179-BU179,$C179-SUM($CM179:CP179)))))</f>
        <v>0</v>
      </c>
      <c r="CR179" s="29">
        <f ca="1">IF(NOT(snowball),0,IF(AE178&lt;=0,0,IF($C179&lt;=SUM($CM179:CQ179),0,IF(BV179+$C179-SUM($CM179:CQ179)&gt;AE178+AZ179,AE178+AZ179-BV179,$C179-SUM($CM179:CQ179)))))</f>
        <v>0</v>
      </c>
      <c r="CS179" s="29">
        <f ca="1">IF(NOT(snowball),0,IF(AF178&lt;=0,0,IF($C179&lt;=SUM($CM179:CR179),0,IF(BW179+$C179-SUM($CM179:CR179)&gt;AF178+BA179,AF178+BA179-BW179,$C179-SUM($CM179:CR179)))))</f>
        <v>0</v>
      </c>
      <c r="CT179" s="29">
        <f ca="1">IF(NOT(snowball),0,IF(AG178&lt;=0,0,IF($C179&lt;=SUM($CM179:CS179),0,IF(BX179+$C179-SUM($CM179:CS179)&gt;AG178+BB179,AG178+BB179-BX179,$C179-SUM($CM179:CS179)))))</f>
        <v>0</v>
      </c>
      <c r="CU179" s="29">
        <f ca="1">IF(NOT(snowball),0,IF(AH178&lt;=0,0,IF($C179&lt;=SUM($CM179:CT179),0,IF(BY179+$C179-SUM($CM179:CT179)&gt;AH178+BC179,AH178+BC179-BY179,$C179-SUM($CM179:CT179)))))</f>
        <v>0</v>
      </c>
      <c r="CV179" s="29">
        <f ca="1">IF(NOT(snowball),0,IF(AI178&lt;=0,0,IF($C179&lt;=SUM($CM179:CU179),0,IF(BZ179+$C179-SUM($CM179:CU179)&gt;AI178+BD179,AI178+BD179-BZ179,$C179-SUM($CM179:CU179)))))</f>
        <v>0</v>
      </c>
      <c r="CW179" s="29">
        <f ca="1">IF(NOT(snowball),0,IF(AJ178&lt;=0,0,IF($C179&lt;=SUM($CM179:CV179),0,IF(CA179+$C179-SUM($CM179:CV179)&gt;AJ178+BE179,AJ178+BE179-CA179,$C179-SUM($CM179:CV179)))))</f>
        <v>0</v>
      </c>
      <c r="CX179" s="29">
        <f ca="1">IF(NOT(snowball),0,IF(AK178&lt;=0,0,IF($C179&lt;=SUM($CM179:CW179),0,IF(CB179+$C179-SUM($CM179:CW179)&gt;AK178+BF179,AK178+BF179-CB179,$C179-SUM($CM179:CW179)))))</f>
        <v>0</v>
      </c>
      <c r="CY179" s="29">
        <f ca="1">IF(NOT(snowball),0,IF(AL178&lt;=0,0,IF($C179&lt;=SUM($CM179:CX179),0,IF(CC179+$C179-SUM($CM179:CX179)&gt;AL178+BG179,AL178+BG179-CC179,$C179-SUM($CM179:CX179)))))</f>
        <v>0</v>
      </c>
      <c r="CZ179" s="29">
        <f ca="1">IF(NOT(snowball),0,IF(AM178&lt;=0,0,IF($C179&lt;=SUM($CM179:CY179),0,IF(CD179+$C179-SUM($CM179:CY179)&gt;AM178+BH179,AM178+BH179-CD179,$C179-SUM($CM179:CY179)))))</f>
        <v>0</v>
      </c>
      <c r="DA179" s="29">
        <f ca="1">IF(NOT(snowball),0,IF(AN178&lt;=0,0,IF($C179&lt;=SUM($CM179:CZ179),0,IF(CE179+$C179-SUM($CM179:CZ179)&gt;AN178+BI179,AN178+BI179-CE179,$C179-SUM($CM179:CZ179)))))</f>
        <v>0</v>
      </c>
      <c r="DB179" s="29">
        <f ca="1">IF(NOT(snowball),0,IF(AO178&lt;=0,0,IF($C179&lt;=SUM($CM179:DA179),0,IF(CF179+$C179-SUM($CM179:DA179)&gt;AO178+BJ179,AO178+BJ179-CF179,$C179-SUM($CM179:DA179)))))</f>
        <v>0</v>
      </c>
      <c r="DC179" s="29">
        <f ca="1">IF(NOT(snowball),0,IF(AP178&lt;=0,0,IF($C179&lt;=SUM($CM179:DB179),0,IF(CG179+$C179-SUM($CM179:DB179)&gt;AP178+BK179,AP178+BK179-CG179,$C179-SUM($CM179:DB179)))))</f>
        <v>0</v>
      </c>
      <c r="DD179" s="29">
        <f ca="1">IF(NOT(snowball),0,IF(AQ178&lt;=0,0,IF($C179&lt;=SUM($CM179:DC179),0,IF(CH179+$C179-SUM($CM179:DC179)&gt;AQ178+BL179,AQ178+BL179-CH179,$C179-SUM($CM179:DC179)))))</f>
        <v>0</v>
      </c>
      <c r="DE179" s="29">
        <f ca="1">IF(NOT(snowball),0,IF(AR178&lt;=0,0,IF($C179&lt;=SUM($CM179:DD179),0,IF(CI179+$C179-SUM($CM179:DD179)&gt;AR178+BM179,AR178+BM179-CI179,$C179-SUM($CM179:DD179)))))</f>
        <v>0</v>
      </c>
      <c r="DF179" s="29">
        <f ca="1">IF(NOT(snowball),0,IF(AS178&lt;=0,0,IF($C179&lt;=SUM($CM179:DE179),0,IF(CJ179+$C179-SUM($CM179:DE179)&gt;AS178+BN179,AS178+BN179-CJ179,$C179-SUM($CM179:DE179)))))</f>
        <v>0</v>
      </c>
    </row>
    <row r="180" spans="1:110" ht="11" customHeight="1">
      <c r="A180" s="30" t="str">
        <f t="shared" ca="1" si="232"/>
        <v/>
      </c>
      <c r="B180" s="13" t="e">
        <f t="shared" ca="1" si="204"/>
        <v>#N/A</v>
      </c>
      <c r="C180" s="113" t="str">
        <f t="shared" ca="1" si="183"/>
        <v/>
      </c>
      <c r="D180" s="81"/>
      <c r="E180" s="29">
        <f t="shared" ca="1" si="184"/>
        <v>0</v>
      </c>
      <c r="F180" s="29">
        <f t="shared" ca="1" si="185"/>
        <v>0</v>
      </c>
      <c r="G180" s="29">
        <f t="shared" ca="1" si="186"/>
        <v>0</v>
      </c>
      <c r="H180" s="29">
        <f t="shared" ca="1" si="187"/>
        <v>0</v>
      </c>
      <c r="I180" s="29">
        <f t="shared" ca="1" si="188"/>
        <v>0</v>
      </c>
      <c r="J180" s="29">
        <f t="shared" ca="1" si="189"/>
        <v>0</v>
      </c>
      <c r="K180" s="29">
        <f t="shared" ca="1" si="190"/>
        <v>0</v>
      </c>
      <c r="L180" s="29">
        <f t="shared" ca="1" si="191"/>
        <v>0</v>
      </c>
      <c r="M180" s="29">
        <f t="shared" ca="1" si="192"/>
        <v>0</v>
      </c>
      <c r="N180" s="29">
        <f t="shared" ca="1" si="193"/>
        <v>0</v>
      </c>
      <c r="O180" s="29">
        <f t="shared" ca="1" si="194"/>
        <v>0</v>
      </c>
      <c r="P180" s="29">
        <f t="shared" ca="1" si="195"/>
        <v>0</v>
      </c>
      <c r="Q180" s="29">
        <f t="shared" ca="1" si="196"/>
        <v>0</v>
      </c>
      <c r="R180" s="29">
        <f t="shared" ca="1" si="197"/>
        <v>0</v>
      </c>
      <c r="S180" s="29">
        <f t="shared" ca="1" si="198"/>
        <v>0</v>
      </c>
      <c r="T180" s="29">
        <f t="shared" ca="1" si="199"/>
        <v>0</v>
      </c>
      <c r="U180" s="29">
        <f t="shared" ca="1" si="200"/>
        <v>0</v>
      </c>
      <c r="V180" s="29">
        <f t="shared" ca="1" si="201"/>
        <v>0</v>
      </c>
      <c r="W180" s="29">
        <f t="shared" ca="1" si="202"/>
        <v>0</v>
      </c>
      <c r="X180" s="29">
        <f t="shared" ca="1" si="202"/>
        <v>0</v>
      </c>
      <c r="Y180" s="66"/>
      <c r="Z180" s="29">
        <f t="shared" ca="1" si="205"/>
        <v>0</v>
      </c>
      <c r="AA180" s="29">
        <f t="shared" ca="1" si="206"/>
        <v>0</v>
      </c>
      <c r="AB180" s="29">
        <f t="shared" ca="1" si="207"/>
        <v>0</v>
      </c>
      <c r="AC180" s="29">
        <f t="shared" ca="1" si="208"/>
        <v>0</v>
      </c>
      <c r="AD180" s="29">
        <f t="shared" ca="1" si="209"/>
        <v>0</v>
      </c>
      <c r="AE180" s="29">
        <f t="shared" ca="1" si="210"/>
        <v>0</v>
      </c>
      <c r="AF180" s="29">
        <f t="shared" ca="1" si="211"/>
        <v>0</v>
      </c>
      <c r="AG180" s="29">
        <f t="shared" ca="1" si="212"/>
        <v>0</v>
      </c>
      <c r="AH180" s="29">
        <f t="shared" ca="1" si="213"/>
        <v>0</v>
      </c>
      <c r="AI180" s="29">
        <f t="shared" ca="1" si="214"/>
        <v>0</v>
      </c>
      <c r="AJ180" s="29">
        <f t="shared" ca="1" si="215"/>
        <v>0</v>
      </c>
      <c r="AK180" s="29">
        <f t="shared" ca="1" si="216"/>
        <v>0</v>
      </c>
      <c r="AL180" s="29">
        <f t="shared" ca="1" si="217"/>
        <v>0</v>
      </c>
      <c r="AM180" s="29">
        <f t="shared" ca="1" si="218"/>
        <v>0</v>
      </c>
      <c r="AN180" s="29">
        <f t="shared" ca="1" si="219"/>
        <v>0</v>
      </c>
      <c r="AO180" s="29">
        <f t="shared" ca="1" si="220"/>
        <v>0</v>
      </c>
      <c r="AP180" s="29">
        <f t="shared" ca="1" si="221"/>
        <v>0</v>
      </c>
      <c r="AQ180" s="29">
        <f t="shared" ca="1" si="222"/>
        <v>0</v>
      </c>
      <c r="AR180" s="29">
        <f t="shared" ca="1" si="223"/>
        <v>0</v>
      </c>
      <c r="AS180" s="29">
        <f t="shared" ca="1" si="224"/>
        <v>0</v>
      </c>
      <c r="AT180" s="7"/>
      <c r="AU180" s="29">
        <f t="shared" ca="1" si="265"/>
        <v>0</v>
      </c>
      <c r="AV180" s="29">
        <f t="shared" ca="1" si="266"/>
        <v>0</v>
      </c>
      <c r="AW180" s="29">
        <f t="shared" ca="1" si="267"/>
        <v>0</v>
      </c>
      <c r="AX180" s="29">
        <f t="shared" ca="1" si="233"/>
        <v>0</v>
      </c>
      <c r="AY180" s="29">
        <f t="shared" ca="1" si="234"/>
        <v>0</v>
      </c>
      <c r="AZ180" s="29">
        <f t="shared" ca="1" si="235"/>
        <v>0</v>
      </c>
      <c r="BA180" s="29">
        <f t="shared" ca="1" si="236"/>
        <v>0</v>
      </c>
      <c r="BB180" s="29">
        <f t="shared" ca="1" si="237"/>
        <v>0</v>
      </c>
      <c r="BC180" s="29">
        <f t="shared" ca="1" si="238"/>
        <v>0</v>
      </c>
      <c r="BD180" s="29">
        <f t="shared" ca="1" si="239"/>
        <v>0</v>
      </c>
      <c r="BE180" s="29">
        <f t="shared" ca="1" si="240"/>
        <v>0</v>
      </c>
      <c r="BF180" s="29">
        <f t="shared" ca="1" si="241"/>
        <v>0</v>
      </c>
      <c r="BG180" s="29">
        <f t="shared" ca="1" si="242"/>
        <v>0</v>
      </c>
      <c r="BH180" s="29">
        <f t="shared" ca="1" si="243"/>
        <v>0</v>
      </c>
      <c r="BI180" s="29">
        <f t="shared" ca="1" si="244"/>
        <v>0</v>
      </c>
      <c r="BJ180" s="29">
        <f t="shared" ca="1" si="245"/>
        <v>0</v>
      </c>
      <c r="BK180" s="29">
        <f t="shared" ca="1" si="246"/>
        <v>0</v>
      </c>
      <c r="BL180" s="29">
        <f t="shared" ca="1" si="247"/>
        <v>0</v>
      </c>
      <c r="BM180" s="29">
        <f t="shared" ca="1" si="248"/>
        <v>0</v>
      </c>
      <c r="BN180" s="29">
        <f t="shared" ca="1" si="249"/>
        <v>0</v>
      </c>
      <c r="BO180" s="33">
        <f t="shared" ca="1" si="225"/>
        <v>0</v>
      </c>
      <c r="BP180" s="16"/>
      <c r="BQ180" s="29">
        <f t="shared" ca="1" si="226"/>
        <v>0</v>
      </c>
      <c r="BR180" s="29">
        <f t="shared" ca="1" si="227"/>
        <v>0</v>
      </c>
      <c r="BS180" s="29">
        <f t="shared" ca="1" si="228"/>
        <v>0</v>
      </c>
      <c r="BT180" s="29">
        <f t="shared" ca="1" si="229"/>
        <v>0</v>
      </c>
      <c r="BU180" s="29">
        <f t="shared" ca="1" si="230"/>
        <v>0</v>
      </c>
      <c r="BV180" s="29">
        <f t="shared" ca="1" si="250"/>
        <v>0</v>
      </c>
      <c r="BW180" s="29">
        <f t="shared" ca="1" si="251"/>
        <v>0</v>
      </c>
      <c r="BX180" s="29">
        <f t="shared" ca="1" si="252"/>
        <v>0</v>
      </c>
      <c r="BY180" s="29">
        <f t="shared" ca="1" si="253"/>
        <v>0</v>
      </c>
      <c r="BZ180" s="29">
        <f t="shared" ca="1" si="254"/>
        <v>0</v>
      </c>
      <c r="CA180" s="29">
        <f t="shared" ca="1" si="255"/>
        <v>0</v>
      </c>
      <c r="CB180" s="29">
        <f t="shared" ca="1" si="256"/>
        <v>0</v>
      </c>
      <c r="CC180" s="29">
        <f t="shared" ca="1" si="257"/>
        <v>0</v>
      </c>
      <c r="CD180" s="29">
        <f t="shared" ca="1" si="258"/>
        <v>0</v>
      </c>
      <c r="CE180" s="29">
        <f t="shared" ca="1" si="259"/>
        <v>0</v>
      </c>
      <c r="CF180" s="29">
        <f t="shared" ca="1" si="260"/>
        <v>0</v>
      </c>
      <c r="CG180" s="29">
        <f t="shared" ca="1" si="261"/>
        <v>0</v>
      </c>
      <c r="CH180" s="29">
        <f t="shared" ca="1" si="262"/>
        <v>0</v>
      </c>
      <c r="CI180" s="29">
        <f t="shared" ca="1" si="263"/>
        <v>0</v>
      </c>
      <c r="CJ180" s="29">
        <f t="shared" ca="1" si="264"/>
        <v>0</v>
      </c>
      <c r="CK180" s="33">
        <f t="shared" ca="1" si="231"/>
        <v>0</v>
      </c>
      <c r="CL180" s="33"/>
      <c r="CM180" s="78">
        <f t="shared" ca="1" si="203"/>
        <v>0</v>
      </c>
      <c r="CN180" s="29">
        <f ca="1">IF(NOT(snowball),0,IF(AA179&lt;=0,0,IF($C180&lt;=SUM($CM180:CM180),0,IF(BR180+$C180-SUM($CM180:CM180)&gt;AA179+AV180,AA179+AV180-BR180,$C180-SUM($CM180:CM180)))))</f>
        <v>0</v>
      </c>
      <c r="CO180" s="29">
        <f ca="1">IF(NOT(snowball),0,IF(AB179&lt;=0,0,IF($C180&lt;=SUM($CM180:CN180),0,IF(BS180+$C180-SUM($CM180:CN180)&gt;AB179+AW180,AB179+AW180-BS180,$C180-SUM($CM180:CN180)))))</f>
        <v>0</v>
      </c>
      <c r="CP180" s="29">
        <f ca="1">IF(NOT(snowball),0,IF(AC179&lt;=0,0,IF($C180&lt;=SUM($CM180:CO180),0,IF(BT180+$C180-SUM($CM180:CO180)&gt;AC179+AX180,AC179+AX180-BT180,$C180-SUM($CM180:CO180)))))</f>
        <v>0</v>
      </c>
      <c r="CQ180" s="29">
        <f ca="1">IF(NOT(snowball),0,IF(AD179&lt;=0,0,IF($C180&lt;=SUM($CM180:CP180),0,IF(BU180+$C180-SUM($CM180:CP180)&gt;AD179+AY180,AD179+AY180-BU180,$C180-SUM($CM180:CP180)))))</f>
        <v>0</v>
      </c>
      <c r="CR180" s="29">
        <f ca="1">IF(NOT(snowball),0,IF(AE179&lt;=0,0,IF($C180&lt;=SUM($CM180:CQ180),0,IF(BV180+$C180-SUM($CM180:CQ180)&gt;AE179+AZ180,AE179+AZ180-BV180,$C180-SUM($CM180:CQ180)))))</f>
        <v>0</v>
      </c>
      <c r="CS180" s="29">
        <f ca="1">IF(NOT(snowball),0,IF(AF179&lt;=0,0,IF($C180&lt;=SUM($CM180:CR180),0,IF(BW180+$C180-SUM($CM180:CR180)&gt;AF179+BA180,AF179+BA180-BW180,$C180-SUM($CM180:CR180)))))</f>
        <v>0</v>
      </c>
      <c r="CT180" s="29">
        <f ca="1">IF(NOT(snowball),0,IF(AG179&lt;=0,0,IF($C180&lt;=SUM($CM180:CS180),0,IF(BX180+$C180-SUM($CM180:CS180)&gt;AG179+BB180,AG179+BB180-BX180,$C180-SUM($CM180:CS180)))))</f>
        <v>0</v>
      </c>
      <c r="CU180" s="29">
        <f ca="1">IF(NOT(snowball),0,IF(AH179&lt;=0,0,IF($C180&lt;=SUM($CM180:CT180),0,IF(BY180+$C180-SUM($CM180:CT180)&gt;AH179+BC180,AH179+BC180-BY180,$C180-SUM($CM180:CT180)))))</f>
        <v>0</v>
      </c>
      <c r="CV180" s="29">
        <f ca="1">IF(NOT(snowball),0,IF(AI179&lt;=0,0,IF($C180&lt;=SUM($CM180:CU180),0,IF(BZ180+$C180-SUM($CM180:CU180)&gt;AI179+BD180,AI179+BD180-BZ180,$C180-SUM($CM180:CU180)))))</f>
        <v>0</v>
      </c>
      <c r="CW180" s="29">
        <f ca="1">IF(NOT(snowball),0,IF(AJ179&lt;=0,0,IF($C180&lt;=SUM($CM180:CV180),0,IF(CA180+$C180-SUM($CM180:CV180)&gt;AJ179+BE180,AJ179+BE180-CA180,$C180-SUM($CM180:CV180)))))</f>
        <v>0</v>
      </c>
      <c r="CX180" s="29">
        <f ca="1">IF(NOT(snowball),0,IF(AK179&lt;=0,0,IF($C180&lt;=SUM($CM180:CW180),0,IF(CB180+$C180-SUM($CM180:CW180)&gt;AK179+BF180,AK179+BF180-CB180,$C180-SUM($CM180:CW180)))))</f>
        <v>0</v>
      </c>
      <c r="CY180" s="29">
        <f ca="1">IF(NOT(snowball),0,IF(AL179&lt;=0,0,IF($C180&lt;=SUM($CM180:CX180),0,IF(CC180+$C180-SUM($CM180:CX180)&gt;AL179+BG180,AL179+BG180-CC180,$C180-SUM($CM180:CX180)))))</f>
        <v>0</v>
      </c>
      <c r="CZ180" s="29">
        <f ca="1">IF(NOT(snowball),0,IF(AM179&lt;=0,0,IF($C180&lt;=SUM($CM180:CY180),0,IF(CD180+$C180-SUM($CM180:CY180)&gt;AM179+BH180,AM179+BH180-CD180,$C180-SUM($CM180:CY180)))))</f>
        <v>0</v>
      </c>
      <c r="DA180" s="29">
        <f ca="1">IF(NOT(snowball),0,IF(AN179&lt;=0,0,IF($C180&lt;=SUM($CM180:CZ180),0,IF(CE180+$C180-SUM($CM180:CZ180)&gt;AN179+BI180,AN179+BI180-CE180,$C180-SUM($CM180:CZ180)))))</f>
        <v>0</v>
      </c>
      <c r="DB180" s="29">
        <f ca="1">IF(NOT(snowball),0,IF(AO179&lt;=0,0,IF($C180&lt;=SUM($CM180:DA180),0,IF(CF180+$C180-SUM($CM180:DA180)&gt;AO179+BJ180,AO179+BJ180-CF180,$C180-SUM($CM180:DA180)))))</f>
        <v>0</v>
      </c>
      <c r="DC180" s="29">
        <f ca="1">IF(NOT(snowball),0,IF(AP179&lt;=0,0,IF($C180&lt;=SUM($CM180:DB180),0,IF(CG180+$C180-SUM($CM180:DB180)&gt;AP179+BK180,AP179+BK180-CG180,$C180-SUM($CM180:DB180)))))</f>
        <v>0</v>
      </c>
      <c r="DD180" s="29">
        <f ca="1">IF(NOT(snowball),0,IF(AQ179&lt;=0,0,IF($C180&lt;=SUM($CM180:DC180),0,IF(CH180+$C180-SUM($CM180:DC180)&gt;AQ179+BL180,AQ179+BL180-CH180,$C180-SUM($CM180:DC180)))))</f>
        <v>0</v>
      </c>
      <c r="DE180" s="29">
        <f ca="1">IF(NOT(snowball),0,IF(AR179&lt;=0,0,IF($C180&lt;=SUM($CM180:DD180),0,IF(CI180+$C180-SUM($CM180:DD180)&gt;AR179+BM180,AR179+BM180-CI180,$C180-SUM($CM180:DD180)))))</f>
        <v>0</v>
      </c>
      <c r="DF180" s="29">
        <f ca="1">IF(NOT(snowball),0,IF(AS179&lt;=0,0,IF($C180&lt;=SUM($CM180:DE180),0,IF(CJ180+$C180-SUM($CM180:DE180)&gt;AS179+BN180,AS179+BN180-CJ180,$C180-SUM($CM180:DE180)))))</f>
        <v>0</v>
      </c>
    </row>
    <row r="181" spans="1:110" ht="11" customHeight="1">
      <c r="A181" s="30" t="str">
        <f t="shared" ca="1" si="232"/>
        <v/>
      </c>
      <c r="B181" s="13" t="e">
        <f t="shared" ca="1" si="204"/>
        <v>#N/A</v>
      </c>
      <c r="C181" s="113" t="str">
        <f t="shared" ca="1" si="183"/>
        <v/>
      </c>
      <c r="D181" s="81"/>
      <c r="E181" s="29">
        <f t="shared" ca="1" si="184"/>
        <v>0</v>
      </c>
      <c r="F181" s="29">
        <f t="shared" ca="1" si="185"/>
        <v>0</v>
      </c>
      <c r="G181" s="29">
        <f t="shared" ca="1" si="186"/>
        <v>0</v>
      </c>
      <c r="H181" s="29">
        <f t="shared" ca="1" si="187"/>
        <v>0</v>
      </c>
      <c r="I181" s="29">
        <f t="shared" ca="1" si="188"/>
        <v>0</v>
      </c>
      <c r="J181" s="29">
        <f t="shared" ca="1" si="189"/>
        <v>0</v>
      </c>
      <c r="K181" s="29">
        <f t="shared" ca="1" si="190"/>
        <v>0</v>
      </c>
      <c r="L181" s="29">
        <f t="shared" ca="1" si="191"/>
        <v>0</v>
      </c>
      <c r="M181" s="29">
        <f t="shared" ca="1" si="192"/>
        <v>0</v>
      </c>
      <c r="N181" s="29">
        <f t="shared" ca="1" si="193"/>
        <v>0</v>
      </c>
      <c r="O181" s="29">
        <f t="shared" ca="1" si="194"/>
        <v>0</v>
      </c>
      <c r="P181" s="29">
        <f t="shared" ca="1" si="195"/>
        <v>0</v>
      </c>
      <c r="Q181" s="29">
        <f t="shared" ca="1" si="196"/>
        <v>0</v>
      </c>
      <c r="R181" s="29">
        <f t="shared" ca="1" si="197"/>
        <v>0</v>
      </c>
      <c r="S181" s="29">
        <f t="shared" ca="1" si="198"/>
        <v>0</v>
      </c>
      <c r="T181" s="29">
        <f t="shared" ca="1" si="199"/>
        <v>0</v>
      </c>
      <c r="U181" s="29">
        <f t="shared" ca="1" si="200"/>
        <v>0</v>
      </c>
      <c r="V181" s="29">
        <f t="shared" ca="1" si="201"/>
        <v>0</v>
      </c>
      <c r="W181" s="29">
        <f t="shared" ca="1" si="202"/>
        <v>0</v>
      </c>
      <c r="X181" s="29">
        <f t="shared" ca="1" si="202"/>
        <v>0</v>
      </c>
      <c r="Y181" s="66"/>
      <c r="Z181" s="29">
        <f t="shared" ca="1" si="205"/>
        <v>0</v>
      </c>
      <c r="AA181" s="29">
        <f t="shared" ca="1" si="206"/>
        <v>0</v>
      </c>
      <c r="AB181" s="29">
        <f t="shared" ca="1" si="207"/>
        <v>0</v>
      </c>
      <c r="AC181" s="29">
        <f t="shared" ca="1" si="208"/>
        <v>0</v>
      </c>
      <c r="AD181" s="29">
        <f t="shared" ca="1" si="209"/>
        <v>0</v>
      </c>
      <c r="AE181" s="29">
        <f t="shared" ca="1" si="210"/>
        <v>0</v>
      </c>
      <c r="AF181" s="29">
        <f t="shared" ca="1" si="211"/>
        <v>0</v>
      </c>
      <c r="AG181" s="29">
        <f t="shared" ca="1" si="212"/>
        <v>0</v>
      </c>
      <c r="AH181" s="29">
        <f t="shared" ca="1" si="213"/>
        <v>0</v>
      </c>
      <c r="AI181" s="29">
        <f t="shared" ca="1" si="214"/>
        <v>0</v>
      </c>
      <c r="AJ181" s="29">
        <f t="shared" ca="1" si="215"/>
        <v>0</v>
      </c>
      <c r="AK181" s="29">
        <f t="shared" ca="1" si="216"/>
        <v>0</v>
      </c>
      <c r="AL181" s="29">
        <f t="shared" ca="1" si="217"/>
        <v>0</v>
      </c>
      <c r="AM181" s="29">
        <f t="shared" ca="1" si="218"/>
        <v>0</v>
      </c>
      <c r="AN181" s="29">
        <f t="shared" ca="1" si="219"/>
        <v>0</v>
      </c>
      <c r="AO181" s="29">
        <f t="shared" ca="1" si="220"/>
        <v>0</v>
      </c>
      <c r="AP181" s="29">
        <f t="shared" ca="1" si="221"/>
        <v>0</v>
      </c>
      <c r="AQ181" s="29">
        <f t="shared" ca="1" si="222"/>
        <v>0</v>
      </c>
      <c r="AR181" s="29">
        <f t="shared" ca="1" si="223"/>
        <v>0</v>
      </c>
      <c r="AS181" s="29">
        <f t="shared" ca="1" si="224"/>
        <v>0</v>
      </c>
      <c r="AT181" s="7"/>
      <c r="AU181" s="29">
        <f t="shared" ca="1" si="265"/>
        <v>0</v>
      </c>
      <c r="AV181" s="29">
        <f t="shared" ca="1" si="266"/>
        <v>0</v>
      </c>
      <c r="AW181" s="29">
        <f t="shared" ca="1" si="267"/>
        <v>0</v>
      </c>
      <c r="AX181" s="29">
        <f t="shared" ca="1" si="233"/>
        <v>0</v>
      </c>
      <c r="AY181" s="29">
        <f t="shared" ca="1" si="234"/>
        <v>0</v>
      </c>
      <c r="AZ181" s="29">
        <f t="shared" ca="1" si="235"/>
        <v>0</v>
      </c>
      <c r="BA181" s="29">
        <f t="shared" ca="1" si="236"/>
        <v>0</v>
      </c>
      <c r="BB181" s="29">
        <f t="shared" ca="1" si="237"/>
        <v>0</v>
      </c>
      <c r="BC181" s="29">
        <f t="shared" ca="1" si="238"/>
        <v>0</v>
      </c>
      <c r="BD181" s="29">
        <f t="shared" ca="1" si="239"/>
        <v>0</v>
      </c>
      <c r="BE181" s="29">
        <f t="shared" ca="1" si="240"/>
        <v>0</v>
      </c>
      <c r="BF181" s="29">
        <f t="shared" ca="1" si="241"/>
        <v>0</v>
      </c>
      <c r="BG181" s="29">
        <f t="shared" ca="1" si="242"/>
        <v>0</v>
      </c>
      <c r="BH181" s="29">
        <f t="shared" ca="1" si="243"/>
        <v>0</v>
      </c>
      <c r="BI181" s="29">
        <f t="shared" ca="1" si="244"/>
        <v>0</v>
      </c>
      <c r="BJ181" s="29">
        <f t="shared" ca="1" si="245"/>
        <v>0</v>
      </c>
      <c r="BK181" s="29">
        <f t="shared" ca="1" si="246"/>
        <v>0</v>
      </c>
      <c r="BL181" s="29">
        <f t="shared" ca="1" si="247"/>
        <v>0</v>
      </c>
      <c r="BM181" s="29">
        <f t="shared" ca="1" si="248"/>
        <v>0</v>
      </c>
      <c r="BN181" s="29">
        <f t="shared" ca="1" si="249"/>
        <v>0</v>
      </c>
      <c r="BO181" s="33">
        <f t="shared" ca="1" si="225"/>
        <v>0</v>
      </c>
      <c r="BP181" s="16"/>
      <c r="BQ181" s="29">
        <f t="shared" ca="1" si="226"/>
        <v>0</v>
      </c>
      <c r="BR181" s="29">
        <f t="shared" ca="1" si="227"/>
        <v>0</v>
      </c>
      <c r="BS181" s="29">
        <f t="shared" ca="1" si="228"/>
        <v>0</v>
      </c>
      <c r="BT181" s="29">
        <f t="shared" ca="1" si="229"/>
        <v>0</v>
      </c>
      <c r="BU181" s="29">
        <f t="shared" ca="1" si="230"/>
        <v>0</v>
      </c>
      <c r="BV181" s="29">
        <f t="shared" ca="1" si="250"/>
        <v>0</v>
      </c>
      <c r="BW181" s="29">
        <f t="shared" ca="1" si="251"/>
        <v>0</v>
      </c>
      <c r="BX181" s="29">
        <f t="shared" ca="1" si="252"/>
        <v>0</v>
      </c>
      <c r="BY181" s="29">
        <f t="shared" ca="1" si="253"/>
        <v>0</v>
      </c>
      <c r="BZ181" s="29">
        <f t="shared" ca="1" si="254"/>
        <v>0</v>
      </c>
      <c r="CA181" s="29">
        <f t="shared" ca="1" si="255"/>
        <v>0</v>
      </c>
      <c r="CB181" s="29">
        <f t="shared" ca="1" si="256"/>
        <v>0</v>
      </c>
      <c r="CC181" s="29">
        <f t="shared" ca="1" si="257"/>
        <v>0</v>
      </c>
      <c r="CD181" s="29">
        <f t="shared" ca="1" si="258"/>
        <v>0</v>
      </c>
      <c r="CE181" s="29">
        <f t="shared" ca="1" si="259"/>
        <v>0</v>
      </c>
      <c r="CF181" s="29">
        <f t="shared" ca="1" si="260"/>
        <v>0</v>
      </c>
      <c r="CG181" s="29">
        <f t="shared" ca="1" si="261"/>
        <v>0</v>
      </c>
      <c r="CH181" s="29">
        <f t="shared" ca="1" si="262"/>
        <v>0</v>
      </c>
      <c r="CI181" s="29">
        <f t="shared" ca="1" si="263"/>
        <v>0</v>
      </c>
      <c r="CJ181" s="29">
        <f t="shared" ca="1" si="264"/>
        <v>0</v>
      </c>
      <c r="CK181" s="33">
        <f t="shared" ca="1" si="231"/>
        <v>0</v>
      </c>
      <c r="CL181" s="33"/>
      <c r="CM181" s="78">
        <f t="shared" ca="1" si="203"/>
        <v>0</v>
      </c>
      <c r="CN181" s="29">
        <f ca="1">IF(NOT(snowball),0,IF(AA180&lt;=0,0,IF($C181&lt;=SUM($CM181:CM181),0,IF(BR181+$C181-SUM($CM181:CM181)&gt;AA180+AV181,AA180+AV181-BR181,$C181-SUM($CM181:CM181)))))</f>
        <v>0</v>
      </c>
      <c r="CO181" s="29">
        <f ca="1">IF(NOT(snowball),0,IF(AB180&lt;=0,0,IF($C181&lt;=SUM($CM181:CN181),0,IF(BS181+$C181-SUM($CM181:CN181)&gt;AB180+AW181,AB180+AW181-BS181,$C181-SUM($CM181:CN181)))))</f>
        <v>0</v>
      </c>
      <c r="CP181" s="29">
        <f ca="1">IF(NOT(snowball),0,IF(AC180&lt;=0,0,IF($C181&lt;=SUM($CM181:CO181),0,IF(BT181+$C181-SUM($CM181:CO181)&gt;AC180+AX181,AC180+AX181-BT181,$C181-SUM($CM181:CO181)))))</f>
        <v>0</v>
      </c>
      <c r="CQ181" s="29">
        <f ca="1">IF(NOT(snowball),0,IF(AD180&lt;=0,0,IF($C181&lt;=SUM($CM181:CP181),0,IF(BU181+$C181-SUM($CM181:CP181)&gt;AD180+AY181,AD180+AY181-BU181,$C181-SUM($CM181:CP181)))))</f>
        <v>0</v>
      </c>
      <c r="CR181" s="29">
        <f ca="1">IF(NOT(snowball),0,IF(AE180&lt;=0,0,IF($C181&lt;=SUM($CM181:CQ181),0,IF(BV181+$C181-SUM($CM181:CQ181)&gt;AE180+AZ181,AE180+AZ181-BV181,$C181-SUM($CM181:CQ181)))))</f>
        <v>0</v>
      </c>
      <c r="CS181" s="29">
        <f ca="1">IF(NOT(snowball),0,IF(AF180&lt;=0,0,IF($C181&lt;=SUM($CM181:CR181),0,IF(BW181+$C181-SUM($CM181:CR181)&gt;AF180+BA181,AF180+BA181-BW181,$C181-SUM($CM181:CR181)))))</f>
        <v>0</v>
      </c>
      <c r="CT181" s="29">
        <f ca="1">IF(NOT(snowball),0,IF(AG180&lt;=0,0,IF($C181&lt;=SUM($CM181:CS181),0,IF(BX181+$C181-SUM($CM181:CS181)&gt;AG180+BB181,AG180+BB181-BX181,$C181-SUM($CM181:CS181)))))</f>
        <v>0</v>
      </c>
      <c r="CU181" s="29">
        <f ca="1">IF(NOT(snowball),0,IF(AH180&lt;=0,0,IF($C181&lt;=SUM($CM181:CT181),0,IF(BY181+$C181-SUM($CM181:CT181)&gt;AH180+BC181,AH180+BC181-BY181,$C181-SUM($CM181:CT181)))))</f>
        <v>0</v>
      </c>
      <c r="CV181" s="29">
        <f ca="1">IF(NOT(snowball),0,IF(AI180&lt;=0,0,IF($C181&lt;=SUM($CM181:CU181),0,IF(BZ181+$C181-SUM($CM181:CU181)&gt;AI180+BD181,AI180+BD181-BZ181,$C181-SUM($CM181:CU181)))))</f>
        <v>0</v>
      </c>
      <c r="CW181" s="29">
        <f ca="1">IF(NOT(snowball),0,IF(AJ180&lt;=0,0,IF($C181&lt;=SUM($CM181:CV181),0,IF(CA181+$C181-SUM($CM181:CV181)&gt;AJ180+BE181,AJ180+BE181-CA181,$C181-SUM($CM181:CV181)))))</f>
        <v>0</v>
      </c>
      <c r="CX181" s="29">
        <f ca="1">IF(NOT(snowball),0,IF(AK180&lt;=0,0,IF($C181&lt;=SUM($CM181:CW181),0,IF(CB181+$C181-SUM($CM181:CW181)&gt;AK180+BF181,AK180+BF181-CB181,$C181-SUM($CM181:CW181)))))</f>
        <v>0</v>
      </c>
      <c r="CY181" s="29">
        <f ca="1">IF(NOT(snowball),0,IF(AL180&lt;=0,0,IF($C181&lt;=SUM($CM181:CX181),0,IF(CC181+$C181-SUM($CM181:CX181)&gt;AL180+BG181,AL180+BG181-CC181,$C181-SUM($CM181:CX181)))))</f>
        <v>0</v>
      </c>
      <c r="CZ181" s="29">
        <f ca="1">IF(NOT(snowball),0,IF(AM180&lt;=0,0,IF($C181&lt;=SUM($CM181:CY181),0,IF(CD181+$C181-SUM($CM181:CY181)&gt;AM180+BH181,AM180+BH181-CD181,$C181-SUM($CM181:CY181)))))</f>
        <v>0</v>
      </c>
      <c r="DA181" s="29">
        <f ca="1">IF(NOT(snowball),0,IF(AN180&lt;=0,0,IF($C181&lt;=SUM($CM181:CZ181),0,IF(CE181+$C181-SUM($CM181:CZ181)&gt;AN180+BI181,AN180+BI181-CE181,$C181-SUM($CM181:CZ181)))))</f>
        <v>0</v>
      </c>
      <c r="DB181" s="29">
        <f ca="1">IF(NOT(snowball),0,IF(AO180&lt;=0,0,IF($C181&lt;=SUM($CM181:DA181),0,IF(CF181+$C181-SUM($CM181:DA181)&gt;AO180+BJ181,AO180+BJ181-CF181,$C181-SUM($CM181:DA181)))))</f>
        <v>0</v>
      </c>
      <c r="DC181" s="29">
        <f ca="1">IF(NOT(snowball),0,IF(AP180&lt;=0,0,IF($C181&lt;=SUM($CM181:DB181),0,IF(CG181+$C181-SUM($CM181:DB181)&gt;AP180+BK181,AP180+BK181-CG181,$C181-SUM($CM181:DB181)))))</f>
        <v>0</v>
      </c>
      <c r="DD181" s="29">
        <f ca="1">IF(NOT(snowball),0,IF(AQ180&lt;=0,0,IF($C181&lt;=SUM($CM181:DC181),0,IF(CH181+$C181-SUM($CM181:DC181)&gt;AQ180+BL181,AQ180+BL181-CH181,$C181-SUM($CM181:DC181)))))</f>
        <v>0</v>
      </c>
      <c r="DE181" s="29">
        <f ca="1">IF(NOT(snowball),0,IF(AR180&lt;=0,0,IF($C181&lt;=SUM($CM181:DD181),0,IF(CI181+$C181-SUM($CM181:DD181)&gt;AR180+BM181,AR180+BM181-CI181,$C181-SUM($CM181:DD181)))))</f>
        <v>0</v>
      </c>
      <c r="DF181" s="29">
        <f ca="1">IF(NOT(snowball),0,IF(AS180&lt;=0,0,IF($C181&lt;=SUM($CM181:DE181),0,IF(CJ181+$C181-SUM($CM181:DE181)&gt;AS180+BN181,AS180+BN181-CJ181,$C181-SUM($CM181:DE181)))))</f>
        <v>0</v>
      </c>
    </row>
    <row r="182" spans="1:110" ht="11" customHeight="1">
      <c r="A182" s="30" t="str">
        <f t="shared" ca="1" si="232"/>
        <v/>
      </c>
      <c r="B182" s="13" t="e">
        <f t="shared" ca="1" si="204"/>
        <v>#N/A</v>
      </c>
      <c r="C182" s="113" t="str">
        <f t="shared" ca="1" si="183"/>
        <v/>
      </c>
      <c r="D182" s="81"/>
      <c r="E182" s="29">
        <f t="shared" ca="1" si="184"/>
        <v>0</v>
      </c>
      <c r="F182" s="29">
        <f t="shared" ca="1" si="185"/>
        <v>0</v>
      </c>
      <c r="G182" s="29">
        <f t="shared" ca="1" si="186"/>
        <v>0</v>
      </c>
      <c r="H182" s="29">
        <f t="shared" ca="1" si="187"/>
        <v>0</v>
      </c>
      <c r="I182" s="29">
        <f t="shared" ca="1" si="188"/>
        <v>0</v>
      </c>
      <c r="J182" s="29">
        <f t="shared" ca="1" si="189"/>
        <v>0</v>
      </c>
      <c r="K182" s="29">
        <f t="shared" ca="1" si="190"/>
        <v>0</v>
      </c>
      <c r="L182" s="29">
        <f t="shared" ca="1" si="191"/>
        <v>0</v>
      </c>
      <c r="M182" s="29">
        <f t="shared" ca="1" si="192"/>
        <v>0</v>
      </c>
      <c r="N182" s="29">
        <f t="shared" ca="1" si="193"/>
        <v>0</v>
      </c>
      <c r="O182" s="29">
        <f t="shared" ca="1" si="194"/>
        <v>0</v>
      </c>
      <c r="P182" s="29">
        <f t="shared" ca="1" si="195"/>
        <v>0</v>
      </c>
      <c r="Q182" s="29">
        <f t="shared" ca="1" si="196"/>
        <v>0</v>
      </c>
      <c r="R182" s="29">
        <f t="shared" ca="1" si="197"/>
        <v>0</v>
      </c>
      <c r="S182" s="29">
        <f t="shared" ca="1" si="198"/>
        <v>0</v>
      </c>
      <c r="T182" s="29">
        <f t="shared" ca="1" si="199"/>
        <v>0</v>
      </c>
      <c r="U182" s="29">
        <f t="shared" ca="1" si="200"/>
        <v>0</v>
      </c>
      <c r="V182" s="29">
        <f t="shared" ca="1" si="201"/>
        <v>0</v>
      </c>
      <c r="W182" s="29">
        <f t="shared" ca="1" si="202"/>
        <v>0</v>
      </c>
      <c r="X182" s="29">
        <f t="shared" ca="1" si="202"/>
        <v>0</v>
      </c>
      <c r="Y182" s="66"/>
      <c r="Z182" s="29">
        <f t="shared" ca="1" si="205"/>
        <v>0</v>
      </c>
      <c r="AA182" s="29">
        <f t="shared" ca="1" si="206"/>
        <v>0</v>
      </c>
      <c r="AB182" s="29">
        <f t="shared" ca="1" si="207"/>
        <v>0</v>
      </c>
      <c r="AC182" s="29">
        <f t="shared" ca="1" si="208"/>
        <v>0</v>
      </c>
      <c r="AD182" s="29">
        <f t="shared" ca="1" si="209"/>
        <v>0</v>
      </c>
      <c r="AE182" s="29">
        <f t="shared" ca="1" si="210"/>
        <v>0</v>
      </c>
      <c r="AF182" s="29">
        <f t="shared" ca="1" si="211"/>
        <v>0</v>
      </c>
      <c r="AG182" s="29">
        <f t="shared" ca="1" si="212"/>
        <v>0</v>
      </c>
      <c r="AH182" s="29">
        <f t="shared" ca="1" si="213"/>
        <v>0</v>
      </c>
      <c r="AI182" s="29">
        <f t="shared" ca="1" si="214"/>
        <v>0</v>
      </c>
      <c r="AJ182" s="29">
        <f t="shared" ca="1" si="215"/>
        <v>0</v>
      </c>
      <c r="AK182" s="29">
        <f t="shared" ca="1" si="216"/>
        <v>0</v>
      </c>
      <c r="AL182" s="29">
        <f t="shared" ca="1" si="217"/>
        <v>0</v>
      </c>
      <c r="AM182" s="29">
        <f t="shared" ca="1" si="218"/>
        <v>0</v>
      </c>
      <c r="AN182" s="29">
        <f t="shared" ca="1" si="219"/>
        <v>0</v>
      </c>
      <c r="AO182" s="29">
        <f t="shared" ca="1" si="220"/>
        <v>0</v>
      </c>
      <c r="AP182" s="29">
        <f t="shared" ca="1" si="221"/>
        <v>0</v>
      </c>
      <c r="AQ182" s="29">
        <f t="shared" ca="1" si="222"/>
        <v>0</v>
      </c>
      <c r="AR182" s="29">
        <f t="shared" ca="1" si="223"/>
        <v>0</v>
      </c>
      <c r="AS182" s="29">
        <f t="shared" ca="1" si="224"/>
        <v>0</v>
      </c>
      <c r="AT182" s="7"/>
      <c r="AU182" s="29">
        <f t="shared" ca="1" si="265"/>
        <v>0</v>
      </c>
      <c r="AV182" s="29">
        <f t="shared" ca="1" si="266"/>
        <v>0</v>
      </c>
      <c r="AW182" s="29">
        <f t="shared" ca="1" si="267"/>
        <v>0</v>
      </c>
      <c r="AX182" s="29">
        <f t="shared" ca="1" si="233"/>
        <v>0</v>
      </c>
      <c r="AY182" s="29">
        <f t="shared" ca="1" si="234"/>
        <v>0</v>
      </c>
      <c r="AZ182" s="29">
        <f t="shared" ca="1" si="235"/>
        <v>0</v>
      </c>
      <c r="BA182" s="29">
        <f t="shared" ca="1" si="236"/>
        <v>0</v>
      </c>
      <c r="BB182" s="29">
        <f t="shared" ca="1" si="237"/>
        <v>0</v>
      </c>
      <c r="BC182" s="29">
        <f t="shared" ca="1" si="238"/>
        <v>0</v>
      </c>
      <c r="BD182" s="29">
        <f t="shared" ca="1" si="239"/>
        <v>0</v>
      </c>
      <c r="BE182" s="29">
        <f t="shared" ca="1" si="240"/>
        <v>0</v>
      </c>
      <c r="BF182" s="29">
        <f t="shared" ca="1" si="241"/>
        <v>0</v>
      </c>
      <c r="BG182" s="29">
        <f t="shared" ca="1" si="242"/>
        <v>0</v>
      </c>
      <c r="BH182" s="29">
        <f t="shared" ca="1" si="243"/>
        <v>0</v>
      </c>
      <c r="BI182" s="29">
        <f t="shared" ca="1" si="244"/>
        <v>0</v>
      </c>
      <c r="BJ182" s="29">
        <f t="shared" ca="1" si="245"/>
        <v>0</v>
      </c>
      <c r="BK182" s="29">
        <f t="shared" ca="1" si="246"/>
        <v>0</v>
      </c>
      <c r="BL182" s="29">
        <f t="shared" ca="1" si="247"/>
        <v>0</v>
      </c>
      <c r="BM182" s="29">
        <f t="shared" ca="1" si="248"/>
        <v>0</v>
      </c>
      <c r="BN182" s="29">
        <f t="shared" ca="1" si="249"/>
        <v>0</v>
      </c>
      <c r="BO182" s="33">
        <f t="shared" ca="1" si="225"/>
        <v>0</v>
      </c>
      <c r="BP182" s="16"/>
      <c r="BQ182" s="29">
        <f t="shared" ca="1" si="226"/>
        <v>0</v>
      </c>
      <c r="BR182" s="29">
        <f t="shared" ca="1" si="227"/>
        <v>0</v>
      </c>
      <c r="BS182" s="29">
        <f t="shared" ca="1" si="228"/>
        <v>0</v>
      </c>
      <c r="BT182" s="29">
        <f t="shared" ca="1" si="229"/>
        <v>0</v>
      </c>
      <c r="BU182" s="29">
        <f t="shared" ca="1" si="230"/>
        <v>0</v>
      </c>
      <c r="BV182" s="29">
        <f t="shared" ca="1" si="250"/>
        <v>0</v>
      </c>
      <c r="BW182" s="29">
        <f t="shared" ca="1" si="251"/>
        <v>0</v>
      </c>
      <c r="BX182" s="29">
        <f t="shared" ca="1" si="252"/>
        <v>0</v>
      </c>
      <c r="BY182" s="29">
        <f t="shared" ca="1" si="253"/>
        <v>0</v>
      </c>
      <c r="BZ182" s="29">
        <f t="shared" ca="1" si="254"/>
        <v>0</v>
      </c>
      <c r="CA182" s="29">
        <f t="shared" ca="1" si="255"/>
        <v>0</v>
      </c>
      <c r="CB182" s="29">
        <f t="shared" ca="1" si="256"/>
        <v>0</v>
      </c>
      <c r="CC182" s="29">
        <f t="shared" ca="1" si="257"/>
        <v>0</v>
      </c>
      <c r="CD182" s="29">
        <f t="shared" ca="1" si="258"/>
        <v>0</v>
      </c>
      <c r="CE182" s="29">
        <f t="shared" ca="1" si="259"/>
        <v>0</v>
      </c>
      <c r="CF182" s="29">
        <f t="shared" ca="1" si="260"/>
        <v>0</v>
      </c>
      <c r="CG182" s="29">
        <f t="shared" ca="1" si="261"/>
        <v>0</v>
      </c>
      <c r="CH182" s="29">
        <f t="shared" ca="1" si="262"/>
        <v>0</v>
      </c>
      <c r="CI182" s="29">
        <f t="shared" ca="1" si="263"/>
        <v>0</v>
      </c>
      <c r="CJ182" s="29">
        <f t="shared" ca="1" si="264"/>
        <v>0</v>
      </c>
      <c r="CK182" s="33">
        <f t="shared" ca="1" si="231"/>
        <v>0</v>
      </c>
      <c r="CL182" s="33"/>
      <c r="CM182" s="78">
        <f t="shared" ca="1" si="203"/>
        <v>0</v>
      </c>
      <c r="CN182" s="29">
        <f ca="1">IF(NOT(snowball),0,IF(AA181&lt;=0,0,IF($C182&lt;=SUM($CM182:CM182),0,IF(BR182+$C182-SUM($CM182:CM182)&gt;AA181+AV182,AA181+AV182-BR182,$C182-SUM($CM182:CM182)))))</f>
        <v>0</v>
      </c>
      <c r="CO182" s="29">
        <f ca="1">IF(NOT(snowball),0,IF(AB181&lt;=0,0,IF($C182&lt;=SUM($CM182:CN182),0,IF(BS182+$C182-SUM($CM182:CN182)&gt;AB181+AW182,AB181+AW182-BS182,$C182-SUM($CM182:CN182)))))</f>
        <v>0</v>
      </c>
      <c r="CP182" s="29">
        <f ca="1">IF(NOT(snowball),0,IF(AC181&lt;=0,0,IF($C182&lt;=SUM($CM182:CO182),0,IF(BT182+$C182-SUM($CM182:CO182)&gt;AC181+AX182,AC181+AX182-BT182,$C182-SUM($CM182:CO182)))))</f>
        <v>0</v>
      </c>
      <c r="CQ182" s="29">
        <f ca="1">IF(NOT(snowball),0,IF(AD181&lt;=0,0,IF($C182&lt;=SUM($CM182:CP182),0,IF(BU182+$C182-SUM($CM182:CP182)&gt;AD181+AY182,AD181+AY182-BU182,$C182-SUM($CM182:CP182)))))</f>
        <v>0</v>
      </c>
      <c r="CR182" s="29">
        <f ca="1">IF(NOT(snowball),0,IF(AE181&lt;=0,0,IF($C182&lt;=SUM($CM182:CQ182),0,IF(BV182+$C182-SUM($CM182:CQ182)&gt;AE181+AZ182,AE181+AZ182-BV182,$C182-SUM($CM182:CQ182)))))</f>
        <v>0</v>
      </c>
      <c r="CS182" s="29">
        <f ca="1">IF(NOT(snowball),0,IF(AF181&lt;=0,0,IF($C182&lt;=SUM($CM182:CR182),0,IF(BW182+$C182-SUM($CM182:CR182)&gt;AF181+BA182,AF181+BA182-BW182,$C182-SUM($CM182:CR182)))))</f>
        <v>0</v>
      </c>
      <c r="CT182" s="29">
        <f ca="1">IF(NOT(snowball),0,IF(AG181&lt;=0,0,IF($C182&lt;=SUM($CM182:CS182),0,IF(BX182+$C182-SUM($CM182:CS182)&gt;AG181+BB182,AG181+BB182-BX182,$C182-SUM($CM182:CS182)))))</f>
        <v>0</v>
      </c>
      <c r="CU182" s="29">
        <f ca="1">IF(NOT(snowball),0,IF(AH181&lt;=0,0,IF($C182&lt;=SUM($CM182:CT182),0,IF(BY182+$C182-SUM($CM182:CT182)&gt;AH181+BC182,AH181+BC182-BY182,$C182-SUM($CM182:CT182)))))</f>
        <v>0</v>
      </c>
      <c r="CV182" s="29">
        <f ca="1">IF(NOT(snowball),0,IF(AI181&lt;=0,0,IF($C182&lt;=SUM($CM182:CU182),0,IF(BZ182+$C182-SUM($CM182:CU182)&gt;AI181+BD182,AI181+BD182-BZ182,$C182-SUM($CM182:CU182)))))</f>
        <v>0</v>
      </c>
      <c r="CW182" s="29">
        <f ca="1">IF(NOT(snowball),0,IF(AJ181&lt;=0,0,IF($C182&lt;=SUM($CM182:CV182),0,IF(CA182+$C182-SUM($CM182:CV182)&gt;AJ181+BE182,AJ181+BE182-CA182,$C182-SUM($CM182:CV182)))))</f>
        <v>0</v>
      </c>
      <c r="CX182" s="29">
        <f ca="1">IF(NOT(snowball),0,IF(AK181&lt;=0,0,IF($C182&lt;=SUM($CM182:CW182),0,IF(CB182+$C182-SUM($CM182:CW182)&gt;AK181+BF182,AK181+BF182-CB182,$C182-SUM($CM182:CW182)))))</f>
        <v>0</v>
      </c>
      <c r="CY182" s="29">
        <f ca="1">IF(NOT(snowball),0,IF(AL181&lt;=0,0,IF($C182&lt;=SUM($CM182:CX182),0,IF(CC182+$C182-SUM($CM182:CX182)&gt;AL181+BG182,AL181+BG182-CC182,$C182-SUM($CM182:CX182)))))</f>
        <v>0</v>
      </c>
      <c r="CZ182" s="29">
        <f ca="1">IF(NOT(snowball),0,IF(AM181&lt;=0,0,IF($C182&lt;=SUM($CM182:CY182),0,IF(CD182+$C182-SUM($CM182:CY182)&gt;AM181+BH182,AM181+BH182-CD182,$C182-SUM($CM182:CY182)))))</f>
        <v>0</v>
      </c>
      <c r="DA182" s="29">
        <f ca="1">IF(NOT(snowball),0,IF(AN181&lt;=0,0,IF($C182&lt;=SUM($CM182:CZ182),0,IF(CE182+$C182-SUM($CM182:CZ182)&gt;AN181+BI182,AN181+BI182-CE182,$C182-SUM($CM182:CZ182)))))</f>
        <v>0</v>
      </c>
      <c r="DB182" s="29">
        <f ca="1">IF(NOT(snowball),0,IF(AO181&lt;=0,0,IF($C182&lt;=SUM($CM182:DA182),0,IF(CF182+$C182-SUM($CM182:DA182)&gt;AO181+BJ182,AO181+BJ182-CF182,$C182-SUM($CM182:DA182)))))</f>
        <v>0</v>
      </c>
      <c r="DC182" s="29">
        <f ca="1">IF(NOT(snowball),0,IF(AP181&lt;=0,0,IF($C182&lt;=SUM($CM182:DB182),0,IF(CG182+$C182-SUM($CM182:DB182)&gt;AP181+BK182,AP181+BK182-CG182,$C182-SUM($CM182:DB182)))))</f>
        <v>0</v>
      </c>
      <c r="DD182" s="29">
        <f ca="1">IF(NOT(snowball),0,IF(AQ181&lt;=0,0,IF($C182&lt;=SUM($CM182:DC182),0,IF(CH182+$C182-SUM($CM182:DC182)&gt;AQ181+BL182,AQ181+BL182-CH182,$C182-SUM($CM182:DC182)))))</f>
        <v>0</v>
      </c>
      <c r="DE182" s="29">
        <f ca="1">IF(NOT(snowball),0,IF(AR181&lt;=0,0,IF($C182&lt;=SUM($CM182:DD182),0,IF(CI182+$C182-SUM($CM182:DD182)&gt;AR181+BM182,AR181+BM182-CI182,$C182-SUM($CM182:DD182)))))</f>
        <v>0</v>
      </c>
      <c r="DF182" s="29">
        <f ca="1">IF(NOT(snowball),0,IF(AS181&lt;=0,0,IF($C182&lt;=SUM($CM182:DE182),0,IF(CJ182+$C182-SUM($CM182:DE182)&gt;AS181+BN182,AS181+BN182-CJ182,$C182-SUM($CM182:DE182)))))</f>
        <v>0</v>
      </c>
    </row>
    <row r="183" spans="1:110" ht="11" customHeight="1">
      <c r="A183" s="30" t="str">
        <f t="shared" ca="1" si="232"/>
        <v/>
      </c>
      <c r="B183" s="13" t="e">
        <f t="shared" ca="1" si="204"/>
        <v>#N/A</v>
      </c>
      <c r="C183" s="113" t="str">
        <f t="shared" ca="1" si="183"/>
        <v/>
      </c>
      <c r="D183" s="81"/>
      <c r="E183" s="29">
        <f t="shared" ca="1" si="184"/>
        <v>0</v>
      </c>
      <c r="F183" s="29">
        <f t="shared" ca="1" si="185"/>
        <v>0</v>
      </c>
      <c r="G183" s="29">
        <f t="shared" ca="1" si="186"/>
        <v>0</v>
      </c>
      <c r="H183" s="29">
        <f t="shared" ca="1" si="187"/>
        <v>0</v>
      </c>
      <c r="I183" s="29">
        <f t="shared" ca="1" si="188"/>
        <v>0</v>
      </c>
      <c r="J183" s="29">
        <f t="shared" ca="1" si="189"/>
        <v>0</v>
      </c>
      <c r="K183" s="29">
        <f t="shared" ca="1" si="190"/>
        <v>0</v>
      </c>
      <c r="L183" s="29">
        <f t="shared" ca="1" si="191"/>
        <v>0</v>
      </c>
      <c r="M183" s="29">
        <f t="shared" ca="1" si="192"/>
        <v>0</v>
      </c>
      <c r="N183" s="29">
        <f t="shared" ca="1" si="193"/>
        <v>0</v>
      </c>
      <c r="O183" s="29">
        <f t="shared" ca="1" si="194"/>
        <v>0</v>
      </c>
      <c r="P183" s="29">
        <f t="shared" ca="1" si="195"/>
        <v>0</v>
      </c>
      <c r="Q183" s="29">
        <f t="shared" ca="1" si="196"/>
        <v>0</v>
      </c>
      <c r="R183" s="29">
        <f t="shared" ca="1" si="197"/>
        <v>0</v>
      </c>
      <c r="S183" s="29">
        <f t="shared" ca="1" si="198"/>
        <v>0</v>
      </c>
      <c r="T183" s="29">
        <f t="shared" ca="1" si="199"/>
        <v>0</v>
      </c>
      <c r="U183" s="29">
        <f t="shared" ca="1" si="200"/>
        <v>0</v>
      </c>
      <c r="V183" s="29">
        <f t="shared" ca="1" si="201"/>
        <v>0</v>
      </c>
      <c r="W183" s="29">
        <f t="shared" ca="1" si="202"/>
        <v>0</v>
      </c>
      <c r="X183" s="29">
        <f t="shared" ca="1" si="202"/>
        <v>0</v>
      </c>
      <c r="Y183" s="66"/>
      <c r="Z183" s="29">
        <f t="shared" ca="1" si="205"/>
        <v>0</v>
      </c>
      <c r="AA183" s="29">
        <f t="shared" ca="1" si="206"/>
        <v>0</v>
      </c>
      <c r="AB183" s="29">
        <f t="shared" ca="1" si="207"/>
        <v>0</v>
      </c>
      <c r="AC183" s="29">
        <f t="shared" ca="1" si="208"/>
        <v>0</v>
      </c>
      <c r="AD183" s="29">
        <f t="shared" ca="1" si="209"/>
        <v>0</v>
      </c>
      <c r="AE183" s="29">
        <f t="shared" ca="1" si="210"/>
        <v>0</v>
      </c>
      <c r="AF183" s="29">
        <f t="shared" ca="1" si="211"/>
        <v>0</v>
      </c>
      <c r="AG183" s="29">
        <f t="shared" ca="1" si="212"/>
        <v>0</v>
      </c>
      <c r="AH183" s="29">
        <f t="shared" ca="1" si="213"/>
        <v>0</v>
      </c>
      <c r="AI183" s="29">
        <f t="shared" ca="1" si="214"/>
        <v>0</v>
      </c>
      <c r="AJ183" s="29">
        <f t="shared" ca="1" si="215"/>
        <v>0</v>
      </c>
      <c r="AK183" s="29">
        <f t="shared" ca="1" si="216"/>
        <v>0</v>
      </c>
      <c r="AL183" s="29">
        <f t="shared" ca="1" si="217"/>
        <v>0</v>
      </c>
      <c r="AM183" s="29">
        <f t="shared" ca="1" si="218"/>
        <v>0</v>
      </c>
      <c r="AN183" s="29">
        <f t="shared" ca="1" si="219"/>
        <v>0</v>
      </c>
      <c r="AO183" s="29">
        <f t="shared" ca="1" si="220"/>
        <v>0</v>
      </c>
      <c r="AP183" s="29">
        <f t="shared" ca="1" si="221"/>
        <v>0</v>
      </c>
      <c r="AQ183" s="29">
        <f t="shared" ca="1" si="222"/>
        <v>0</v>
      </c>
      <c r="AR183" s="29">
        <f t="shared" ca="1" si="223"/>
        <v>0</v>
      </c>
      <c r="AS183" s="29">
        <f t="shared" ca="1" si="224"/>
        <v>0</v>
      </c>
      <c r="AT183" s="7"/>
      <c r="AU183" s="29">
        <f t="shared" ca="1" si="265"/>
        <v>0</v>
      </c>
      <c r="AV183" s="29">
        <f t="shared" ca="1" si="266"/>
        <v>0</v>
      </c>
      <c r="AW183" s="29">
        <f t="shared" ca="1" si="267"/>
        <v>0</v>
      </c>
      <c r="AX183" s="29">
        <f t="shared" ca="1" si="233"/>
        <v>0</v>
      </c>
      <c r="AY183" s="29">
        <f t="shared" ca="1" si="234"/>
        <v>0</v>
      </c>
      <c r="AZ183" s="29">
        <f t="shared" ca="1" si="235"/>
        <v>0</v>
      </c>
      <c r="BA183" s="29">
        <f t="shared" ca="1" si="236"/>
        <v>0</v>
      </c>
      <c r="BB183" s="29">
        <f t="shared" ca="1" si="237"/>
        <v>0</v>
      </c>
      <c r="BC183" s="29">
        <f t="shared" ca="1" si="238"/>
        <v>0</v>
      </c>
      <c r="BD183" s="29">
        <f t="shared" ca="1" si="239"/>
        <v>0</v>
      </c>
      <c r="BE183" s="29">
        <f t="shared" ca="1" si="240"/>
        <v>0</v>
      </c>
      <c r="BF183" s="29">
        <f t="shared" ca="1" si="241"/>
        <v>0</v>
      </c>
      <c r="BG183" s="29">
        <f t="shared" ca="1" si="242"/>
        <v>0</v>
      </c>
      <c r="BH183" s="29">
        <f t="shared" ca="1" si="243"/>
        <v>0</v>
      </c>
      <c r="BI183" s="29">
        <f t="shared" ca="1" si="244"/>
        <v>0</v>
      </c>
      <c r="BJ183" s="29">
        <f t="shared" ca="1" si="245"/>
        <v>0</v>
      </c>
      <c r="BK183" s="29">
        <f t="shared" ca="1" si="246"/>
        <v>0</v>
      </c>
      <c r="BL183" s="29">
        <f t="shared" ca="1" si="247"/>
        <v>0</v>
      </c>
      <c r="BM183" s="29">
        <f t="shared" ca="1" si="248"/>
        <v>0</v>
      </c>
      <c r="BN183" s="29">
        <f t="shared" ca="1" si="249"/>
        <v>0</v>
      </c>
      <c r="BO183" s="33">
        <f t="shared" ca="1" si="225"/>
        <v>0</v>
      </c>
      <c r="BP183" s="16"/>
      <c r="BQ183" s="29">
        <f t="shared" ca="1" si="226"/>
        <v>0</v>
      </c>
      <c r="BR183" s="29">
        <f t="shared" ca="1" si="227"/>
        <v>0</v>
      </c>
      <c r="BS183" s="29">
        <f t="shared" ca="1" si="228"/>
        <v>0</v>
      </c>
      <c r="BT183" s="29">
        <f t="shared" ca="1" si="229"/>
        <v>0</v>
      </c>
      <c r="BU183" s="29">
        <f t="shared" ca="1" si="230"/>
        <v>0</v>
      </c>
      <c r="BV183" s="29">
        <f t="shared" ca="1" si="250"/>
        <v>0</v>
      </c>
      <c r="BW183" s="29">
        <f t="shared" ca="1" si="251"/>
        <v>0</v>
      </c>
      <c r="BX183" s="29">
        <f t="shared" ca="1" si="252"/>
        <v>0</v>
      </c>
      <c r="BY183" s="29">
        <f t="shared" ca="1" si="253"/>
        <v>0</v>
      </c>
      <c r="BZ183" s="29">
        <f t="shared" ca="1" si="254"/>
        <v>0</v>
      </c>
      <c r="CA183" s="29">
        <f t="shared" ca="1" si="255"/>
        <v>0</v>
      </c>
      <c r="CB183" s="29">
        <f t="shared" ca="1" si="256"/>
        <v>0</v>
      </c>
      <c r="CC183" s="29">
        <f t="shared" ca="1" si="257"/>
        <v>0</v>
      </c>
      <c r="CD183" s="29">
        <f t="shared" ca="1" si="258"/>
        <v>0</v>
      </c>
      <c r="CE183" s="29">
        <f t="shared" ca="1" si="259"/>
        <v>0</v>
      </c>
      <c r="CF183" s="29">
        <f t="shared" ca="1" si="260"/>
        <v>0</v>
      </c>
      <c r="CG183" s="29">
        <f t="shared" ca="1" si="261"/>
        <v>0</v>
      </c>
      <c r="CH183" s="29">
        <f t="shared" ca="1" si="262"/>
        <v>0</v>
      </c>
      <c r="CI183" s="29">
        <f t="shared" ca="1" si="263"/>
        <v>0</v>
      </c>
      <c r="CJ183" s="29">
        <f t="shared" ca="1" si="264"/>
        <v>0</v>
      </c>
      <c r="CK183" s="33">
        <f t="shared" ca="1" si="231"/>
        <v>0</v>
      </c>
      <c r="CL183" s="33"/>
      <c r="CM183" s="78">
        <f t="shared" ca="1" si="203"/>
        <v>0</v>
      </c>
      <c r="CN183" s="29">
        <f ca="1">IF(NOT(snowball),0,IF(AA182&lt;=0,0,IF($C183&lt;=SUM($CM183:CM183),0,IF(BR183+$C183-SUM($CM183:CM183)&gt;AA182+AV183,AA182+AV183-BR183,$C183-SUM($CM183:CM183)))))</f>
        <v>0</v>
      </c>
      <c r="CO183" s="29">
        <f ca="1">IF(NOT(snowball),0,IF(AB182&lt;=0,0,IF($C183&lt;=SUM($CM183:CN183),0,IF(BS183+$C183-SUM($CM183:CN183)&gt;AB182+AW183,AB182+AW183-BS183,$C183-SUM($CM183:CN183)))))</f>
        <v>0</v>
      </c>
      <c r="CP183" s="29">
        <f ca="1">IF(NOT(snowball),0,IF(AC182&lt;=0,0,IF($C183&lt;=SUM($CM183:CO183),0,IF(BT183+$C183-SUM($CM183:CO183)&gt;AC182+AX183,AC182+AX183-BT183,$C183-SUM($CM183:CO183)))))</f>
        <v>0</v>
      </c>
      <c r="CQ183" s="29">
        <f ca="1">IF(NOT(snowball),0,IF(AD182&lt;=0,0,IF($C183&lt;=SUM($CM183:CP183),0,IF(BU183+$C183-SUM($CM183:CP183)&gt;AD182+AY183,AD182+AY183-BU183,$C183-SUM($CM183:CP183)))))</f>
        <v>0</v>
      </c>
      <c r="CR183" s="29">
        <f ca="1">IF(NOT(snowball),0,IF(AE182&lt;=0,0,IF($C183&lt;=SUM($CM183:CQ183),0,IF(BV183+$C183-SUM($CM183:CQ183)&gt;AE182+AZ183,AE182+AZ183-BV183,$C183-SUM($CM183:CQ183)))))</f>
        <v>0</v>
      </c>
      <c r="CS183" s="29">
        <f ca="1">IF(NOT(snowball),0,IF(AF182&lt;=0,0,IF($C183&lt;=SUM($CM183:CR183),0,IF(BW183+$C183-SUM($CM183:CR183)&gt;AF182+BA183,AF182+BA183-BW183,$C183-SUM($CM183:CR183)))))</f>
        <v>0</v>
      </c>
      <c r="CT183" s="29">
        <f ca="1">IF(NOT(snowball),0,IF(AG182&lt;=0,0,IF($C183&lt;=SUM($CM183:CS183),0,IF(BX183+$C183-SUM($CM183:CS183)&gt;AG182+BB183,AG182+BB183-BX183,$C183-SUM($CM183:CS183)))))</f>
        <v>0</v>
      </c>
      <c r="CU183" s="29">
        <f ca="1">IF(NOT(snowball),0,IF(AH182&lt;=0,0,IF($C183&lt;=SUM($CM183:CT183),0,IF(BY183+$C183-SUM($CM183:CT183)&gt;AH182+BC183,AH182+BC183-BY183,$C183-SUM($CM183:CT183)))))</f>
        <v>0</v>
      </c>
      <c r="CV183" s="29">
        <f ca="1">IF(NOT(snowball),0,IF(AI182&lt;=0,0,IF($C183&lt;=SUM($CM183:CU183),0,IF(BZ183+$C183-SUM($CM183:CU183)&gt;AI182+BD183,AI182+BD183-BZ183,$C183-SUM($CM183:CU183)))))</f>
        <v>0</v>
      </c>
      <c r="CW183" s="29">
        <f ca="1">IF(NOT(snowball),0,IF(AJ182&lt;=0,0,IF($C183&lt;=SUM($CM183:CV183),0,IF(CA183+$C183-SUM($CM183:CV183)&gt;AJ182+BE183,AJ182+BE183-CA183,$C183-SUM($CM183:CV183)))))</f>
        <v>0</v>
      </c>
      <c r="CX183" s="29">
        <f ca="1">IF(NOT(snowball),0,IF(AK182&lt;=0,0,IF($C183&lt;=SUM($CM183:CW183),0,IF(CB183+$C183-SUM($CM183:CW183)&gt;AK182+BF183,AK182+BF183-CB183,$C183-SUM($CM183:CW183)))))</f>
        <v>0</v>
      </c>
      <c r="CY183" s="29">
        <f ca="1">IF(NOT(snowball),0,IF(AL182&lt;=0,0,IF($C183&lt;=SUM($CM183:CX183),0,IF(CC183+$C183-SUM($CM183:CX183)&gt;AL182+BG183,AL182+BG183-CC183,$C183-SUM($CM183:CX183)))))</f>
        <v>0</v>
      </c>
      <c r="CZ183" s="29">
        <f ca="1">IF(NOT(snowball),0,IF(AM182&lt;=0,0,IF($C183&lt;=SUM($CM183:CY183),0,IF(CD183+$C183-SUM($CM183:CY183)&gt;AM182+BH183,AM182+BH183-CD183,$C183-SUM($CM183:CY183)))))</f>
        <v>0</v>
      </c>
      <c r="DA183" s="29">
        <f ca="1">IF(NOT(snowball),0,IF(AN182&lt;=0,0,IF($C183&lt;=SUM($CM183:CZ183),0,IF(CE183+$C183-SUM($CM183:CZ183)&gt;AN182+BI183,AN182+BI183-CE183,$C183-SUM($CM183:CZ183)))))</f>
        <v>0</v>
      </c>
      <c r="DB183" s="29">
        <f ca="1">IF(NOT(snowball),0,IF(AO182&lt;=0,0,IF($C183&lt;=SUM($CM183:DA183),0,IF(CF183+$C183-SUM($CM183:DA183)&gt;AO182+BJ183,AO182+BJ183-CF183,$C183-SUM($CM183:DA183)))))</f>
        <v>0</v>
      </c>
      <c r="DC183" s="29">
        <f ca="1">IF(NOT(snowball),0,IF(AP182&lt;=0,0,IF($C183&lt;=SUM($CM183:DB183),0,IF(CG183+$C183-SUM($CM183:DB183)&gt;AP182+BK183,AP182+BK183-CG183,$C183-SUM($CM183:DB183)))))</f>
        <v>0</v>
      </c>
      <c r="DD183" s="29">
        <f ca="1">IF(NOT(snowball),0,IF(AQ182&lt;=0,0,IF($C183&lt;=SUM($CM183:DC183),0,IF(CH183+$C183-SUM($CM183:DC183)&gt;AQ182+BL183,AQ182+BL183-CH183,$C183-SUM($CM183:DC183)))))</f>
        <v>0</v>
      </c>
      <c r="DE183" s="29">
        <f ca="1">IF(NOT(snowball),0,IF(AR182&lt;=0,0,IF($C183&lt;=SUM($CM183:DD183),0,IF(CI183+$C183-SUM($CM183:DD183)&gt;AR182+BM183,AR182+BM183-CI183,$C183-SUM($CM183:DD183)))))</f>
        <v>0</v>
      </c>
      <c r="DF183" s="29">
        <f ca="1">IF(NOT(snowball),0,IF(AS182&lt;=0,0,IF($C183&lt;=SUM($CM183:DE183),0,IF(CJ183+$C183-SUM($CM183:DE183)&gt;AS182+BN183,AS182+BN183-CJ183,$C183-SUM($CM183:DE183)))))</f>
        <v>0</v>
      </c>
    </row>
    <row r="184" spans="1:110" ht="11" customHeight="1">
      <c r="A184" s="30" t="str">
        <f t="shared" ca="1" si="232"/>
        <v/>
      </c>
      <c r="B184" s="13" t="e">
        <f t="shared" ca="1" si="204"/>
        <v>#N/A</v>
      </c>
      <c r="C184" s="113" t="str">
        <f t="shared" ca="1" si="183"/>
        <v/>
      </c>
      <c r="D184" s="81"/>
      <c r="E184" s="29">
        <f t="shared" ca="1" si="184"/>
        <v>0</v>
      </c>
      <c r="F184" s="29">
        <f t="shared" ca="1" si="185"/>
        <v>0</v>
      </c>
      <c r="G184" s="29">
        <f t="shared" ca="1" si="186"/>
        <v>0</v>
      </c>
      <c r="H184" s="29">
        <f t="shared" ca="1" si="187"/>
        <v>0</v>
      </c>
      <c r="I184" s="29">
        <f t="shared" ca="1" si="188"/>
        <v>0</v>
      </c>
      <c r="J184" s="29">
        <f t="shared" ca="1" si="189"/>
        <v>0</v>
      </c>
      <c r="K184" s="29">
        <f t="shared" ca="1" si="190"/>
        <v>0</v>
      </c>
      <c r="L184" s="29">
        <f t="shared" ca="1" si="191"/>
        <v>0</v>
      </c>
      <c r="M184" s="29">
        <f t="shared" ca="1" si="192"/>
        <v>0</v>
      </c>
      <c r="N184" s="29">
        <f t="shared" ca="1" si="193"/>
        <v>0</v>
      </c>
      <c r="O184" s="29">
        <f t="shared" ca="1" si="194"/>
        <v>0</v>
      </c>
      <c r="P184" s="29">
        <f t="shared" ca="1" si="195"/>
        <v>0</v>
      </c>
      <c r="Q184" s="29">
        <f t="shared" ca="1" si="196"/>
        <v>0</v>
      </c>
      <c r="R184" s="29">
        <f t="shared" ca="1" si="197"/>
        <v>0</v>
      </c>
      <c r="S184" s="29">
        <f t="shared" ca="1" si="198"/>
        <v>0</v>
      </c>
      <c r="T184" s="29">
        <f t="shared" ca="1" si="199"/>
        <v>0</v>
      </c>
      <c r="U184" s="29">
        <f t="shared" ca="1" si="200"/>
        <v>0</v>
      </c>
      <c r="V184" s="29">
        <f t="shared" ca="1" si="201"/>
        <v>0</v>
      </c>
      <c r="W184" s="29">
        <f t="shared" ca="1" si="202"/>
        <v>0</v>
      </c>
      <c r="X184" s="29">
        <f t="shared" ca="1" si="202"/>
        <v>0</v>
      </c>
      <c r="Y184" s="66"/>
      <c r="Z184" s="29">
        <f t="shared" ca="1" si="205"/>
        <v>0</v>
      </c>
      <c r="AA184" s="29">
        <f t="shared" ca="1" si="206"/>
        <v>0</v>
      </c>
      <c r="AB184" s="29">
        <f t="shared" ca="1" si="207"/>
        <v>0</v>
      </c>
      <c r="AC184" s="29">
        <f t="shared" ca="1" si="208"/>
        <v>0</v>
      </c>
      <c r="AD184" s="29">
        <f t="shared" ca="1" si="209"/>
        <v>0</v>
      </c>
      <c r="AE184" s="29">
        <f t="shared" ca="1" si="210"/>
        <v>0</v>
      </c>
      <c r="AF184" s="29">
        <f t="shared" ca="1" si="211"/>
        <v>0</v>
      </c>
      <c r="AG184" s="29">
        <f t="shared" ca="1" si="212"/>
        <v>0</v>
      </c>
      <c r="AH184" s="29">
        <f t="shared" ca="1" si="213"/>
        <v>0</v>
      </c>
      <c r="AI184" s="29">
        <f t="shared" ca="1" si="214"/>
        <v>0</v>
      </c>
      <c r="AJ184" s="29">
        <f t="shared" ca="1" si="215"/>
        <v>0</v>
      </c>
      <c r="AK184" s="29">
        <f t="shared" ca="1" si="216"/>
        <v>0</v>
      </c>
      <c r="AL184" s="29">
        <f t="shared" ca="1" si="217"/>
        <v>0</v>
      </c>
      <c r="AM184" s="29">
        <f t="shared" ca="1" si="218"/>
        <v>0</v>
      </c>
      <c r="AN184" s="29">
        <f t="shared" ca="1" si="219"/>
        <v>0</v>
      </c>
      <c r="AO184" s="29">
        <f t="shared" ca="1" si="220"/>
        <v>0</v>
      </c>
      <c r="AP184" s="29">
        <f t="shared" ca="1" si="221"/>
        <v>0</v>
      </c>
      <c r="AQ184" s="29">
        <f t="shared" ca="1" si="222"/>
        <v>0</v>
      </c>
      <c r="AR184" s="29">
        <f t="shared" ca="1" si="223"/>
        <v>0</v>
      </c>
      <c r="AS184" s="29">
        <f t="shared" ca="1" si="224"/>
        <v>0</v>
      </c>
      <c r="AT184" s="7"/>
      <c r="AU184" s="29">
        <f t="shared" ca="1" si="265"/>
        <v>0</v>
      </c>
      <c r="AV184" s="29">
        <f t="shared" ca="1" si="266"/>
        <v>0</v>
      </c>
      <c r="AW184" s="29">
        <f t="shared" ca="1" si="267"/>
        <v>0</v>
      </c>
      <c r="AX184" s="29">
        <f t="shared" ca="1" si="233"/>
        <v>0</v>
      </c>
      <c r="AY184" s="29">
        <f t="shared" ca="1" si="234"/>
        <v>0</v>
      </c>
      <c r="AZ184" s="29">
        <f t="shared" ca="1" si="235"/>
        <v>0</v>
      </c>
      <c r="BA184" s="29">
        <f t="shared" ca="1" si="236"/>
        <v>0</v>
      </c>
      <c r="BB184" s="29">
        <f t="shared" ca="1" si="237"/>
        <v>0</v>
      </c>
      <c r="BC184" s="29">
        <f t="shared" ca="1" si="238"/>
        <v>0</v>
      </c>
      <c r="BD184" s="29">
        <f t="shared" ca="1" si="239"/>
        <v>0</v>
      </c>
      <c r="BE184" s="29">
        <f t="shared" ca="1" si="240"/>
        <v>0</v>
      </c>
      <c r="BF184" s="29">
        <f t="shared" ca="1" si="241"/>
        <v>0</v>
      </c>
      <c r="BG184" s="29">
        <f t="shared" ca="1" si="242"/>
        <v>0</v>
      </c>
      <c r="BH184" s="29">
        <f t="shared" ca="1" si="243"/>
        <v>0</v>
      </c>
      <c r="BI184" s="29">
        <f t="shared" ca="1" si="244"/>
        <v>0</v>
      </c>
      <c r="BJ184" s="29">
        <f t="shared" ca="1" si="245"/>
        <v>0</v>
      </c>
      <c r="BK184" s="29">
        <f t="shared" ca="1" si="246"/>
        <v>0</v>
      </c>
      <c r="BL184" s="29">
        <f t="shared" ca="1" si="247"/>
        <v>0</v>
      </c>
      <c r="BM184" s="29">
        <f t="shared" ca="1" si="248"/>
        <v>0</v>
      </c>
      <c r="BN184" s="29">
        <f t="shared" ca="1" si="249"/>
        <v>0</v>
      </c>
      <c r="BO184" s="33">
        <f t="shared" ca="1" si="225"/>
        <v>0</v>
      </c>
      <c r="BP184" s="16"/>
      <c r="BQ184" s="29">
        <f t="shared" ca="1" si="226"/>
        <v>0</v>
      </c>
      <c r="BR184" s="29">
        <f t="shared" ca="1" si="227"/>
        <v>0</v>
      </c>
      <c r="BS184" s="29">
        <f t="shared" ca="1" si="228"/>
        <v>0</v>
      </c>
      <c r="BT184" s="29">
        <f t="shared" ca="1" si="229"/>
        <v>0</v>
      </c>
      <c r="BU184" s="29">
        <f t="shared" ca="1" si="230"/>
        <v>0</v>
      </c>
      <c r="BV184" s="29">
        <f t="shared" ca="1" si="250"/>
        <v>0</v>
      </c>
      <c r="BW184" s="29">
        <f t="shared" ca="1" si="251"/>
        <v>0</v>
      </c>
      <c r="BX184" s="29">
        <f t="shared" ca="1" si="252"/>
        <v>0</v>
      </c>
      <c r="BY184" s="29">
        <f t="shared" ca="1" si="253"/>
        <v>0</v>
      </c>
      <c r="BZ184" s="29">
        <f t="shared" ca="1" si="254"/>
        <v>0</v>
      </c>
      <c r="CA184" s="29">
        <f t="shared" ca="1" si="255"/>
        <v>0</v>
      </c>
      <c r="CB184" s="29">
        <f t="shared" ca="1" si="256"/>
        <v>0</v>
      </c>
      <c r="CC184" s="29">
        <f t="shared" ca="1" si="257"/>
        <v>0</v>
      </c>
      <c r="CD184" s="29">
        <f t="shared" ca="1" si="258"/>
        <v>0</v>
      </c>
      <c r="CE184" s="29">
        <f t="shared" ca="1" si="259"/>
        <v>0</v>
      </c>
      <c r="CF184" s="29">
        <f t="shared" ca="1" si="260"/>
        <v>0</v>
      </c>
      <c r="CG184" s="29">
        <f t="shared" ca="1" si="261"/>
        <v>0</v>
      </c>
      <c r="CH184" s="29">
        <f t="shared" ca="1" si="262"/>
        <v>0</v>
      </c>
      <c r="CI184" s="29">
        <f t="shared" ca="1" si="263"/>
        <v>0</v>
      </c>
      <c r="CJ184" s="29">
        <f t="shared" ca="1" si="264"/>
        <v>0</v>
      </c>
      <c r="CK184" s="33">
        <f t="shared" ca="1" si="231"/>
        <v>0</v>
      </c>
      <c r="CL184" s="33"/>
      <c r="CM184" s="78">
        <f t="shared" ca="1" si="203"/>
        <v>0</v>
      </c>
      <c r="CN184" s="29">
        <f ca="1">IF(NOT(snowball),0,IF(AA183&lt;=0,0,IF($C184&lt;=SUM($CM184:CM184),0,IF(BR184+$C184-SUM($CM184:CM184)&gt;AA183+AV184,AA183+AV184-BR184,$C184-SUM($CM184:CM184)))))</f>
        <v>0</v>
      </c>
      <c r="CO184" s="29">
        <f ca="1">IF(NOT(snowball),0,IF(AB183&lt;=0,0,IF($C184&lt;=SUM($CM184:CN184),0,IF(BS184+$C184-SUM($CM184:CN184)&gt;AB183+AW184,AB183+AW184-BS184,$C184-SUM($CM184:CN184)))))</f>
        <v>0</v>
      </c>
      <c r="CP184" s="29">
        <f ca="1">IF(NOT(snowball),0,IF(AC183&lt;=0,0,IF($C184&lt;=SUM($CM184:CO184),0,IF(BT184+$C184-SUM($CM184:CO184)&gt;AC183+AX184,AC183+AX184-BT184,$C184-SUM($CM184:CO184)))))</f>
        <v>0</v>
      </c>
      <c r="CQ184" s="29">
        <f ca="1">IF(NOT(snowball),0,IF(AD183&lt;=0,0,IF($C184&lt;=SUM($CM184:CP184),0,IF(BU184+$C184-SUM($CM184:CP184)&gt;AD183+AY184,AD183+AY184-BU184,$C184-SUM($CM184:CP184)))))</f>
        <v>0</v>
      </c>
      <c r="CR184" s="29">
        <f ca="1">IF(NOT(snowball),0,IF(AE183&lt;=0,0,IF($C184&lt;=SUM($CM184:CQ184),0,IF(BV184+$C184-SUM($CM184:CQ184)&gt;AE183+AZ184,AE183+AZ184-BV184,$C184-SUM($CM184:CQ184)))))</f>
        <v>0</v>
      </c>
      <c r="CS184" s="29">
        <f ca="1">IF(NOT(snowball),0,IF(AF183&lt;=0,0,IF($C184&lt;=SUM($CM184:CR184),0,IF(BW184+$C184-SUM($CM184:CR184)&gt;AF183+BA184,AF183+BA184-BW184,$C184-SUM($CM184:CR184)))))</f>
        <v>0</v>
      </c>
      <c r="CT184" s="29">
        <f ca="1">IF(NOT(snowball),0,IF(AG183&lt;=0,0,IF($C184&lt;=SUM($CM184:CS184),0,IF(BX184+$C184-SUM($CM184:CS184)&gt;AG183+BB184,AG183+BB184-BX184,$C184-SUM($CM184:CS184)))))</f>
        <v>0</v>
      </c>
      <c r="CU184" s="29">
        <f ca="1">IF(NOT(snowball),0,IF(AH183&lt;=0,0,IF($C184&lt;=SUM($CM184:CT184),0,IF(BY184+$C184-SUM($CM184:CT184)&gt;AH183+BC184,AH183+BC184-BY184,$C184-SUM($CM184:CT184)))))</f>
        <v>0</v>
      </c>
      <c r="CV184" s="29">
        <f ca="1">IF(NOT(snowball),0,IF(AI183&lt;=0,0,IF($C184&lt;=SUM($CM184:CU184),0,IF(BZ184+$C184-SUM($CM184:CU184)&gt;AI183+BD184,AI183+BD184-BZ184,$C184-SUM($CM184:CU184)))))</f>
        <v>0</v>
      </c>
      <c r="CW184" s="29">
        <f ca="1">IF(NOT(snowball),0,IF(AJ183&lt;=0,0,IF($C184&lt;=SUM($CM184:CV184),0,IF(CA184+$C184-SUM($CM184:CV184)&gt;AJ183+BE184,AJ183+BE184-CA184,$C184-SUM($CM184:CV184)))))</f>
        <v>0</v>
      </c>
      <c r="CX184" s="29">
        <f ca="1">IF(NOT(snowball),0,IF(AK183&lt;=0,0,IF($C184&lt;=SUM($CM184:CW184),0,IF(CB184+$C184-SUM($CM184:CW184)&gt;AK183+BF184,AK183+BF184-CB184,$C184-SUM($CM184:CW184)))))</f>
        <v>0</v>
      </c>
      <c r="CY184" s="29">
        <f ca="1">IF(NOT(snowball),0,IF(AL183&lt;=0,0,IF($C184&lt;=SUM($CM184:CX184),0,IF(CC184+$C184-SUM($CM184:CX184)&gt;AL183+BG184,AL183+BG184-CC184,$C184-SUM($CM184:CX184)))))</f>
        <v>0</v>
      </c>
      <c r="CZ184" s="29">
        <f ca="1">IF(NOT(snowball),0,IF(AM183&lt;=0,0,IF($C184&lt;=SUM($CM184:CY184),0,IF(CD184+$C184-SUM($CM184:CY184)&gt;AM183+BH184,AM183+BH184-CD184,$C184-SUM($CM184:CY184)))))</f>
        <v>0</v>
      </c>
      <c r="DA184" s="29">
        <f ca="1">IF(NOT(snowball),0,IF(AN183&lt;=0,0,IF($C184&lt;=SUM($CM184:CZ184),0,IF(CE184+$C184-SUM($CM184:CZ184)&gt;AN183+BI184,AN183+BI184-CE184,$C184-SUM($CM184:CZ184)))))</f>
        <v>0</v>
      </c>
      <c r="DB184" s="29">
        <f ca="1">IF(NOT(snowball),0,IF(AO183&lt;=0,0,IF($C184&lt;=SUM($CM184:DA184),0,IF(CF184+$C184-SUM($CM184:DA184)&gt;AO183+BJ184,AO183+BJ184-CF184,$C184-SUM($CM184:DA184)))))</f>
        <v>0</v>
      </c>
      <c r="DC184" s="29">
        <f ca="1">IF(NOT(snowball),0,IF(AP183&lt;=0,0,IF($C184&lt;=SUM($CM184:DB184),0,IF(CG184+$C184-SUM($CM184:DB184)&gt;AP183+BK184,AP183+BK184-CG184,$C184-SUM($CM184:DB184)))))</f>
        <v>0</v>
      </c>
      <c r="DD184" s="29">
        <f ca="1">IF(NOT(snowball),0,IF(AQ183&lt;=0,0,IF($C184&lt;=SUM($CM184:DC184),0,IF(CH184+$C184-SUM($CM184:DC184)&gt;AQ183+BL184,AQ183+BL184-CH184,$C184-SUM($CM184:DC184)))))</f>
        <v>0</v>
      </c>
      <c r="DE184" s="29">
        <f ca="1">IF(NOT(snowball),0,IF(AR183&lt;=0,0,IF($C184&lt;=SUM($CM184:DD184),0,IF(CI184+$C184-SUM($CM184:DD184)&gt;AR183+BM184,AR183+BM184-CI184,$C184-SUM($CM184:DD184)))))</f>
        <v>0</v>
      </c>
      <c r="DF184" s="29">
        <f ca="1">IF(NOT(snowball),0,IF(AS183&lt;=0,0,IF($C184&lt;=SUM($CM184:DE184),0,IF(CJ184+$C184-SUM($CM184:DE184)&gt;AS183+BN184,AS183+BN184-CJ184,$C184-SUM($CM184:DE184)))))</f>
        <v>0</v>
      </c>
    </row>
    <row r="185" spans="1:110" ht="11" customHeight="1">
      <c r="A185" s="30" t="str">
        <f t="shared" ca="1" si="232"/>
        <v/>
      </c>
      <c r="B185" s="13" t="e">
        <f t="shared" ca="1" si="204"/>
        <v>#N/A</v>
      </c>
      <c r="C185" s="113" t="str">
        <f t="shared" ca="1" si="183"/>
        <v/>
      </c>
      <c r="D185" s="81"/>
      <c r="E185" s="29">
        <f t="shared" ca="1" si="184"/>
        <v>0</v>
      </c>
      <c r="F185" s="29">
        <f t="shared" ca="1" si="185"/>
        <v>0</v>
      </c>
      <c r="G185" s="29">
        <f t="shared" ca="1" si="186"/>
        <v>0</v>
      </c>
      <c r="H185" s="29">
        <f t="shared" ca="1" si="187"/>
        <v>0</v>
      </c>
      <c r="I185" s="29">
        <f t="shared" ca="1" si="188"/>
        <v>0</v>
      </c>
      <c r="J185" s="29">
        <f t="shared" ca="1" si="189"/>
        <v>0</v>
      </c>
      <c r="K185" s="29">
        <f t="shared" ca="1" si="190"/>
        <v>0</v>
      </c>
      <c r="L185" s="29">
        <f t="shared" ca="1" si="191"/>
        <v>0</v>
      </c>
      <c r="M185" s="29">
        <f t="shared" ca="1" si="192"/>
        <v>0</v>
      </c>
      <c r="N185" s="29">
        <f t="shared" ca="1" si="193"/>
        <v>0</v>
      </c>
      <c r="O185" s="29">
        <f t="shared" ca="1" si="194"/>
        <v>0</v>
      </c>
      <c r="P185" s="29">
        <f t="shared" ca="1" si="195"/>
        <v>0</v>
      </c>
      <c r="Q185" s="29">
        <f t="shared" ca="1" si="196"/>
        <v>0</v>
      </c>
      <c r="R185" s="29">
        <f t="shared" ca="1" si="197"/>
        <v>0</v>
      </c>
      <c r="S185" s="29">
        <f t="shared" ca="1" si="198"/>
        <v>0</v>
      </c>
      <c r="T185" s="29">
        <f t="shared" ca="1" si="199"/>
        <v>0</v>
      </c>
      <c r="U185" s="29">
        <f t="shared" ca="1" si="200"/>
        <v>0</v>
      </c>
      <c r="V185" s="29">
        <f t="shared" ca="1" si="201"/>
        <v>0</v>
      </c>
      <c r="W185" s="29">
        <f t="shared" ca="1" si="202"/>
        <v>0</v>
      </c>
      <c r="X185" s="29">
        <f t="shared" ca="1" si="202"/>
        <v>0</v>
      </c>
      <c r="Y185" s="66"/>
      <c r="Z185" s="29">
        <f t="shared" ca="1" si="205"/>
        <v>0</v>
      </c>
      <c r="AA185" s="29">
        <f t="shared" ca="1" si="206"/>
        <v>0</v>
      </c>
      <c r="AB185" s="29">
        <f t="shared" ca="1" si="207"/>
        <v>0</v>
      </c>
      <c r="AC185" s="29">
        <f t="shared" ca="1" si="208"/>
        <v>0</v>
      </c>
      <c r="AD185" s="29">
        <f t="shared" ca="1" si="209"/>
        <v>0</v>
      </c>
      <c r="AE185" s="29">
        <f t="shared" ca="1" si="210"/>
        <v>0</v>
      </c>
      <c r="AF185" s="29">
        <f t="shared" ca="1" si="211"/>
        <v>0</v>
      </c>
      <c r="AG185" s="29">
        <f t="shared" ca="1" si="212"/>
        <v>0</v>
      </c>
      <c r="AH185" s="29">
        <f t="shared" ca="1" si="213"/>
        <v>0</v>
      </c>
      <c r="AI185" s="29">
        <f t="shared" ca="1" si="214"/>
        <v>0</v>
      </c>
      <c r="AJ185" s="29">
        <f t="shared" ca="1" si="215"/>
        <v>0</v>
      </c>
      <c r="AK185" s="29">
        <f t="shared" ca="1" si="216"/>
        <v>0</v>
      </c>
      <c r="AL185" s="29">
        <f t="shared" ca="1" si="217"/>
        <v>0</v>
      </c>
      <c r="AM185" s="29">
        <f t="shared" ca="1" si="218"/>
        <v>0</v>
      </c>
      <c r="AN185" s="29">
        <f t="shared" ca="1" si="219"/>
        <v>0</v>
      </c>
      <c r="AO185" s="29">
        <f t="shared" ca="1" si="220"/>
        <v>0</v>
      </c>
      <c r="AP185" s="29">
        <f t="shared" ca="1" si="221"/>
        <v>0</v>
      </c>
      <c r="AQ185" s="29">
        <f t="shared" ca="1" si="222"/>
        <v>0</v>
      </c>
      <c r="AR185" s="29">
        <f t="shared" ca="1" si="223"/>
        <v>0</v>
      </c>
      <c r="AS185" s="29">
        <f t="shared" ca="1" si="224"/>
        <v>0</v>
      </c>
      <c r="AT185" s="7"/>
      <c r="AU185" s="29">
        <f t="shared" ca="1" si="265"/>
        <v>0</v>
      </c>
      <c r="AV185" s="29">
        <f t="shared" ca="1" si="266"/>
        <v>0</v>
      </c>
      <c r="AW185" s="29">
        <f t="shared" ca="1" si="267"/>
        <v>0</v>
      </c>
      <c r="AX185" s="29">
        <f t="shared" ca="1" si="233"/>
        <v>0</v>
      </c>
      <c r="AY185" s="29">
        <f t="shared" ca="1" si="234"/>
        <v>0</v>
      </c>
      <c r="AZ185" s="29">
        <f t="shared" ca="1" si="235"/>
        <v>0</v>
      </c>
      <c r="BA185" s="29">
        <f t="shared" ca="1" si="236"/>
        <v>0</v>
      </c>
      <c r="BB185" s="29">
        <f t="shared" ca="1" si="237"/>
        <v>0</v>
      </c>
      <c r="BC185" s="29">
        <f t="shared" ca="1" si="238"/>
        <v>0</v>
      </c>
      <c r="BD185" s="29">
        <f t="shared" ca="1" si="239"/>
        <v>0</v>
      </c>
      <c r="BE185" s="29">
        <f t="shared" ca="1" si="240"/>
        <v>0</v>
      </c>
      <c r="BF185" s="29">
        <f t="shared" ca="1" si="241"/>
        <v>0</v>
      </c>
      <c r="BG185" s="29">
        <f t="shared" ca="1" si="242"/>
        <v>0</v>
      </c>
      <c r="BH185" s="29">
        <f t="shared" ca="1" si="243"/>
        <v>0</v>
      </c>
      <c r="BI185" s="29">
        <f t="shared" ca="1" si="244"/>
        <v>0</v>
      </c>
      <c r="BJ185" s="29">
        <f t="shared" ca="1" si="245"/>
        <v>0</v>
      </c>
      <c r="BK185" s="29">
        <f t="shared" ca="1" si="246"/>
        <v>0</v>
      </c>
      <c r="BL185" s="29">
        <f t="shared" ca="1" si="247"/>
        <v>0</v>
      </c>
      <c r="BM185" s="29">
        <f t="shared" ca="1" si="248"/>
        <v>0</v>
      </c>
      <c r="BN185" s="29">
        <f t="shared" ca="1" si="249"/>
        <v>0</v>
      </c>
      <c r="BO185" s="33">
        <f t="shared" ca="1" si="225"/>
        <v>0</v>
      </c>
      <c r="BP185" s="16"/>
      <c r="BQ185" s="29">
        <f t="shared" ca="1" si="226"/>
        <v>0</v>
      </c>
      <c r="BR185" s="29">
        <f t="shared" ca="1" si="227"/>
        <v>0</v>
      </c>
      <c r="BS185" s="29">
        <f t="shared" ca="1" si="228"/>
        <v>0</v>
      </c>
      <c r="BT185" s="29">
        <f t="shared" ca="1" si="229"/>
        <v>0</v>
      </c>
      <c r="BU185" s="29">
        <f t="shared" ca="1" si="230"/>
        <v>0</v>
      </c>
      <c r="BV185" s="29">
        <f t="shared" ca="1" si="250"/>
        <v>0</v>
      </c>
      <c r="BW185" s="29">
        <f t="shared" ca="1" si="251"/>
        <v>0</v>
      </c>
      <c r="BX185" s="29">
        <f t="shared" ca="1" si="252"/>
        <v>0</v>
      </c>
      <c r="BY185" s="29">
        <f t="shared" ca="1" si="253"/>
        <v>0</v>
      </c>
      <c r="BZ185" s="29">
        <f t="shared" ca="1" si="254"/>
        <v>0</v>
      </c>
      <c r="CA185" s="29">
        <f t="shared" ca="1" si="255"/>
        <v>0</v>
      </c>
      <c r="CB185" s="29">
        <f t="shared" ca="1" si="256"/>
        <v>0</v>
      </c>
      <c r="CC185" s="29">
        <f t="shared" ca="1" si="257"/>
        <v>0</v>
      </c>
      <c r="CD185" s="29">
        <f t="shared" ca="1" si="258"/>
        <v>0</v>
      </c>
      <c r="CE185" s="29">
        <f t="shared" ca="1" si="259"/>
        <v>0</v>
      </c>
      <c r="CF185" s="29">
        <f t="shared" ca="1" si="260"/>
        <v>0</v>
      </c>
      <c r="CG185" s="29">
        <f t="shared" ca="1" si="261"/>
        <v>0</v>
      </c>
      <c r="CH185" s="29">
        <f t="shared" ca="1" si="262"/>
        <v>0</v>
      </c>
      <c r="CI185" s="29">
        <f t="shared" ca="1" si="263"/>
        <v>0</v>
      </c>
      <c r="CJ185" s="29">
        <f t="shared" ca="1" si="264"/>
        <v>0</v>
      </c>
      <c r="CK185" s="33">
        <f t="shared" ca="1" si="231"/>
        <v>0</v>
      </c>
      <c r="CL185" s="33"/>
      <c r="CM185" s="78">
        <f t="shared" ca="1" si="203"/>
        <v>0</v>
      </c>
      <c r="CN185" s="29">
        <f ca="1">IF(NOT(snowball),0,IF(AA184&lt;=0,0,IF($C185&lt;=SUM($CM185:CM185),0,IF(BR185+$C185-SUM($CM185:CM185)&gt;AA184+AV185,AA184+AV185-BR185,$C185-SUM($CM185:CM185)))))</f>
        <v>0</v>
      </c>
      <c r="CO185" s="29">
        <f ca="1">IF(NOT(snowball),0,IF(AB184&lt;=0,0,IF($C185&lt;=SUM($CM185:CN185),0,IF(BS185+$C185-SUM($CM185:CN185)&gt;AB184+AW185,AB184+AW185-BS185,$C185-SUM($CM185:CN185)))))</f>
        <v>0</v>
      </c>
      <c r="CP185" s="29">
        <f ca="1">IF(NOT(snowball),0,IF(AC184&lt;=0,0,IF($C185&lt;=SUM($CM185:CO185),0,IF(BT185+$C185-SUM($CM185:CO185)&gt;AC184+AX185,AC184+AX185-BT185,$C185-SUM($CM185:CO185)))))</f>
        <v>0</v>
      </c>
      <c r="CQ185" s="29">
        <f ca="1">IF(NOT(snowball),0,IF(AD184&lt;=0,0,IF($C185&lt;=SUM($CM185:CP185),0,IF(BU185+$C185-SUM($CM185:CP185)&gt;AD184+AY185,AD184+AY185-BU185,$C185-SUM($CM185:CP185)))))</f>
        <v>0</v>
      </c>
      <c r="CR185" s="29">
        <f ca="1">IF(NOT(snowball),0,IF(AE184&lt;=0,0,IF($C185&lt;=SUM($CM185:CQ185),0,IF(BV185+$C185-SUM($CM185:CQ185)&gt;AE184+AZ185,AE184+AZ185-BV185,$C185-SUM($CM185:CQ185)))))</f>
        <v>0</v>
      </c>
      <c r="CS185" s="29">
        <f ca="1">IF(NOT(snowball),0,IF(AF184&lt;=0,0,IF($C185&lt;=SUM($CM185:CR185),0,IF(BW185+$C185-SUM($CM185:CR185)&gt;AF184+BA185,AF184+BA185-BW185,$C185-SUM($CM185:CR185)))))</f>
        <v>0</v>
      </c>
      <c r="CT185" s="29">
        <f ca="1">IF(NOT(snowball),0,IF(AG184&lt;=0,0,IF($C185&lt;=SUM($CM185:CS185),0,IF(BX185+$C185-SUM($CM185:CS185)&gt;AG184+BB185,AG184+BB185-BX185,$C185-SUM($CM185:CS185)))))</f>
        <v>0</v>
      </c>
      <c r="CU185" s="29">
        <f ca="1">IF(NOT(snowball),0,IF(AH184&lt;=0,0,IF($C185&lt;=SUM($CM185:CT185),0,IF(BY185+$C185-SUM($CM185:CT185)&gt;AH184+BC185,AH184+BC185-BY185,$C185-SUM($CM185:CT185)))))</f>
        <v>0</v>
      </c>
      <c r="CV185" s="29">
        <f ca="1">IF(NOT(snowball),0,IF(AI184&lt;=0,0,IF($C185&lt;=SUM($CM185:CU185),0,IF(BZ185+$C185-SUM($CM185:CU185)&gt;AI184+BD185,AI184+BD185-BZ185,$C185-SUM($CM185:CU185)))))</f>
        <v>0</v>
      </c>
      <c r="CW185" s="29">
        <f ca="1">IF(NOT(snowball),0,IF(AJ184&lt;=0,0,IF($C185&lt;=SUM($CM185:CV185),0,IF(CA185+$C185-SUM($CM185:CV185)&gt;AJ184+BE185,AJ184+BE185-CA185,$C185-SUM($CM185:CV185)))))</f>
        <v>0</v>
      </c>
      <c r="CX185" s="29">
        <f ca="1">IF(NOT(snowball),0,IF(AK184&lt;=0,0,IF($C185&lt;=SUM($CM185:CW185),0,IF(CB185+$C185-SUM($CM185:CW185)&gt;AK184+BF185,AK184+BF185-CB185,$C185-SUM($CM185:CW185)))))</f>
        <v>0</v>
      </c>
      <c r="CY185" s="29">
        <f ca="1">IF(NOT(snowball),0,IF(AL184&lt;=0,0,IF($C185&lt;=SUM($CM185:CX185),0,IF(CC185+$C185-SUM($CM185:CX185)&gt;AL184+BG185,AL184+BG185-CC185,$C185-SUM($CM185:CX185)))))</f>
        <v>0</v>
      </c>
      <c r="CZ185" s="29">
        <f ca="1">IF(NOT(snowball),0,IF(AM184&lt;=0,0,IF($C185&lt;=SUM($CM185:CY185),0,IF(CD185+$C185-SUM($CM185:CY185)&gt;AM184+BH185,AM184+BH185-CD185,$C185-SUM($CM185:CY185)))))</f>
        <v>0</v>
      </c>
      <c r="DA185" s="29">
        <f ca="1">IF(NOT(snowball),0,IF(AN184&lt;=0,0,IF($C185&lt;=SUM($CM185:CZ185),0,IF(CE185+$C185-SUM($CM185:CZ185)&gt;AN184+BI185,AN184+BI185-CE185,$C185-SUM($CM185:CZ185)))))</f>
        <v>0</v>
      </c>
      <c r="DB185" s="29">
        <f ca="1">IF(NOT(snowball),0,IF(AO184&lt;=0,0,IF($C185&lt;=SUM($CM185:DA185),0,IF(CF185+$C185-SUM($CM185:DA185)&gt;AO184+BJ185,AO184+BJ185-CF185,$C185-SUM($CM185:DA185)))))</f>
        <v>0</v>
      </c>
      <c r="DC185" s="29">
        <f ca="1">IF(NOT(snowball),0,IF(AP184&lt;=0,0,IF($C185&lt;=SUM($CM185:DB185),0,IF(CG185+$C185-SUM($CM185:DB185)&gt;AP184+BK185,AP184+BK185-CG185,$C185-SUM($CM185:DB185)))))</f>
        <v>0</v>
      </c>
      <c r="DD185" s="29">
        <f ca="1">IF(NOT(snowball),0,IF(AQ184&lt;=0,0,IF($C185&lt;=SUM($CM185:DC185),0,IF(CH185+$C185-SUM($CM185:DC185)&gt;AQ184+BL185,AQ184+BL185-CH185,$C185-SUM($CM185:DC185)))))</f>
        <v>0</v>
      </c>
      <c r="DE185" s="29">
        <f ca="1">IF(NOT(snowball),0,IF(AR184&lt;=0,0,IF($C185&lt;=SUM($CM185:DD185),0,IF(CI185+$C185-SUM($CM185:DD185)&gt;AR184+BM185,AR184+BM185-CI185,$C185-SUM($CM185:DD185)))))</f>
        <v>0</v>
      </c>
      <c r="DF185" s="29">
        <f ca="1">IF(NOT(snowball),0,IF(AS184&lt;=0,0,IF($C185&lt;=SUM($CM185:DE185),0,IF(CJ185+$C185-SUM($CM185:DE185)&gt;AS184+BN185,AS184+BN185-CJ185,$C185-SUM($CM185:DE185)))))</f>
        <v>0</v>
      </c>
    </row>
    <row r="186" spans="1:110" ht="11" customHeight="1">
      <c r="A186" s="30" t="str">
        <f t="shared" ca="1" si="232"/>
        <v/>
      </c>
      <c r="B186" s="13" t="e">
        <f t="shared" ca="1" si="204"/>
        <v>#N/A</v>
      </c>
      <c r="C186" s="113" t="str">
        <f t="shared" ca="1" si="183"/>
        <v/>
      </c>
      <c r="D186" s="81"/>
      <c r="E186" s="29">
        <f t="shared" ca="1" si="184"/>
        <v>0</v>
      </c>
      <c r="F186" s="29">
        <f t="shared" ca="1" si="185"/>
        <v>0</v>
      </c>
      <c r="G186" s="29">
        <f t="shared" ca="1" si="186"/>
        <v>0</v>
      </c>
      <c r="H186" s="29">
        <f t="shared" ca="1" si="187"/>
        <v>0</v>
      </c>
      <c r="I186" s="29">
        <f t="shared" ca="1" si="188"/>
        <v>0</v>
      </c>
      <c r="J186" s="29">
        <f t="shared" ca="1" si="189"/>
        <v>0</v>
      </c>
      <c r="K186" s="29">
        <f t="shared" ca="1" si="190"/>
        <v>0</v>
      </c>
      <c r="L186" s="29">
        <f t="shared" ca="1" si="191"/>
        <v>0</v>
      </c>
      <c r="M186" s="29">
        <f t="shared" ca="1" si="192"/>
        <v>0</v>
      </c>
      <c r="N186" s="29">
        <f t="shared" ca="1" si="193"/>
        <v>0</v>
      </c>
      <c r="O186" s="29">
        <f t="shared" ca="1" si="194"/>
        <v>0</v>
      </c>
      <c r="P186" s="29">
        <f t="shared" ca="1" si="195"/>
        <v>0</v>
      </c>
      <c r="Q186" s="29">
        <f t="shared" ca="1" si="196"/>
        <v>0</v>
      </c>
      <c r="R186" s="29">
        <f t="shared" ca="1" si="197"/>
        <v>0</v>
      </c>
      <c r="S186" s="29">
        <f t="shared" ca="1" si="198"/>
        <v>0</v>
      </c>
      <c r="T186" s="29">
        <f t="shared" ca="1" si="199"/>
        <v>0</v>
      </c>
      <c r="U186" s="29">
        <f t="shared" ca="1" si="200"/>
        <v>0</v>
      </c>
      <c r="V186" s="29">
        <f t="shared" ca="1" si="201"/>
        <v>0</v>
      </c>
      <c r="W186" s="29">
        <f t="shared" ca="1" si="202"/>
        <v>0</v>
      </c>
      <c r="X186" s="29">
        <f t="shared" ca="1" si="202"/>
        <v>0</v>
      </c>
      <c r="Y186" s="66"/>
      <c r="Z186" s="29">
        <f t="shared" ca="1" si="205"/>
        <v>0</v>
      </c>
      <c r="AA186" s="29">
        <f t="shared" ca="1" si="206"/>
        <v>0</v>
      </c>
      <c r="AB186" s="29">
        <f t="shared" ca="1" si="207"/>
        <v>0</v>
      </c>
      <c r="AC186" s="29">
        <f t="shared" ca="1" si="208"/>
        <v>0</v>
      </c>
      <c r="AD186" s="29">
        <f t="shared" ca="1" si="209"/>
        <v>0</v>
      </c>
      <c r="AE186" s="29">
        <f t="shared" ca="1" si="210"/>
        <v>0</v>
      </c>
      <c r="AF186" s="29">
        <f t="shared" ca="1" si="211"/>
        <v>0</v>
      </c>
      <c r="AG186" s="29">
        <f t="shared" ca="1" si="212"/>
        <v>0</v>
      </c>
      <c r="AH186" s="29">
        <f t="shared" ca="1" si="213"/>
        <v>0</v>
      </c>
      <c r="AI186" s="29">
        <f t="shared" ca="1" si="214"/>
        <v>0</v>
      </c>
      <c r="AJ186" s="29">
        <f t="shared" ca="1" si="215"/>
        <v>0</v>
      </c>
      <c r="AK186" s="29">
        <f t="shared" ca="1" si="216"/>
        <v>0</v>
      </c>
      <c r="AL186" s="29">
        <f t="shared" ca="1" si="217"/>
        <v>0</v>
      </c>
      <c r="AM186" s="29">
        <f t="shared" ca="1" si="218"/>
        <v>0</v>
      </c>
      <c r="AN186" s="29">
        <f t="shared" ca="1" si="219"/>
        <v>0</v>
      </c>
      <c r="AO186" s="29">
        <f t="shared" ca="1" si="220"/>
        <v>0</v>
      </c>
      <c r="AP186" s="29">
        <f t="shared" ca="1" si="221"/>
        <v>0</v>
      </c>
      <c r="AQ186" s="29">
        <f t="shared" ca="1" si="222"/>
        <v>0</v>
      </c>
      <c r="AR186" s="29">
        <f t="shared" ca="1" si="223"/>
        <v>0</v>
      </c>
      <c r="AS186" s="29">
        <f t="shared" ca="1" si="224"/>
        <v>0</v>
      </c>
      <c r="AT186" s="7"/>
      <c r="AU186" s="29">
        <f t="shared" ca="1" si="265"/>
        <v>0</v>
      </c>
      <c r="AV186" s="29">
        <f t="shared" ca="1" si="266"/>
        <v>0</v>
      </c>
      <c r="AW186" s="29">
        <f t="shared" ca="1" si="267"/>
        <v>0</v>
      </c>
      <c r="AX186" s="29">
        <f t="shared" ca="1" si="233"/>
        <v>0</v>
      </c>
      <c r="AY186" s="29">
        <f t="shared" ca="1" si="234"/>
        <v>0</v>
      </c>
      <c r="AZ186" s="29">
        <f t="shared" ca="1" si="235"/>
        <v>0</v>
      </c>
      <c r="BA186" s="29">
        <f t="shared" ca="1" si="236"/>
        <v>0</v>
      </c>
      <c r="BB186" s="29">
        <f t="shared" ca="1" si="237"/>
        <v>0</v>
      </c>
      <c r="BC186" s="29">
        <f t="shared" ca="1" si="238"/>
        <v>0</v>
      </c>
      <c r="BD186" s="29">
        <f t="shared" ca="1" si="239"/>
        <v>0</v>
      </c>
      <c r="BE186" s="29">
        <f t="shared" ca="1" si="240"/>
        <v>0</v>
      </c>
      <c r="BF186" s="29">
        <f t="shared" ca="1" si="241"/>
        <v>0</v>
      </c>
      <c r="BG186" s="29">
        <f t="shared" ca="1" si="242"/>
        <v>0</v>
      </c>
      <c r="BH186" s="29">
        <f t="shared" ca="1" si="243"/>
        <v>0</v>
      </c>
      <c r="BI186" s="29">
        <f t="shared" ca="1" si="244"/>
        <v>0</v>
      </c>
      <c r="BJ186" s="29">
        <f t="shared" ca="1" si="245"/>
        <v>0</v>
      </c>
      <c r="BK186" s="29">
        <f t="shared" ca="1" si="246"/>
        <v>0</v>
      </c>
      <c r="BL186" s="29">
        <f t="shared" ca="1" si="247"/>
        <v>0</v>
      </c>
      <c r="BM186" s="29">
        <f t="shared" ca="1" si="248"/>
        <v>0</v>
      </c>
      <c r="BN186" s="29">
        <f t="shared" ca="1" si="249"/>
        <v>0</v>
      </c>
      <c r="BO186" s="33">
        <f t="shared" ca="1" si="225"/>
        <v>0</v>
      </c>
      <c r="BP186" s="16"/>
      <c r="BQ186" s="29">
        <f t="shared" ca="1" si="226"/>
        <v>0</v>
      </c>
      <c r="BR186" s="29">
        <f t="shared" ca="1" si="227"/>
        <v>0</v>
      </c>
      <c r="BS186" s="29">
        <f t="shared" ca="1" si="228"/>
        <v>0</v>
      </c>
      <c r="BT186" s="29">
        <f t="shared" ca="1" si="229"/>
        <v>0</v>
      </c>
      <c r="BU186" s="29">
        <f t="shared" ca="1" si="230"/>
        <v>0</v>
      </c>
      <c r="BV186" s="29">
        <f t="shared" ca="1" si="250"/>
        <v>0</v>
      </c>
      <c r="BW186" s="29">
        <f t="shared" ca="1" si="251"/>
        <v>0</v>
      </c>
      <c r="BX186" s="29">
        <f t="shared" ca="1" si="252"/>
        <v>0</v>
      </c>
      <c r="BY186" s="29">
        <f t="shared" ca="1" si="253"/>
        <v>0</v>
      </c>
      <c r="BZ186" s="29">
        <f t="shared" ca="1" si="254"/>
        <v>0</v>
      </c>
      <c r="CA186" s="29">
        <f t="shared" ca="1" si="255"/>
        <v>0</v>
      </c>
      <c r="CB186" s="29">
        <f t="shared" ca="1" si="256"/>
        <v>0</v>
      </c>
      <c r="CC186" s="29">
        <f t="shared" ca="1" si="257"/>
        <v>0</v>
      </c>
      <c r="CD186" s="29">
        <f t="shared" ca="1" si="258"/>
        <v>0</v>
      </c>
      <c r="CE186" s="29">
        <f t="shared" ca="1" si="259"/>
        <v>0</v>
      </c>
      <c r="CF186" s="29">
        <f t="shared" ca="1" si="260"/>
        <v>0</v>
      </c>
      <c r="CG186" s="29">
        <f t="shared" ca="1" si="261"/>
        <v>0</v>
      </c>
      <c r="CH186" s="29">
        <f t="shared" ca="1" si="262"/>
        <v>0</v>
      </c>
      <c r="CI186" s="29">
        <f t="shared" ca="1" si="263"/>
        <v>0</v>
      </c>
      <c r="CJ186" s="29">
        <f t="shared" ca="1" si="264"/>
        <v>0</v>
      </c>
      <c r="CK186" s="33">
        <f t="shared" ca="1" si="231"/>
        <v>0</v>
      </c>
      <c r="CL186" s="33"/>
      <c r="CM186" s="78">
        <f t="shared" ca="1" si="203"/>
        <v>0</v>
      </c>
      <c r="CN186" s="29">
        <f ca="1">IF(NOT(snowball),0,IF(AA185&lt;=0,0,IF($C186&lt;=SUM($CM186:CM186),0,IF(BR186+$C186-SUM($CM186:CM186)&gt;AA185+AV186,AA185+AV186-BR186,$C186-SUM($CM186:CM186)))))</f>
        <v>0</v>
      </c>
      <c r="CO186" s="29">
        <f ca="1">IF(NOT(snowball),0,IF(AB185&lt;=0,0,IF($C186&lt;=SUM($CM186:CN186),0,IF(BS186+$C186-SUM($CM186:CN186)&gt;AB185+AW186,AB185+AW186-BS186,$C186-SUM($CM186:CN186)))))</f>
        <v>0</v>
      </c>
      <c r="CP186" s="29">
        <f ca="1">IF(NOT(snowball),0,IF(AC185&lt;=0,0,IF($C186&lt;=SUM($CM186:CO186),0,IF(BT186+$C186-SUM($CM186:CO186)&gt;AC185+AX186,AC185+AX186-BT186,$C186-SUM($CM186:CO186)))))</f>
        <v>0</v>
      </c>
      <c r="CQ186" s="29">
        <f ca="1">IF(NOT(snowball),0,IF(AD185&lt;=0,0,IF($C186&lt;=SUM($CM186:CP186),0,IF(BU186+$C186-SUM($CM186:CP186)&gt;AD185+AY186,AD185+AY186-BU186,$C186-SUM($CM186:CP186)))))</f>
        <v>0</v>
      </c>
      <c r="CR186" s="29">
        <f ca="1">IF(NOT(snowball),0,IF(AE185&lt;=0,0,IF($C186&lt;=SUM($CM186:CQ186),0,IF(BV186+$C186-SUM($CM186:CQ186)&gt;AE185+AZ186,AE185+AZ186-BV186,$C186-SUM($CM186:CQ186)))))</f>
        <v>0</v>
      </c>
      <c r="CS186" s="29">
        <f ca="1">IF(NOT(snowball),0,IF(AF185&lt;=0,0,IF($C186&lt;=SUM($CM186:CR186),0,IF(BW186+$C186-SUM($CM186:CR186)&gt;AF185+BA186,AF185+BA186-BW186,$C186-SUM($CM186:CR186)))))</f>
        <v>0</v>
      </c>
      <c r="CT186" s="29">
        <f ca="1">IF(NOT(snowball),0,IF(AG185&lt;=0,0,IF($C186&lt;=SUM($CM186:CS186),0,IF(BX186+$C186-SUM($CM186:CS186)&gt;AG185+BB186,AG185+BB186-BX186,$C186-SUM($CM186:CS186)))))</f>
        <v>0</v>
      </c>
      <c r="CU186" s="29">
        <f ca="1">IF(NOT(snowball),0,IF(AH185&lt;=0,0,IF($C186&lt;=SUM($CM186:CT186),0,IF(BY186+$C186-SUM($CM186:CT186)&gt;AH185+BC186,AH185+BC186-BY186,$C186-SUM($CM186:CT186)))))</f>
        <v>0</v>
      </c>
      <c r="CV186" s="29">
        <f ca="1">IF(NOT(snowball),0,IF(AI185&lt;=0,0,IF($C186&lt;=SUM($CM186:CU186),0,IF(BZ186+$C186-SUM($CM186:CU186)&gt;AI185+BD186,AI185+BD186-BZ186,$C186-SUM($CM186:CU186)))))</f>
        <v>0</v>
      </c>
      <c r="CW186" s="29">
        <f ca="1">IF(NOT(snowball),0,IF(AJ185&lt;=0,0,IF($C186&lt;=SUM($CM186:CV186),0,IF(CA186+$C186-SUM($CM186:CV186)&gt;AJ185+BE186,AJ185+BE186-CA186,$C186-SUM($CM186:CV186)))))</f>
        <v>0</v>
      </c>
      <c r="CX186" s="29">
        <f ca="1">IF(NOT(snowball),0,IF(AK185&lt;=0,0,IF($C186&lt;=SUM($CM186:CW186),0,IF(CB186+$C186-SUM($CM186:CW186)&gt;AK185+BF186,AK185+BF186-CB186,$C186-SUM($CM186:CW186)))))</f>
        <v>0</v>
      </c>
      <c r="CY186" s="29">
        <f ca="1">IF(NOT(snowball),0,IF(AL185&lt;=0,0,IF($C186&lt;=SUM($CM186:CX186),0,IF(CC186+$C186-SUM($CM186:CX186)&gt;AL185+BG186,AL185+BG186-CC186,$C186-SUM($CM186:CX186)))))</f>
        <v>0</v>
      </c>
      <c r="CZ186" s="29">
        <f ca="1">IF(NOT(snowball),0,IF(AM185&lt;=0,0,IF($C186&lt;=SUM($CM186:CY186),0,IF(CD186+$C186-SUM($CM186:CY186)&gt;AM185+BH186,AM185+BH186-CD186,$C186-SUM($CM186:CY186)))))</f>
        <v>0</v>
      </c>
      <c r="DA186" s="29">
        <f ca="1">IF(NOT(snowball),0,IF(AN185&lt;=0,0,IF($C186&lt;=SUM($CM186:CZ186),0,IF(CE186+$C186-SUM($CM186:CZ186)&gt;AN185+BI186,AN185+BI186-CE186,$C186-SUM($CM186:CZ186)))))</f>
        <v>0</v>
      </c>
      <c r="DB186" s="29">
        <f ca="1">IF(NOT(snowball),0,IF(AO185&lt;=0,0,IF($C186&lt;=SUM($CM186:DA186),0,IF(CF186+$C186-SUM($CM186:DA186)&gt;AO185+BJ186,AO185+BJ186-CF186,$C186-SUM($CM186:DA186)))))</f>
        <v>0</v>
      </c>
      <c r="DC186" s="29">
        <f ca="1">IF(NOT(snowball),0,IF(AP185&lt;=0,0,IF($C186&lt;=SUM($CM186:DB186),0,IF(CG186+$C186-SUM($CM186:DB186)&gt;AP185+BK186,AP185+BK186-CG186,$C186-SUM($CM186:DB186)))))</f>
        <v>0</v>
      </c>
      <c r="DD186" s="29">
        <f ca="1">IF(NOT(snowball),0,IF(AQ185&lt;=0,0,IF($C186&lt;=SUM($CM186:DC186),0,IF(CH186+$C186-SUM($CM186:DC186)&gt;AQ185+BL186,AQ185+BL186-CH186,$C186-SUM($CM186:DC186)))))</f>
        <v>0</v>
      </c>
      <c r="DE186" s="29">
        <f ca="1">IF(NOT(snowball),0,IF(AR185&lt;=0,0,IF($C186&lt;=SUM($CM186:DD186),0,IF(CI186+$C186-SUM($CM186:DD186)&gt;AR185+BM186,AR185+BM186-CI186,$C186-SUM($CM186:DD186)))))</f>
        <v>0</v>
      </c>
      <c r="DF186" s="29">
        <f ca="1">IF(NOT(snowball),0,IF(AS185&lt;=0,0,IF($C186&lt;=SUM($CM186:DE186),0,IF(CJ186+$C186-SUM($CM186:DE186)&gt;AS185+BN186,AS185+BN186-CJ186,$C186-SUM($CM186:DE186)))))</f>
        <v>0</v>
      </c>
    </row>
    <row r="187" spans="1:110" ht="11" customHeight="1">
      <c r="A187" s="30" t="str">
        <f t="shared" ca="1" si="232"/>
        <v/>
      </c>
      <c r="B187" s="13" t="e">
        <f t="shared" ca="1" si="204"/>
        <v>#N/A</v>
      </c>
      <c r="C187" s="113" t="str">
        <f t="shared" ca="1" si="183"/>
        <v/>
      </c>
      <c r="D187" s="81"/>
      <c r="E187" s="29">
        <f t="shared" ca="1" si="184"/>
        <v>0</v>
      </c>
      <c r="F187" s="29">
        <f t="shared" ca="1" si="185"/>
        <v>0</v>
      </c>
      <c r="G187" s="29">
        <f t="shared" ca="1" si="186"/>
        <v>0</v>
      </c>
      <c r="H187" s="29">
        <f t="shared" ca="1" si="187"/>
        <v>0</v>
      </c>
      <c r="I187" s="29">
        <f t="shared" ca="1" si="188"/>
        <v>0</v>
      </c>
      <c r="J187" s="29">
        <f t="shared" ca="1" si="189"/>
        <v>0</v>
      </c>
      <c r="K187" s="29">
        <f t="shared" ca="1" si="190"/>
        <v>0</v>
      </c>
      <c r="L187" s="29">
        <f t="shared" ca="1" si="191"/>
        <v>0</v>
      </c>
      <c r="M187" s="29">
        <f t="shared" ca="1" si="192"/>
        <v>0</v>
      </c>
      <c r="N187" s="29">
        <f t="shared" ca="1" si="193"/>
        <v>0</v>
      </c>
      <c r="O187" s="29">
        <f t="shared" ca="1" si="194"/>
        <v>0</v>
      </c>
      <c r="P187" s="29">
        <f t="shared" ca="1" si="195"/>
        <v>0</v>
      </c>
      <c r="Q187" s="29">
        <f t="shared" ca="1" si="196"/>
        <v>0</v>
      </c>
      <c r="R187" s="29">
        <f t="shared" ca="1" si="197"/>
        <v>0</v>
      </c>
      <c r="S187" s="29">
        <f t="shared" ca="1" si="198"/>
        <v>0</v>
      </c>
      <c r="T187" s="29">
        <f t="shared" ca="1" si="199"/>
        <v>0</v>
      </c>
      <c r="U187" s="29">
        <f t="shared" ca="1" si="200"/>
        <v>0</v>
      </c>
      <c r="V187" s="29">
        <f t="shared" ca="1" si="201"/>
        <v>0</v>
      </c>
      <c r="W187" s="29">
        <f t="shared" ca="1" si="202"/>
        <v>0</v>
      </c>
      <c r="X187" s="29">
        <f t="shared" ca="1" si="202"/>
        <v>0</v>
      </c>
      <c r="Y187" s="66"/>
      <c r="Z187" s="29">
        <f t="shared" ca="1" si="205"/>
        <v>0</v>
      </c>
      <c r="AA187" s="29">
        <f t="shared" ca="1" si="206"/>
        <v>0</v>
      </c>
      <c r="AB187" s="29">
        <f t="shared" ca="1" si="207"/>
        <v>0</v>
      </c>
      <c r="AC187" s="29">
        <f t="shared" ca="1" si="208"/>
        <v>0</v>
      </c>
      <c r="AD187" s="29">
        <f t="shared" ca="1" si="209"/>
        <v>0</v>
      </c>
      <c r="AE187" s="29">
        <f t="shared" ca="1" si="210"/>
        <v>0</v>
      </c>
      <c r="AF187" s="29">
        <f t="shared" ca="1" si="211"/>
        <v>0</v>
      </c>
      <c r="AG187" s="29">
        <f t="shared" ca="1" si="212"/>
        <v>0</v>
      </c>
      <c r="AH187" s="29">
        <f t="shared" ca="1" si="213"/>
        <v>0</v>
      </c>
      <c r="AI187" s="29">
        <f t="shared" ca="1" si="214"/>
        <v>0</v>
      </c>
      <c r="AJ187" s="29">
        <f t="shared" ca="1" si="215"/>
        <v>0</v>
      </c>
      <c r="AK187" s="29">
        <f t="shared" ca="1" si="216"/>
        <v>0</v>
      </c>
      <c r="AL187" s="29">
        <f t="shared" ca="1" si="217"/>
        <v>0</v>
      </c>
      <c r="AM187" s="29">
        <f t="shared" ca="1" si="218"/>
        <v>0</v>
      </c>
      <c r="AN187" s="29">
        <f t="shared" ca="1" si="219"/>
        <v>0</v>
      </c>
      <c r="AO187" s="29">
        <f t="shared" ca="1" si="220"/>
        <v>0</v>
      </c>
      <c r="AP187" s="29">
        <f t="shared" ca="1" si="221"/>
        <v>0</v>
      </c>
      <c r="AQ187" s="29">
        <f t="shared" ca="1" si="222"/>
        <v>0</v>
      </c>
      <c r="AR187" s="29">
        <f t="shared" ca="1" si="223"/>
        <v>0</v>
      </c>
      <c r="AS187" s="29">
        <f t="shared" ca="1" si="224"/>
        <v>0</v>
      </c>
      <c r="AT187" s="7"/>
      <c r="AU187" s="29">
        <f t="shared" ca="1" si="265"/>
        <v>0</v>
      </c>
      <c r="AV187" s="29">
        <f t="shared" ca="1" si="266"/>
        <v>0</v>
      </c>
      <c r="AW187" s="29">
        <f t="shared" ca="1" si="267"/>
        <v>0</v>
      </c>
      <c r="AX187" s="29">
        <f t="shared" ca="1" si="233"/>
        <v>0</v>
      </c>
      <c r="AY187" s="29">
        <f t="shared" ca="1" si="234"/>
        <v>0</v>
      </c>
      <c r="AZ187" s="29">
        <f t="shared" ca="1" si="235"/>
        <v>0</v>
      </c>
      <c r="BA187" s="29">
        <f t="shared" ca="1" si="236"/>
        <v>0</v>
      </c>
      <c r="BB187" s="29">
        <f t="shared" ca="1" si="237"/>
        <v>0</v>
      </c>
      <c r="BC187" s="29">
        <f t="shared" ca="1" si="238"/>
        <v>0</v>
      </c>
      <c r="BD187" s="29">
        <f t="shared" ca="1" si="239"/>
        <v>0</v>
      </c>
      <c r="BE187" s="29">
        <f t="shared" ca="1" si="240"/>
        <v>0</v>
      </c>
      <c r="BF187" s="29">
        <f t="shared" ca="1" si="241"/>
        <v>0</v>
      </c>
      <c r="BG187" s="29">
        <f t="shared" ca="1" si="242"/>
        <v>0</v>
      </c>
      <c r="BH187" s="29">
        <f t="shared" ca="1" si="243"/>
        <v>0</v>
      </c>
      <c r="BI187" s="29">
        <f t="shared" ca="1" si="244"/>
        <v>0</v>
      </c>
      <c r="BJ187" s="29">
        <f t="shared" ca="1" si="245"/>
        <v>0</v>
      </c>
      <c r="BK187" s="29">
        <f t="shared" ca="1" si="246"/>
        <v>0</v>
      </c>
      <c r="BL187" s="29">
        <f t="shared" ca="1" si="247"/>
        <v>0</v>
      </c>
      <c r="BM187" s="29">
        <f t="shared" ca="1" si="248"/>
        <v>0</v>
      </c>
      <c r="BN187" s="29">
        <f t="shared" ca="1" si="249"/>
        <v>0</v>
      </c>
      <c r="BO187" s="33">
        <f t="shared" ca="1" si="225"/>
        <v>0</v>
      </c>
      <c r="BP187" s="16"/>
      <c r="BQ187" s="29">
        <f t="shared" ca="1" si="226"/>
        <v>0</v>
      </c>
      <c r="BR187" s="29">
        <f t="shared" ca="1" si="227"/>
        <v>0</v>
      </c>
      <c r="BS187" s="29">
        <f t="shared" ca="1" si="228"/>
        <v>0</v>
      </c>
      <c r="BT187" s="29">
        <f t="shared" ca="1" si="229"/>
        <v>0</v>
      </c>
      <c r="BU187" s="29">
        <f t="shared" ca="1" si="230"/>
        <v>0</v>
      </c>
      <c r="BV187" s="29">
        <f t="shared" ca="1" si="250"/>
        <v>0</v>
      </c>
      <c r="BW187" s="29">
        <f t="shared" ca="1" si="251"/>
        <v>0</v>
      </c>
      <c r="BX187" s="29">
        <f t="shared" ca="1" si="252"/>
        <v>0</v>
      </c>
      <c r="BY187" s="29">
        <f t="shared" ca="1" si="253"/>
        <v>0</v>
      </c>
      <c r="BZ187" s="29">
        <f t="shared" ca="1" si="254"/>
        <v>0</v>
      </c>
      <c r="CA187" s="29">
        <f t="shared" ca="1" si="255"/>
        <v>0</v>
      </c>
      <c r="CB187" s="29">
        <f t="shared" ca="1" si="256"/>
        <v>0</v>
      </c>
      <c r="CC187" s="29">
        <f t="shared" ca="1" si="257"/>
        <v>0</v>
      </c>
      <c r="CD187" s="29">
        <f t="shared" ca="1" si="258"/>
        <v>0</v>
      </c>
      <c r="CE187" s="29">
        <f t="shared" ca="1" si="259"/>
        <v>0</v>
      </c>
      <c r="CF187" s="29">
        <f t="shared" ca="1" si="260"/>
        <v>0</v>
      </c>
      <c r="CG187" s="29">
        <f t="shared" ca="1" si="261"/>
        <v>0</v>
      </c>
      <c r="CH187" s="29">
        <f t="shared" ca="1" si="262"/>
        <v>0</v>
      </c>
      <c r="CI187" s="29">
        <f t="shared" ca="1" si="263"/>
        <v>0</v>
      </c>
      <c r="CJ187" s="29">
        <f t="shared" ca="1" si="264"/>
        <v>0</v>
      </c>
      <c r="CK187" s="33">
        <f t="shared" ca="1" si="231"/>
        <v>0</v>
      </c>
      <c r="CL187" s="33"/>
      <c r="CM187" s="78">
        <f t="shared" ca="1" si="203"/>
        <v>0</v>
      </c>
      <c r="CN187" s="29">
        <f ca="1">IF(NOT(snowball),0,IF(AA186&lt;=0,0,IF($C187&lt;=SUM($CM187:CM187),0,IF(BR187+$C187-SUM($CM187:CM187)&gt;AA186+AV187,AA186+AV187-BR187,$C187-SUM($CM187:CM187)))))</f>
        <v>0</v>
      </c>
      <c r="CO187" s="29">
        <f ca="1">IF(NOT(snowball),0,IF(AB186&lt;=0,0,IF($C187&lt;=SUM($CM187:CN187),0,IF(BS187+$C187-SUM($CM187:CN187)&gt;AB186+AW187,AB186+AW187-BS187,$C187-SUM($CM187:CN187)))))</f>
        <v>0</v>
      </c>
      <c r="CP187" s="29">
        <f ca="1">IF(NOT(snowball),0,IF(AC186&lt;=0,0,IF($C187&lt;=SUM($CM187:CO187),0,IF(BT187+$C187-SUM($CM187:CO187)&gt;AC186+AX187,AC186+AX187-BT187,$C187-SUM($CM187:CO187)))))</f>
        <v>0</v>
      </c>
      <c r="CQ187" s="29">
        <f ca="1">IF(NOT(snowball),0,IF(AD186&lt;=0,0,IF($C187&lt;=SUM($CM187:CP187),0,IF(BU187+$C187-SUM($CM187:CP187)&gt;AD186+AY187,AD186+AY187-BU187,$C187-SUM($CM187:CP187)))))</f>
        <v>0</v>
      </c>
      <c r="CR187" s="29">
        <f ca="1">IF(NOT(snowball),0,IF(AE186&lt;=0,0,IF($C187&lt;=SUM($CM187:CQ187),0,IF(BV187+$C187-SUM($CM187:CQ187)&gt;AE186+AZ187,AE186+AZ187-BV187,$C187-SUM($CM187:CQ187)))))</f>
        <v>0</v>
      </c>
      <c r="CS187" s="29">
        <f ca="1">IF(NOT(snowball),0,IF(AF186&lt;=0,0,IF($C187&lt;=SUM($CM187:CR187),0,IF(BW187+$C187-SUM($CM187:CR187)&gt;AF186+BA187,AF186+BA187-BW187,$C187-SUM($CM187:CR187)))))</f>
        <v>0</v>
      </c>
      <c r="CT187" s="29">
        <f ca="1">IF(NOT(snowball),0,IF(AG186&lt;=0,0,IF($C187&lt;=SUM($CM187:CS187),0,IF(BX187+$C187-SUM($CM187:CS187)&gt;AG186+BB187,AG186+BB187-BX187,$C187-SUM($CM187:CS187)))))</f>
        <v>0</v>
      </c>
      <c r="CU187" s="29">
        <f ca="1">IF(NOT(snowball),0,IF(AH186&lt;=0,0,IF($C187&lt;=SUM($CM187:CT187),0,IF(BY187+$C187-SUM($CM187:CT187)&gt;AH186+BC187,AH186+BC187-BY187,$C187-SUM($CM187:CT187)))))</f>
        <v>0</v>
      </c>
      <c r="CV187" s="29">
        <f ca="1">IF(NOT(snowball),0,IF(AI186&lt;=0,0,IF($C187&lt;=SUM($CM187:CU187),0,IF(BZ187+$C187-SUM($CM187:CU187)&gt;AI186+BD187,AI186+BD187-BZ187,$C187-SUM($CM187:CU187)))))</f>
        <v>0</v>
      </c>
      <c r="CW187" s="29">
        <f ca="1">IF(NOT(snowball),0,IF(AJ186&lt;=0,0,IF($C187&lt;=SUM($CM187:CV187),0,IF(CA187+$C187-SUM($CM187:CV187)&gt;AJ186+BE187,AJ186+BE187-CA187,$C187-SUM($CM187:CV187)))))</f>
        <v>0</v>
      </c>
      <c r="CX187" s="29">
        <f ca="1">IF(NOT(snowball),0,IF(AK186&lt;=0,0,IF($C187&lt;=SUM($CM187:CW187),0,IF(CB187+$C187-SUM($CM187:CW187)&gt;AK186+BF187,AK186+BF187-CB187,$C187-SUM($CM187:CW187)))))</f>
        <v>0</v>
      </c>
      <c r="CY187" s="29">
        <f ca="1">IF(NOT(snowball),0,IF(AL186&lt;=0,0,IF($C187&lt;=SUM($CM187:CX187),0,IF(CC187+$C187-SUM($CM187:CX187)&gt;AL186+BG187,AL186+BG187-CC187,$C187-SUM($CM187:CX187)))))</f>
        <v>0</v>
      </c>
      <c r="CZ187" s="29">
        <f ca="1">IF(NOT(snowball),0,IF(AM186&lt;=0,0,IF($C187&lt;=SUM($CM187:CY187),0,IF(CD187+$C187-SUM($CM187:CY187)&gt;AM186+BH187,AM186+BH187-CD187,$C187-SUM($CM187:CY187)))))</f>
        <v>0</v>
      </c>
      <c r="DA187" s="29">
        <f ca="1">IF(NOT(snowball),0,IF(AN186&lt;=0,0,IF($C187&lt;=SUM($CM187:CZ187),0,IF(CE187+$C187-SUM($CM187:CZ187)&gt;AN186+BI187,AN186+BI187-CE187,$C187-SUM($CM187:CZ187)))))</f>
        <v>0</v>
      </c>
      <c r="DB187" s="29">
        <f ca="1">IF(NOT(snowball),0,IF(AO186&lt;=0,0,IF($C187&lt;=SUM($CM187:DA187),0,IF(CF187+$C187-SUM($CM187:DA187)&gt;AO186+BJ187,AO186+BJ187-CF187,$C187-SUM($CM187:DA187)))))</f>
        <v>0</v>
      </c>
      <c r="DC187" s="29">
        <f ca="1">IF(NOT(snowball),0,IF(AP186&lt;=0,0,IF($C187&lt;=SUM($CM187:DB187),0,IF(CG187+$C187-SUM($CM187:DB187)&gt;AP186+BK187,AP186+BK187-CG187,$C187-SUM($CM187:DB187)))))</f>
        <v>0</v>
      </c>
      <c r="DD187" s="29">
        <f ca="1">IF(NOT(snowball),0,IF(AQ186&lt;=0,0,IF($C187&lt;=SUM($CM187:DC187),0,IF(CH187+$C187-SUM($CM187:DC187)&gt;AQ186+BL187,AQ186+BL187-CH187,$C187-SUM($CM187:DC187)))))</f>
        <v>0</v>
      </c>
      <c r="DE187" s="29">
        <f ca="1">IF(NOT(snowball),0,IF(AR186&lt;=0,0,IF($C187&lt;=SUM($CM187:DD187),0,IF(CI187+$C187-SUM($CM187:DD187)&gt;AR186+BM187,AR186+BM187-CI187,$C187-SUM($CM187:DD187)))))</f>
        <v>0</v>
      </c>
      <c r="DF187" s="29">
        <f ca="1">IF(NOT(snowball),0,IF(AS186&lt;=0,0,IF($C187&lt;=SUM($CM187:DE187),0,IF(CJ187+$C187-SUM($CM187:DE187)&gt;AS186+BN187,AS186+BN187-CJ187,$C187-SUM($CM187:DE187)))))</f>
        <v>0</v>
      </c>
    </row>
    <row r="188" spans="1:110" ht="11" customHeight="1">
      <c r="A188" s="30" t="str">
        <f t="shared" ca="1" si="232"/>
        <v/>
      </c>
      <c r="B188" s="13" t="e">
        <f t="shared" ca="1" si="204"/>
        <v>#N/A</v>
      </c>
      <c r="C188" s="113" t="str">
        <f t="shared" ca="1" si="183"/>
        <v/>
      </c>
      <c r="D188" s="81"/>
      <c r="E188" s="29">
        <f t="shared" ca="1" si="184"/>
        <v>0</v>
      </c>
      <c r="F188" s="29">
        <f t="shared" ca="1" si="185"/>
        <v>0</v>
      </c>
      <c r="G188" s="29">
        <f t="shared" ca="1" si="186"/>
        <v>0</v>
      </c>
      <c r="H188" s="29">
        <f t="shared" ca="1" si="187"/>
        <v>0</v>
      </c>
      <c r="I188" s="29">
        <f t="shared" ca="1" si="188"/>
        <v>0</v>
      </c>
      <c r="J188" s="29">
        <f t="shared" ca="1" si="189"/>
        <v>0</v>
      </c>
      <c r="K188" s="29">
        <f t="shared" ca="1" si="190"/>
        <v>0</v>
      </c>
      <c r="L188" s="29">
        <f t="shared" ca="1" si="191"/>
        <v>0</v>
      </c>
      <c r="M188" s="29">
        <f t="shared" ca="1" si="192"/>
        <v>0</v>
      </c>
      <c r="N188" s="29">
        <f t="shared" ca="1" si="193"/>
        <v>0</v>
      </c>
      <c r="O188" s="29">
        <f t="shared" ca="1" si="194"/>
        <v>0</v>
      </c>
      <c r="P188" s="29">
        <f t="shared" ca="1" si="195"/>
        <v>0</v>
      </c>
      <c r="Q188" s="29">
        <f t="shared" ca="1" si="196"/>
        <v>0</v>
      </c>
      <c r="R188" s="29">
        <f t="shared" ca="1" si="197"/>
        <v>0</v>
      </c>
      <c r="S188" s="29">
        <f t="shared" ca="1" si="198"/>
        <v>0</v>
      </c>
      <c r="T188" s="29">
        <f t="shared" ca="1" si="199"/>
        <v>0</v>
      </c>
      <c r="U188" s="29">
        <f t="shared" ca="1" si="200"/>
        <v>0</v>
      </c>
      <c r="V188" s="29">
        <f t="shared" ca="1" si="201"/>
        <v>0</v>
      </c>
      <c r="W188" s="29">
        <f t="shared" ca="1" si="202"/>
        <v>0</v>
      </c>
      <c r="X188" s="29">
        <f t="shared" ca="1" si="202"/>
        <v>0</v>
      </c>
      <c r="Y188" s="66"/>
      <c r="Z188" s="29">
        <f t="shared" ca="1" si="205"/>
        <v>0</v>
      </c>
      <c r="AA188" s="29">
        <f t="shared" ca="1" si="206"/>
        <v>0</v>
      </c>
      <c r="AB188" s="29">
        <f t="shared" ca="1" si="207"/>
        <v>0</v>
      </c>
      <c r="AC188" s="29">
        <f t="shared" ca="1" si="208"/>
        <v>0</v>
      </c>
      <c r="AD188" s="29">
        <f t="shared" ca="1" si="209"/>
        <v>0</v>
      </c>
      <c r="AE188" s="29">
        <f t="shared" ca="1" si="210"/>
        <v>0</v>
      </c>
      <c r="AF188" s="29">
        <f t="shared" ca="1" si="211"/>
        <v>0</v>
      </c>
      <c r="AG188" s="29">
        <f t="shared" ca="1" si="212"/>
        <v>0</v>
      </c>
      <c r="AH188" s="29">
        <f t="shared" ca="1" si="213"/>
        <v>0</v>
      </c>
      <c r="AI188" s="29">
        <f t="shared" ca="1" si="214"/>
        <v>0</v>
      </c>
      <c r="AJ188" s="29">
        <f t="shared" ca="1" si="215"/>
        <v>0</v>
      </c>
      <c r="AK188" s="29">
        <f t="shared" ca="1" si="216"/>
        <v>0</v>
      </c>
      <c r="AL188" s="29">
        <f t="shared" ca="1" si="217"/>
        <v>0</v>
      </c>
      <c r="AM188" s="29">
        <f t="shared" ca="1" si="218"/>
        <v>0</v>
      </c>
      <c r="AN188" s="29">
        <f t="shared" ca="1" si="219"/>
        <v>0</v>
      </c>
      <c r="AO188" s="29">
        <f t="shared" ca="1" si="220"/>
        <v>0</v>
      </c>
      <c r="AP188" s="29">
        <f t="shared" ca="1" si="221"/>
        <v>0</v>
      </c>
      <c r="AQ188" s="29">
        <f t="shared" ca="1" si="222"/>
        <v>0</v>
      </c>
      <c r="AR188" s="29">
        <f t="shared" ca="1" si="223"/>
        <v>0</v>
      </c>
      <c r="AS188" s="29">
        <f t="shared" ca="1" si="224"/>
        <v>0</v>
      </c>
      <c r="AT188" s="7"/>
      <c r="AU188" s="29">
        <f t="shared" ca="1" si="265"/>
        <v>0</v>
      </c>
      <c r="AV188" s="29">
        <f t="shared" ca="1" si="266"/>
        <v>0</v>
      </c>
      <c r="AW188" s="29">
        <f t="shared" ca="1" si="267"/>
        <v>0</v>
      </c>
      <c r="AX188" s="29">
        <f t="shared" ca="1" si="233"/>
        <v>0</v>
      </c>
      <c r="AY188" s="29">
        <f t="shared" ca="1" si="234"/>
        <v>0</v>
      </c>
      <c r="AZ188" s="29">
        <f t="shared" ca="1" si="235"/>
        <v>0</v>
      </c>
      <c r="BA188" s="29">
        <f t="shared" ca="1" si="236"/>
        <v>0</v>
      </c>
      <c r="BB188" s="29">
        <f t="shared" ca="1" si="237"/>
        <v>0</v>
      </c>
      <c r="BC188" s="29">
        <f t="shared" ca="1" si="238"/>
        <v>0</v>
      </c>
      <c r="BD188" s="29">
        <f t="shared" ca="1" si="239"/>
        <v>0</v>
      </c>
      <c r="BE188" s="29">
        <f t="shared" ca="1" si="240"/>
        <v>0</v>
      </c>
      <c r="BF188" s="29">
        <f t="shared" ca="1" si="241"/>
        <v>0</v>
      </c>
      <c r="BG188" s="29">
        <f t="shared" ca="1" si="242"/>
        <v>0</v>
      </c>
      <c r="BH188" s="29">
        <f t="shared" ca="1" si="243"/>
        <v>0</v>
      </c>
      <c r="BI188" s="29">
        <f t="shared" ca="1" si="244"/>
        <v>0</v>
      </c>
      <c r="BJ188" s="29">
        <f t="shared" ca="1" si="245"/>
        <v>0</v>
      </c>
      <c r="BK188" s="29">
        <f t="shared" ca="1" si="246"/>
        <v>0</v>
      </c>
      <c r="BL188" s="29">
        <f t="shared" ca="1" si="247"/>
        <v>0</v>
      </c>
      <c r="BM188" s="29">
        <f t="shared" ca="1" si="248"/>
        <v>0</v>
      </c>
      <c r="BN188" s="29">
        <f t="shared" ca="1" si="249"/>
        <v>0</v>
      </c>
      <c r="BO188" s="33">
        <f t="shared" ca="1" si="225"/>
        <v>0</v>
      </c>
      <c r="BP188" s="16"/>
      <c r="BQ188" s="29">
        <f t="shared" ca="1" si="226"/>
        <v>0</v>
      </c>
      <c r="BR188" s="29">
        <f t="shared" ca="1" si="227"/>
        <v>0</v>
      </c>
      <c r="BS188" s="29">
        <f t="shared" ca="1" si="228"/>
        <v>0</v>
      </c>
      <c r="BT188" s="29">
        <f t="shared" ca="1" si="229"/>
        <v>0</v>
      </c>
      <c r="BU188" s="29">
        <f t="shared" ca="1" si="230"/>
        <v>0</v>
      </c>
      <c r="BV188" s="29">
        <f t="shared" ca="1" si="250"/>
        <v>0</v>
      </c>
      <c r="BW188" s="29">
        <f t="shared" ca="1" si="251"/>
        <v>0</v>
      </c>
      <c r="BX188" s="29">
        <f t="shared" ca="1" si="252"/>
        <v>0</v>
      </c>
      <c r="BY188" s="29">
        <f t="shared" ca="1" si="253"/>
        <v>0</v>
      </c>
      <c r="BZ188" s="29">
        <f t="shared" ca="1" si="254"/>
        <v>0</v>
      </c>
      <c r="CA188" s="29">
        <f t="shared" ca="1" si="255"/>
        <v>0</v>
      </c>
      <c r="CB188" s="29">
        <f t="shared" ca="1" si="256"/>
        <v>0</v>
      </c>
      <c r="CC188" s="29">
        <f t="shared" ca="1" si="257"/>
        <v>0</v>
      </c>
      <c r="CD188" s="29">
        <f t="shared" ca="1" si="258"/>
        <v>0</v>
      </c>
      <c r="CE188" s="29">
        <f t="shared" ca="1" si="259"/>
        <v>0</v>
      </c>
      <c r="CF188" s="29">
        <f t="shared" ca="1" si="260"/>
        <v>0</v>
      </c>
      <c r="CG188" s="29">
        <f t="shared" ca="1" si="261"/>
        <v>0</v>
      </c>
      <c r="CH188" s="29">
        <f t="shared" ca="1" si="262"/>
        <v>0</v>
      </c>
      <c r="CI188" s="29">
        <f t="shared" ca="1" si="263"/>
        <v>0</v>
      </c>
      <c r="CJ188" s="29">
        <f t="shared" ca="1" si="264"/>
        <v>0</v>
      </c>
      <c r="CK188" s="33">
        <f t="shared" ca="1" si="231"/>
        <v>0</v>
      </c>
      <c r="CL188" s="33"/>
      <c r="CM188" s="78">
        <f t="shared" ca="1" si="203"/>
        <v>0</v>
      </c>
      <c r="CN188" s="29">
        <f ca="1">IF(NOT(snowball),0,IF(AA187&lt;=0,0,IF($C188&lt;=SUM($CM188:CM188),0,IF(BR188+$C188-SUM($CM188:CM188)&gt;AA187+AV188,AA187+AV188-BR188,$C188-SUM($CM188:CM188)))))</f>
        <v>0</v>
      </c>
      <c r="CO188" s="29">
        <f ca="1">IF(NOT(snowball),0,IF(AB187&lt;=0,0,IF($C188&lt;=SUM($CM188:CN188),0,IF(BS188+$C188-SUM($CM188:CN188)&gt;AB187+AW188,AB187+AW188-BS188,$C188-SUM($CM188:CN188)))))</f>
        <v>0</v>
      </c>
      <c r="CP188" s="29">
        <f ca="1">IF(NOT(snowball),0,IF(AC187&lt;=0,0,IF($C188&lt;=SUM($CM188:CO188),0,IF(BT188+$C188-SUM($CM188:CO188)&gt;AC187+AX188,AC187+AX188-BT188,$C188-SUM($CM188:CO188)))))</f>
        <v>0</v>
      </c>
      <c r="CQ188" s="29">
        <f ca="1">IF(NOT(snowball),0,IF(AD187&lt;=0,0,IF($C188&lt;=SUM($CM188:CP188),0,IF(BU188+$C188-SUM($CM188:CP188)&gt;AD187+AY188,AD187+AY188-BU188,$C188-SUM($CM188:CP188)))))</f>
        <v>0</v>
      </c>
      <c r="CR188" s="29">
        <f ca="1">IF(NOT(snowball),0,IF(AE187&lt;=0,0,IF($C188&lt;=SUM($CM188:CQ188),0,IF(BV188+$C188-SUM($CM188:CQ188)&gt;AE187+AZ188,AE187+AZ188-BV188,$C188-SUM($CM188:CQ188)))))</f>
        <v>0</v>
      </c>
      <c r="CS188" s="29">
        <f ca="1">IF(NOT(snowball),0,IF(AF187&lt;=0,0,IF($C188&lt;=SUM($CM188:CR188),0,IF(BW188+$C188-SUM($CM188:CR188)&gt;AF187+BA188,AF187+BA188-BW188,$C188-SUM($CM188:CR188)))))</f>
        <v>0</v>
      </c>
      <c r="CT188" s="29">
        <f ca="1">IF(NOT(snowball),0,IF(AG187&lt;=0,0,IF($C188&lt;=SUM($CM188:CS188),0,IF(BX188+$C188-SUM($CM188:CS188)&gt;AG187+BB188,AG187+BB188-BX188,$C188-SUM($CM188:CS188)))))</f>
        <v>0</v>
      </c>
      <c r="CU188" s="29">
        <f ca="1">IF(NOT(snowball),0,IF(AH187&lt;=0,0,IF($C188&lt;=SUM($CM188:CT188),0,IF(BY188+$C188-SUM($CM188:CT188)&gt;AH187+BC188,AH187+BC188-BY188,$C188-SUM($CM188:CT188)))))</f>
        <v>0</v>
      </c>
      <c r="CV188" s="29">
        <f ca="1">IF(NOT(snowball),0,IF(AI187&lt;=0,0,IF($C188&lt;=SUM($CM188:CU188),0,IF(BZ188+$C188-SUM($CM188:CU188)&gt;AI187+BD188,AI187+BD188-BZ188,$C188-SUM($CM188:CU188)))))</f>
        <v>0</v>
      </c>
      <c r="CW188" s="29">
        <f ca="1">IF(NOT(snowball),0,IF(AJ187&lt;=0,0,IF($C188&lt;=SUM($CM188:CV188),0,IF(CA188+$C188-SUM($CM188:CV188)&gt;AJ187+BE188,AJ187+BE188-CA188,$C188-SUM($CM188:CV188)))))</f>
        <v>0</v>
      </c>
      <c r="CX188" s="29">
        <f ca="1">IF(NOT(snowball),0,IF(AK187&lt;=0,0,IF($C188&lt;=SUM($CM188:CW188),0,IF(CB188+$C188-SUM($CM188:CW188)&gt;AK187+BF188,AK187+BF188-CB188,$C188-SUM($CM188:CW188)))))</f>
        <v>0</v>
      </c>
      <c r="CY188" s="29">
        <f ca="1">IF(NOT(snowball),0,IF(AL187&lt;=0,0,IF($C188&lt;=SUM($CM188:CX188),0,IF(CC188+$C188-SUM($CM188:CX188)&gt;AL187+BG188,AL187+BG188-CC188,$C188-SUM($CM188:CX188)))))</f>
        <v>0</v>
      </c>
      <c r="CZ188" s="29">
        <f ca="1">IF(NOT(snowball),0,IF(AM187&lt;=0,0,IF($C188&lt;=SUM($CM188:CY188),0,IF(CD188+$C188-SUM($CM188:CY188)&gt;AM187+BH188,AM187+BH188-CD188,$C188-SUM($CM188:CY188)))))</f>
        <v>0</v>
      </c>
      <c r="DA188" s="29">
        <f ca="1">IF(NOT(snowball),0,IF(AN187&lt;=0,0,IF($C188&lt;=SUM($CM188:CZ188),0,IF(CE188+$C188-SUM($CM188:CZ188)&gt;AN187+BI188,AN187+BI188-CE188,$C188-SUM($CM188:CZ188)))))</f>
        <v>0</v>
      </c>
      <c r="DB188" s="29">
        <f ca="1">IF(NOT(snowball),0,IF(AO187&lt;=0,0,IF($C188&lt;=SUM($CM188:DA188),0,IF(CF188+$C188-SUM($CM188:DA188)&gt;AO187+BJ188,AO187+BJ188-CF188,$C188-SUM($CM188:DA188)))))</f>
        <v>0</v>
      </c>
      <c r="DC188" s="29">
        <f ca="1">IF(NOT(snowball),0,IF(AP187&lt;=0,0,IF($C188&lt;=SUM($CM188:DB188),0,IF(CG188+$C188-SUM($CM188:DB188)&gt;AP187+BK188,AP187+BK188-CG188,$C188-SUM($CM188:DB188)))))</f>
        <v>0</v>
      </c>
      <c r="DD188" s="29">
        <f ca="1">IF(NOT(snowball),0,IF(AQ187&lt;=0,0,IF($C188&lt;=SUM($CM188:DC188),0,IF(CH188+$C188-SUM($CM188:DC188)&gt;AQ187+BL188,AQ187+BL188-CH188,$C188-SUM($CM188:DC188)))))</f>
        <v>0</v>
      </c>
      <c r="DE188" s="29">
        <f ca="1">IF(NOT(snowball),0,IF(AR187&lt;=0,0,IF($C188&lt;=SUM($CM188:DD188),0,IF(CI188+$C188-SUM($CM188:DD188)&gt;AR187+BM188,AR187+BM188-CI188,$C188-SUM($CM188:DD188)))))</f>
        <v>0</v>
      </c>
      <c r="DF188" s="29">
        <f ca="1">IF(NOT(snowball),0,IF(AS187&lt;=0,0,IF($C188&lt;=SUM($CM188:DE188),0,IF(CJ188+$C188-SUM($CM188:DE188)&gt;AS187+BN188,AS187+BN188-CJ188,$C188-SUM($CM188:DE188)))))</f>
        <v>0</v>
      </c>
    </row>
    <row r="189" spans="1:110" ht="11" customHeight="1">
      <c r="A189" s="30" t="str">
        <f t="shared" ca="1" si="232"/>
        <v/>
      </c>
      <c r="B189" s="13" t="e">
        <f t="shared" ca="1" si="204"/>
        <v>#N/A</v>
      </c>
      <c r="C189" s="113" t="str">
        <f t="shared" ca="1" si="183"/>
        <v/>
      </c>
      <c r="D189" s="81"/>
      <c r="E189" s="29">
        <f t="shared" ca="1" si="184"/>
        <v>0</v>
      </c>
      <c r="F189" s="29">
        <f t="shared" ca="1" si="185"/>
        <v>0</v>
      </c>
      <c r="G189" s="29">
        <f t="shared" ca="1" si="186"/>
        <v>0</v>
      </c>
      <c r="H189" s="29">
        <f t="shared" ca="1" si="187"/>
        <v>0</v>
      </c>
      <c r="I189" s="29">
        <f t="shared" ca="1" si="188"/>
        <v>0</v>
      </c>
      <c r="J189" s="29">
        <f t="shared" ca="1" si="189"/>
        <v>0</v>
      </c>
      <c r="K189" s="29">
        <f t="shared" ca="1" si="190"/>
        <v>0</v>
      </c>
      <c r="L189" s="29">
        <f t="shared" ca="1" si="191"/>
        <v>0</v>
      </c>
      <c r="M189" s="29">
        <f t="shared" ca="1" si="192"/>
        <v>0</v>
      </c>
      <c r="N189" s="29">
        <f t="shared" ca="1" si="193"/>
        <v>0</v>
      </c>
      <c r="O189" s="29">
        <f t="shared" ca="1" si="194"/>
        <v>0</v>
      </c>
      <c r="P189" s="29">
        <f t="shared" ca="1" si="195"/>
        <v>0</v>
      </c>
      <c r="Q189" s="29">
        <f t="shared" ca="1" si="196"/>
        <v>0</v>
      </c>
      <c r="R189" s="29">
        <f t="shared" ca="1" si="197"/>
        <v>0</v>
      </c>
      <c r="S189" s="29">
        <f t="shared" ca="1" si="198"/>
        <v>0</v>
      </c>
      <c r="T189" s="29">
        <f t="shared" ca="1" si="199"/>
        <v>0</v>
      </c>
      <c r="U189" s="29">
        <f t="shared" ca="1" si="200"/>
        <v>0</v>
      </c>
      <c r="V189" s="29">
        <f t="shared" ca="1" si="201"/>
        <v>0</v>
      </c>
      <c r="W189" s="29">
        <f t="shared" ca="1" si="202"/>
        <v>0</v>
      </c>
      <c r="X189" s="29">
        <f t="shared" ca="1" si="202"/>
        <v>0</v>
      </c>
      <c r="Y189" s="66"/>
      <c r="Z189" s="29">
        <f t="shared" ca="1" si="205"/>
        <v>0</v>
      </c>
      <c r="AA189" s="29">
        <f t="shared" ca="1" si="206"/>
        <v>0</v>
      </c>
      <c r="AB189" s="29">
        <f t="shared" ca="1" si="207"/>
        <v>0</v>
      </c>
      <c r="AC189" s="29">
        <f t="shared" ca="1" si="208"/>
        <v>0</v>
      </c>
      <c r="AD189" s="29">
        <f t="shared" ca="1" si="209"/>
        <v>0</v>
      </c>
      <c r="AE189" s="29">
        <f t="shared" ca="1" si="210"/>
        <v>0</v>
      </c>
      <c r="AF189" s="29">
        <f t="shared" ca="1" si="211"/>
        <v>0</v>
      </c>
      <c r="AG189" s="29">
        <f t="shared" ca="1" si="212"/>
        <v>0</v>
      </c>
      <c r="AH189" s="29">
        <f t="shared" ca="1" si="213"/>
        <v>0</v>
      </c>
      <c r="AI189" s="29">
        <f t="shared" ca="1" si="214"/>
        <v>0</v>
      </c>
      <c r="AJ189" s="29">
        <f t="shared" ca="1" si="215"/>
        <v>0</v>
      </c>
      <c r="AK189" s="29">
        <f t="shared" ca="1" si="216"/>
        <v>0</v>
      </c>
      <c r="AL189" s="29">
        <f t="shared" ca="1" si="217"/>
        <v>0</v>
      </c>
      <c r="AM189" s="29">
        <f t="shared" ca="1" si="218"/>
        <v>0</v>
      </c>
      <c r="AN189" s="29">
        <f t="shared" ca="1" si="219"/>
        <v>0</v>
      </c>
      <c r="AO189" s="29">
        <f t="shared" ca="1" si="220"/>
        <v>0</v>
      </c>
      <c r="AP189" s="29">
        <f t="shared" ca="1" si="221"/>
        <v>0</v>
      </c>
      <c r="AQ189" s="29">
        <f t="shared" ca="1" si="222"/>
        <v>0</v>
      </c>
      <c r="AR189" s="29">
        <f t="shared" ca="1" si="223"/>
        <v>0</v>
      </c>
      <c r="AS189" s="29">
        <f t="shared" ca="1" si="224"/>
        <v>0</v>
      </c>
      <c r="AT189" s="7"/>
      <c r="AU189" s="29">
        <f t="shared" ca="1" si="265"/>
        <v>0</v>
      </c>
      <c r="AV189" s="29">
        <f t="shared" ca="1" si="266"/>
        <v>0</v>
      </c>
      <c r="AW189" s="29">
        <f t="shared" ca="1" si="267"/>
        <v>0</v>
      </c>
      <c r="AX189" s="29">
        <f t="shared" ca="1" si="233"/>
        <v>0</v>
      </c>
      <c r="AY189" s="29">
        <f t="shared" ca="1" si="234"/>
        <v>0</v>
      </c>
      <c r="AZ189" s="29">
        <f t="shared" ca="1" si="235"/>
        <v>0</v>
      </c>
      <c r="BA189" s="29">
        <f t="shared" ca="1" si="236"/>
        <v>0</v>
      </c>
      <c r="BB189" s="29">
        <f t="shared" ca="1" si="237"/>
        <v>0</v>
      </c>
      <c r="BC189" s="29">
        <f t="shared" ca="1" si="238"/>
        <v>0</v>
      </c>
      <c r="BD189" s="29">
        <f t="shared" ca="1" si="239"/>
        <v>0</v>
      </c>
      <c r="BE189" s="29">
        <f t="shared" ca="1" si="240"/>
        <v>0</v>
      </c>
      <c r="BF189" s="29">
        <f t="shared" ca="1" si="241"/>
        <v>0</v>
      </c>
      <c r="BG189" s="29">
        <f t="shared" ca="1" si="242"/>
        <v>0</v>
      </c>
      <c r="BH189" s="29">
        <f t="shared" ca="1" si="243"/>
        <v>0</v>
      </c>
      <c r="BI189" s="29">
        <f t="shared" ca="1" si="244"/>
        <v>0</v>
      </c>
      <c r="BJ189" s="29">
        <f t="shared" ca="1" si="245"/>
        <v>0</v>
      </c>
      <c r="BK189" s="29">
        <f t="shared" ca="1" si="246"/>
        <v>0</v>
      </c>
      <c r="BL189" s="29">
        <f t="shared" ca="1" si="247"/>
        <v>0</v>
      </c>
      <c r="BM189" s="29">
        <f t="shared" ca="1" si="248"/>
        <v>0</v>
      </c>
      <c r="BN189" s="29">
        <f t="shared" ca="1" si="249"/>
        <v>0</v>
      </c>
      <c r="BO189" s="33">
        <f t="shared" ca="1" si="225"/>
        <v>0</v>
      </c>
      <c r="BP189" s="16"/>
      <c r="BQ189" s="29">
        <f t="shared" ca="1" si="226"/>
        <v>0</v>
      </c>
      <c r="BR189" s="29">
        <f t="shared" ca="1" si="227"/>
        <v>0</v>
      </c>
      <c r="BS189" s="29">
        <f t="shared" ca="1" si="228"/>
        <v>0</v>
      </c>
      <c r="BT189" s="29">
        <f t="shared" ca="1" si="229"/>
        <v>0</v>
      </c>
      <c r="BU189" s="29">
        <f t="shared" ca="1" si="230"/>
        <v>0</v>
      </c>
      <c r="BV189" s="29">
        <f t="shared" ca="1" si="250"/>
        <v>0</v>
      </c>
      <c r="BW189" s="29">
        <f t="shared" ca="1" si="251"/>
        <v>0</v>
      </c>
      <c r="BX189" s="29">
        <f t="shared" ca="1" si="252"/>
        <v>0</v>
      </c>
      <c r="BY189" s="29">
        <f t="shared" ca="1" si="253"/>
        <v>0</v>
      </c>
      <c r="BZ189" s="29">
        <f t="shared" ca="1" si="254"/>
        <v>0</v>
      </c>
      <c r="CA189" s="29">
        <f t="shared" ca="1" si="255"/>
        <v>0</v>
      </c>
      <c r="CB189" s="29">
        <f t="shared" ca="1" si="256"/>
        <v>0</v>
      </c>
      <c r="CC189" s="29">
        <f t="shared" ca="1" si="257"/>
        <v>0</v>
      </c>
      <c r="CD189" s="29">
        <f t="shared" ca="1" si="258"/>
        <v>0</v>
      </c>
      <c r="CE189" s="29">
        <f t="shared" ca="1" si="259"/>
        <v>0</v>
      </c>
      <c r="CF189" s="29">
        <f t="shared" ca="1" si="260"/>
        <v>0</v>
      </c>
      <c r="CG189" s="29">
        <f t="shared" ca="1" si="261"/>
        <v>0</v>
      </c>
      <c r="CH189" s="29">
        <f t="shared" ca="1" si="262"/>
        <v>0</v>
      </c>
      <c r="CI189" s="29">
        <f t="shared" ca="1" si="263"/>
        <v>0</v>
      </c>
      <c r="CJ189" s="29">
        <f t="shared" ca="1" si="264"/>
        <v>0</v>
      </c>
      <c r="CK189" s="33">
        <f t="shared" ca="1" si="231"/>
        <v>0</v>
      </c>
      <c r="CL189" s="33"/>
      <c r="CM189" s="78">
        <f t="shared" ca="1" si="203"/>
        <v>0</v>
      </c>
      <c r="CN189" s="29">
        <f ca="1">IF(NOT(snowball),0,IF(AA188&lt;=0,0,IF($C189&lt;=SUM($CM189:CM189),0,IF(BR189+$C189-SUM($CM189:CM189)&gt;AA188+AV189,AA188+AV189-BR189,$C189-SUM($CM189:CM189)))))</f>
        <v>0</v>
      </c>
      <c r="CO189" s="29">
        <f ca="1">IF(NOT(snowball),0,IF(AB188&lt;=0,0,IF($C189&lt;=SUM($CM189:CN189),0,IF(BS189+$C189-SUM($CM189:CN189)&gt;AB188+AW189,AB188+AW189-BS189,$C189-SUM($CM189:CN189)))))</f>
        <v>0</v>
      </c>
      <c r="CP189" s="29">
        <f ca="1">IF(NOT(snowball),0,IF(AC188&lt;=0,0,IF($C189&lt;=SUM($CM189:CO189),0,IF(BT189+$C189-SUM($CM189:CO189)&gt;AC188+AX189,AC188+AX189-BT189,$C189-SUM($CM189:CO189)))))</f>
        <v>0</v>
      </c>
      <c r="CQ189" s="29">
        <f ca="1">IF(NOT(snowball),0,IF(AD188&lt;=0,0,IF($C189&lt;=SUM($CM189:CP189),0,IF(BU189+$C189-SUM($CM189:CP189)&gt;AD188+AY189,AD188+AY189-BU189,$C189-SUM($CM189:CP189)))))</f>
        <v>0</v>
      </c>
      <c r="CR189" s="29">
        <f ca="1">IF(NOT(snowball),0,IF(AE188&lt;=0,0,IF($C189&lt;=SUM($CM189:CQ189),0,IF(BV189+$C189-SUM($CM189:CQ189)&gt;AE188+AZ189,AE188+AZ189-BV189,$C189-SUM($CM189:CQ189)))))</f>
        <v>0</v>
      </c>
      <c r="CS189" s="29">
        <f ca="1">IF(NOT(snowball),0,IF(AF188&lt;=0,0,IF($C189&lt;=SUM($CM189:CR189),0,IF(BW189+$C189-SUM($CM189:CR189)&gt;AF188+BA189,AF188+BA189-BW189,$C189-SUM($CM189:CR189)))))</f>
        <v>0</v>
      </c>
      <c r="CT189" s="29">
        <f ca="1">IF(NOT(snowball),0,IF(AG188&lt;=0,0,IF($C189&lt;=SUM($CM189:CS189),0,IF(BX189+$C189-SUM($CM189:CS189)&gt;AG188+BB189,AG188+BB189-BX189,$C189-SUM($CM189:CS189)))))</f>
        <v>0</v>
      </c>
      <c r="CU189" s="29">
        <f ca="1">IF(NOT(snowball),0,IF(AH188&lt;=0,0,IF($C189&lt;=SUM($CM189:CT189),0,IF(BY189+$C189-SUM($CM189:CT189)&gt;AH188+BC189,AH188+BC189-BY189,$C189-SUM($CM189:CT189)))))</f>
        <v>0</v>
      </c>
      <c r="CV189" s="29">
        <f ca="1">IF(NOT(snowball),0,IF(AI188&lt;=0,0,IF($C189&lt;=SUM($CM189:CU189),0,IF(BZ189+$C189-SUM($CM189:CU189)&gt;AI188+BD189,AI188+BD189-BZ189,$C189-SUM($CM189:CU189)))))</f>
        <v>0</v>
      </c>
      <c r="CW189" s="29">
        <f ca="1">IF(NOT(snowball),0,IF(AJ188&lt;=0,0,IF($C189&lt;=SUM($CM189:CV189),0,IF(CA189+$C189-SUM($CM189:CV189)&gt;AJ188+BE189,AJ188+BE189-CA189,$C189-SUM($CM189:CV189)))))</f>
        <v>0</v>
      </c>
      <c r="CX189" s="29">
        <f ca="1">IF(NOT(snowball),0,IF(AK188&lt;=0,0,IF($C189&lt;=SUM($CM189:CW189),0,IF(CB189+$C189-SUM($CM189:CW189)&gt;AK188+BF189,AK188+BF189-CB189,$C189-SUM($CM189:CW189)))))</f>
        <v>0</v>
      </c>
      <c r="CY189" s="29">
        <f ca="1">IF(NOT(snowball),0,IF(AL188&lt;=0,0,IF($C189&lt;=SUM($CM189:CX189),0,IF(CC189+$C189-SUM($CM189:CX189)&gt;AL188+BG189,AL188+BG189-CC189,$C189-SUM($CM189:CX189)))))</f>
        <v>0</v>
      </c>
      <c r="CZ189" s="29">
        <f ca="1">IF(NOT(snowball),0,IF(AM188&lt;=0,0,IF($C189&lt;=SUM($CM189:CY189),0,IF(CD189+$C189-SUM($CM189:CY189)&gt;AM188+BH189,AM188+BH189-CD189,$C189-SUM($CM189:CY189)))))</f>
        <v>0</v>
      </c>
      <c r="DA189" s="29">
        <f ca="1">IF(NOT(snowball),0,IF(AN188&lt;=0,0,IF($C189&lt;=SUM($CM189:CZ189),0,IF(CE189+$C189-SUM($CM189:CZ189)&gt;AN188+BI189,AN188+BI189-CE189,$C189-SUM($CM189:CZ189)))))</f>
        <v>0</v>
      </c>
      <c r="DB189" s="29">
        <f ca="1">IF(NOT(snowball),0,IF(AO188&lt;=0,0,IF($C189&lt;=SUM($CM189:DA189),0,IF(CF189+$C189-SUM($CM189:DA189)&gt;AO188+BJ189,AO188+BJ189-CF189,$C189-SUM($CM189:DA189)))))</f>
        <v>0</v>
      </c>
      <c r="DC189" s="29">
        <f ca="1">IF(NOT(snowball),0,IF(AP188&lt;=0,0,IF($C189&lt;=SUM($CM189:DB189),0,IF(CG189+$C189-SUM($CM189:DB189)&gt;AP188+BK189,AP188+BK189-CG189,$C189-SUM($CM189:DB189)))))</f>
        <v>0</v>
      </c>
      <c r="DD189" s="29">
        <f ca="1">IF(NOT(snowball),0,IF(AQ188&lt;=0,0,IF($C189&lt;=SUM($CM189:DC189),0,IF(CH189+$C189-SUM($CM189:DC189)&gt;AQ188+BL189,AQ188+BL189-CH189,$C189-SUM($CM189:DC189)))))</f>
        <v>0</v>
      </c>
      <c r="DE189" s="29">
        <f ca="1">IF(NOT(snowball),0,IF(AR188&lt;=0,0,IF($C189&lt;=SUM($CM189:DD189),0,IF(CI189+$C189-SUM($CM189:DD189)&gt;AR188+BM189,AR188+BM189-CI189,$C189-SUM($CM189:DD189)))))</f>
        <v>0</v>
      </c>
      <c r="DF189" s="29">
        <f ca="1">IF(NOT(snowball),0,IF(AS188&lt;=0,0,IF($C189&lt;=SUM($CM189:DE189),0,IF(CJ189+$C189-SUM($CM189:DE189)&gt;AS188+BN189,AS188+BN189-CJ189,$C189-SUM($CM189:DE189)))))</f>
        <v>0</v>
      </c>
    </row>
    <row r="190" spans="1:110" ht="11" customHeight="1">
      <c r="A190" s="30" t="str">
        <f t="shared" ca="1" si="232"/>
        <v/>
      </c>
      <c r="B190" s="13" t="e">
        <f t="shared" ca="1" si="204"/>
        <v>#N/A</v>
      </c>
      <c r="C190" s="113" t="str">
        <f t="shared" ca="1" si="183"/>
        <v/>
      </c>
      <c r="D190" s="81"/>
      <c r="E190" s="29">
        <f t="shared" ca="1" si="184"/>
        <v>0</v>
      </c>
      <c r="F190" s="29">
        <f t="shared" ca="1" si="185"/>
        <v>0</v>
      </c>
      <c r="G190" s="29">
        <f t="shared" ca="1" si="186"/>
        <v>0</v>
      </c>
      <c r="H190" s="29">
        <f t="shared" ca="1" si="187"/>
        <v>0</v>
      </c>
      <c r="I190" s="29">
        <f t="shared" ca="1" si="188"/>
        <v>0</v>
      </c>
      <c r="J190" s="29">
        <f t="shared" ca="1" si="189"/>
        <v>0</v>
      </c>
      <c r="K190" s="29">
        <f t="shared" ca="1" si="190"/>
        <v>0</v>
      </c>
      <c r="L190" s="29">
        <f t="shared" ca="1" si="191"/>
        <v>0</v>
      </c>
      <c r="M190" s="29">
        <f t="shared" ca="1" si="192"/>
        <v>0</v>
      </c>
      <c r="N190" s="29">
        <f t="shared" ca="1" si="193"/>
        <v>0</v>
      </c>
      <c r="O190" s="29">
        <f t="shared" ca="1" si="194"/>
        <v>0</v>
      </c>
      <c r="P190" s="29">
        <f t="shared" ca="1" si="195"/>
        <v>0</v>
      </c>
      <c r="Q190" s="29">
        <f t="shared" ca="1" si="196"/>
        <v>0</v>
      </c>
      <c r="R190" s="29">
        <f t="shared" ca="1" si="197"/>
        <v>0</v>
      </c>
      <c r="S190" s="29">
        <f t="shared" ca="1" si="198"/>
        <v>0</v>
      </c>
      <c r="T190" s="29">
        <f t="shared" ca="1" si="199"/>
        <v>0</v>
      </c>
      <c r="U190" s="29">
        <f t="shared" ca="1" si="200"/>
        <v>0</v>
      </c>
      <c r="V190" s="29">
        <f t="shared" ca="1" si="201"/>
        <v>0</v>
      </c>
      <c r="W190" s="29">
        <f t="shared" ca="1" si="202"/>
        <v>0</v>
      </c>
      <c r="X190" s="29">
        <f t="shared" ca="1" si="202"/>
        <v>0</v>
      </c>
      <c r="Y190" s="66"/>
      <c r="Z190" s="29">
        <f t="shared" ca="1" si="205"/>
        <v>0</v>
      </c>
      <c r="AA190" s="29">
        <f t="shared" ca="1" si="206"/>
        <v>0</v>
      </c>
      <c r="AB190" s="29">
        <f t="shared" ca="1" si="207"/>
        <v>0</v>
      </c>
      <c r="AC190" s="29">
        <f t="shared" ca="1" si="208"/>
        <v>0</v>
      </c>
      <c r="AD190" s="29">
        <f t="shared" ca="1" si="209"/>
        <v>0</v>
      </c>
      <c r="AE190" s="29">
        <f t="shared" ca="1" si="210"/>
        <v>0</v>
      </c>
      <c r="AF190" s="29">
        <f t="shared" ca="1" si="211"/>
        <v>0</v>
      </c>
      <c r="AG190" s="29">
        <f t="shared" ca="1" si="212"/>
        <v>0</v>
      </c>
      <c r="AH190" s="29">
        <f t="shared" ca="1" si="213"/>
        <v>0</v>
      </c>
      <c r="AI190" s="29">
        <f t="shared" ca="1" si="214"/>
        <v>0</v>
      </c>
      <c r="AJ190" s="29">
        <f t="shared" ca="1" si="215"/>
        <v>0</v>
      </c>
      <c r="AK190" s="29">
        <f t="shared" ca="1" si="216"/>
        <v>0</v>
      </c>
      <c r="AL190" s="29">
        <f t="shared" ca="1" si="217"/>
        <v>0</v>
      </c>
      <c r="AM190" s="29">
        <f t="shared" ca="1" si="218"/>
        <v>0</v>
      </c>
      <c r="AN190" s="29">
        <f t="shared" ca="1" si="219"/>
        <v>0</v>
      </c>
      <c r="AO190" s="29">
        <f t="shared" ca="1" si="220"/>
        <v>0</v>
      </c>
      <c r="AP190" s="29">
        <f t="shared" ca="1" si="221"/>
        <v>0</v>
      </c>
      <c r="AQ190" s="29">
        <f t="shared" ca="1" si="222"/>
        <v>0</v>
      </c>
      <c r="AR190" s="29">
        <f t="shared" ca="1" si="223"/>
        <v>0</v>
      </c>
      <c r="AS190" s="29">
        <f t="shared" ca="1" si="224"/>
        <v>0</v>
      </c>
      <c r="AT190" s="7"/>
      <c r="AU190" s="29">
        <f t="shared" ca="1" si="265"/>
        <v>0</v>
      </c>
      <c r="AV190" s="29">
        <f t="shared" ca="1" si="266"/>
        <v>0</v>
      </c>
      <c r="AW190" s="29">
        <f t="shared" ca="1" si="267"/>
        <v>0</v>
      </c>
      <c r="AX190" s="29">
        <f t="shared" ca="1" si="233"/>
        <v>0</v>
      </c>
      <c r="AY190" s="29">
        <f t="shared" ca="1" si="234"/>
        <v>0</v>
      </c>
      <c r="AZ190" s="29">
        <f t="shared" ca="1" si="235"/>
        <v>0</v>
      </c>
      <c r="BA190" s="29">
        <f t="shared" ca="1" si="236"/>
        <v>0</v>
      </c>
      <c r="BB190" s="29">
        <f t="shared" ca="1" si="237"/>
        <v>0</v>
      </c>
      <c r="BC190" s="29">
        <f t="shared" ca="1" si="238"/>
        <v>0</v>
      </c>
      <c r="BD190" s="29">
        <f t="shared" ca="1" si="239"/>
        <v>0</v>
      </c>
      <c r="BE190" s="29">
        <f t="shared" ca="1" si="240"/>
        <v>0</v>
      </c>
      <c r="BF190" s="29">
        <f t="shared" ca="1" si="241"/>
        <v>0</v>
      </c>
      <c r="BG190" s="29">
        <f t="shared" ca="1" si="242"/>
        <v>0</v>
      </c>
      <c r="BH190" s="29">
        <f t="shared" ca="1" si="243"/>
        <v>0</v>
      </c>
      <c r="BI190" s="29">
        <f t="shared" ca="1" si="244"/>
        <v>0</v>
      </c>
      <c r="BJ190" s="29">
        <f t="shared" ca="1" si="245"/>
        <v>0</v>
      </c>
      <c r="BK190" s="29">
        <f t="shared" ca="1" si="246"/>
        <v>0</v>
      </c>
      <c r="BL190" s="29">
        <f t="shared" ca="1" si="247"/>
        <v>0</v>
      </c>
      <c r="BM190" s="29">
        <f t="shared" ca="1" si="248"/>
        <v>0</v>
      </c>
      <c r="BN190" s="29">
        <f t="shared" ca="1" si="249"/>
        <v>0</v>
      </c>
      <c r="BO190" s="33">
        <f t="shared" ca="1" si="225"/>
        <v>0</v>
      </c>
      <c r="BP190" s="16"/>
      <c r="BQ190" s="29">
        <f t="shared" ca="1" si="226"/>
        <v>0</v>
      </c>
      <c r="BR190" s="29">
        <f t="shared" ca="1" si="227"/>
        <v>0</v>
      </c>
      <c r="BS190" s="29">
        <f t="shared" ca="1" si="228"/>
        <v>0</v>
      </c>
      <c r="BT190" s="29">
        <f t="shared" ca="1" si="229"/>
        <v>0</v>
      </c>
      <c r="BU190" s="29">
        <f t="shared" ca="1" si="230"/>
        <v>0</v>
      </c>
      <c r="BV190" s="29">
        <f t="shared" ca="1" si="250"/>
        <v>0</v>
      </c>
      <c r="BW190" s="29">
        <f t="shared" ca="1" si="251"/>
        <v>0</v>
      </c>
      <c r="BX190" s="29">
        <f t="shared" ca="1" si="252"/>
        <v>0</v>
      </c>
      <c r="BY190" s="29">
        <f t="shared" ca="1" si="253"/>
        <v>0</v>
      </c>
      <c r="BZ190" s="29">
        <f t="shared" ca="1" si="254"/>
        <v>0</v>
      </c>
      <c r="CA190" s="29">
        <f t="shared" ca="1" si="255"/>
        <v>0</v>
      </c>
      <c r="CB190" s="29">
        <f t="shared" ca="1" si="256"/>
        <v>0</v>
      </c>
      <c r="CC190" s="29">
        <f t="shared" ca="1" si="257"/>
        <v>0</v>
      </c>
      <c r="CD190" s="29">
        <f t="shared" ca="1" si="258"/>
        <v>0</v>
      </c>
      <c r="CE190" s="29">
        <f t="shared" ca="1" si="259"/>
        <v>0</v>
      </c>
      <c r="CF190" s="29">
        <f t="shared" ca="1" si="260"/>
        <v>0</v>
      </c>
      <c r="CG190" s="29">
        <f t="shared" ca="1" si="261"/>
        <v>0</v>
      </c>
      <c r="CH190" s="29">
        <f t="shared" ca="1" si="262"/>
        <v>0</v>
      </c>
      <c r="CI190" s="29">
        <f t="shared" ca="1" si="263"/>
        <v>0</v>
      </c>
      <c r="CJ190" s="29">
        <f t="shared" ca="1" si="264"/>
        <v>0</v>
      </c>
      <c r="CK190" s="33">
        <f t="shared" ca="1" si="231"/>
        <v>0</v>
      </c>
      <c r="CL190" s="33"/>
      <c r="CM190" s="78">
        <f t="shared" ca="1" si="203"/>
        <v>0</v>
      </c>
      <c r="CN190" s="29">
        <f ca="1">IF(NOT(snowball),0,IF(AA189&lt;=0,0,IF($C190&lt;=SUM($CM190:CM190),0,IF(BR190+$C190-SUM($CM190:CM190)&gt;AA189+AV190,AA189+AV190-BR190,$C190-SUM($CM190:CM190)))))</f>
        <v>0</v>
      </c>
      <c r="CO190" s="29">
        <f ca="1">IF(NOT(snowball),0,IF(AB189&lt;=0,0,IF($C190&lt;=SUM($CM190:CN190),0,IF(BS190+$C190-SUM($CM190:CN190)&gt;AB189+AW190,AB189+AW190-BS190,$C190-SUM($CM190:CN190)))))</f>
        <v>0</v>
      </c>
      <c r="CP190" s="29">
        <f ca="1">IF(NOT(snowball),0,IF(AC189&lt;=0,0,IF($C190&lt;=SUM($CM190:CO190),0,IF(BT190+$C190-SUM($CM190:CO190)&gt;AC189+AX190,AC189+AX190-BT190,$C190-SUM($CM190:CO190)))))</f>
        <v>0</v>
      </c>
      <c r="CQ190" s="29">
        <f ca="1">IF(NOT(snowball),0,IF(AD189&lt;=0,0,IF($C190&lt;=SUM($CM190:CP190),0,IF(BU190+$C190-SUM($CM190:CP190)&gt;AD189+AY190,AD189+AY190-BU190,$C190-SUM($CM190:CP190)))))</f>
        <v>0</v>
      </c>
      <c r="CR190" s="29">
        <f ca="1">IF(NOT(snowball),0,IF(AE189&lt;=0,0,IF($C190&lt;=SUM($CM190:CQ190),0,IF(BV190+$C190-SUM($CM190:CQ190)&gt;AE189+AZ190,AE189+AZ190-BV190,$C190-SUM($CM190:CQ190)))))</f>
        <v>0</v>
      </c>
      <c r="CS190" s="29">
        <f ca="1">IF(NOT(snowball),0,IF(AF189&lt;=0,0,IF($C190&lt;=SUM($CM190:CR190),0,IF(BW190+$C190-SUM($CM190:CR190)&gt;AF189+BA190,AF189+BA190-BW190,$C190-SUM($CM190:CR190)))))</f>
        <v>0</v>
      </c>
      <c r="CT190" s="29">
        <f ca="1">IF(NOT(snowball),0,IF(AG189&lt;=0,0,IF($C190&lt;=SUM($CM190:CS190),0,IF(BX190+$C190-SUM($CM190:CS190)&gt;AG189+BB190,AG189+BB190-BX190,$C190-SUM($CM190:CS190)))))</f>
        <v>0</v>
      </c>
      <c r="CU190" s="29">
        <f ca="1">IF(NOT(snowball),0,IF(AH189&lt;=0,0,IF($C190&lt;=SUM($CM190:CT190),0,IF(BY190+$C190-SUM($CM190:CT190)&gt;AH189+BC190,AH189+BC190-BY190,$C190-SUM($CM190:CT190)))))</f>
        <v>0</v>
      </c>
      <c r="CV190" s="29">
        <f ca="1">IF(NOT(snowball),0,IF(AI189&lt;=0,0,IF($C190&lt;=SUM($CM190:CU190),0,IF(BZ190+$C190-SUM($CM190:CU190)&gt;AI189+BD190,AI189+BD190-BZ190,$C190-SUM($CM190:CU190)))))</f>
        <v>0</v>
      </c>
      <c r="CW190" s="29">
        <f ca="1">IF(NOT(snowball),0,IF(AJ189&lt;=0,0,IF($C190&lt;=SUM($CM190:CV190),0,IF(CA190+$C190-SUM($CM190:CV190)&gt;AJ189+BE190,AJ189+BE190-CA190,$C190-SUM($CM190:CV190)))))</f>
        <v>0</v>
      </c>
      <c r="CX190" s="29">
        <f ca="1">IF(NOT(snowball),0,IF(AK189&lt;=0,0,IF($C190&lt;=SUM($CM190:CW190),0,IF(CB190+$C190-SUM($CM190:CW190)&gt;AK189+BF190,AK189+BF190-CB190,$C190-SUM($CM190:CW190)))))</f>
        <v>0</v>
      </c>
      <c r="CY190" s="29">
        <f ca="1">IF(NOT(snowball),0,IF(AL189&lt;=0,0,IF($C190&lt;=SUM($CM190:CX190),0,IF(CC190+$C190-SUM($CM190:CX190)&gt;AL189+BG190,AL189+BG190-CC190,$C190-SUM($CM190:CX190)))))</f>
        <v>0</v>
      </c>
      <c r="CZ190" s="29">
        <f ca="1">IF(NOT(snowball),0,IF(AM189&lt;=0,0,IF($C190&lt;=SUM($CM190:CY190),0,IF(CD190+$C190-SUM($CM190:CY190)&gt;AM189+BH190,AM189+BH190-CD190,$C190-SUM($CM190:CY190)))))</f>
        <v>0</v>
      </c>
      <c r="DA190" s="29">
        <f ca="1">IF(NOT(snowball),0,IF(AN189&lt;=0,0,IF($C190&lt;=SUM($CM190:CZ190),0,IF(CE190+$C190-SUM($CM190:CZ190)&gt;AN189+BI190,AN189+BI190-CE190,$C190-SUM($CM190:CZ190)))))</f>
        <v>0</v>
      </c>
      <c r="DB190" s="29">
        <f ca="1">IF(NOT(snowball),0,IF(AO189&lt;=0,0,IF($C190&lt;=SUM($CM190:DA190),0,IF(CF190+$C190-SUM($CM190:DA190)&gt;AO189+BJ190,AO189+BJ190-CF190,$C190-SUM($CM190:DA190)))))</f>
        <v>0</v>
      </c>
      <c r="DC190" s="29">
        <f ca="1">IF(NOT(snowball),0,IF(AP189&lt;=0,0,IF($C190&lt;=SUM($CM190:DB190),0,IF(CG190+$C190-SUM($CM190:DB190)&gt;AP189+BK190,AP189+BK190-CG190,$C190-SUM($CM190:DB190)))))</f>
        <v>0</v>
      </c>
      <c r="DD190" s="29">
        <f ca="1">IF(NOT(snowball),0,IF(AQ189&lt;=0,0,IF($C190&lt;=SUM($CM190:DC190),0,IF(CH190+$C190-SUM($CM190:DC190)&gt;AQ189+BL190,AQ189+BL190-CH190,$C190-SUM($CM190:DC190)))))</f>
        <v>0</v>
      </c>
      <c r="DE190" s="29">
        <f ca="1">IF(NOT(snowball),0,IF(AR189&lt;=0,0,IF($C190&lt;=SUM($CM190:DD190),0,IF(CI190+$C190-SUM($CM190:DD190)&gt;AR189+BM190,AR189+BM190-CI190,$C190-SUM($CM190:DD190)))))</f>
        <v>0</v>
      </c>
      <c r="DF190" s="29">
        <f ca="1">IF(NOT(snowball),0,IF(AS189&lt;=0,0,IF($C190&lt;=SUM($CM190:DE190),0,IF(CJ190+$C190-SUM($CM190:DE190)&gt;AS189+BN190,AS189+BN190-CJ190,$C190-SUM($CM190:DE190)))))</f>
        <v>0</v>
      </c>
    </row>
    <row r="191" spans="1:110" ht="11" customHeight="1">
      <c r="A191" s="30" t="str">
        <f t="shared" ca="1" si="232"/>
        <v/>
      </c>
      <c r="B191" s="13" t="e">
        <f t="shared" ca="1" si="204"/>
        <v>#N/A</v>
      </c>
      <c r="C191" s="113" t="str">
        <f t="shared" ca="1" si="183"/>
        <v/>
      </c>
      <c r="D191" s="81"/>
      <c r="E191" s="29">
        <f t="shared" ca="1" si="184"/>
        <v>0</v>
      </c>
      <c r="F191" s="29">
        <f t="shared" ca="1" si="185"/>
        <v>0</v>
      </c>
      <c r="G191" s="29">
        <f t="shared" ca="1" si="186"/>
        <v>0</v>
      </c>
      <c r="H191" s="29">
        <f t="shared" ca="1" si="187"/>
        <v>0</v>
      </c>
      <c r="I191" s="29">
        <f t="shared" ca="1" si="188"/>
        <v>0</v>
      </c>
      <c r="J191" s="29">
        <f t="shared" ca="1" si="189"/>
        <v>0</v>
      </c>
      <c r="K191" s="29">
        <f t="shared" ca="1" si="190"/>
        <v>0</v>
      </c>
      <c r="L191" s="29">
        <f t="shared" ca="1" si="191"/>
        <v>0</v>
      </c>
      <c r="M191" s="29">
        <f t="shared" ca="1" si="192"/>
        <v>0</v>
      </c>
      <c r="N191" s="29">
        <f t="shared" ca="1" si="193"/>
        <v>0</v>
      </c>
      <c r="O191" s="29">
        <f t="shared" ca="1" si="194"/>
        <v>0</v>
      </c>
      <c r="P191" s="29">
        <f t="shared" ca="1" si="195"/>
        <v>0</v>
      </c>
      <c r="Q191" s="29">
        <f t="shared" ca="1" si="196"/>
        <v>0</v>
      </c>
      <c r="R191" s="29">
        <f t="shared" ca="1" si="197"/>
        <v>0</v>
      </c>
      <c r="S191" s="29">
        <f t="shared" ca="1" si="198"/>
        <v>0</v>
      </c>
      <c r="T191" s="29">
        <f t="shared" ca="1" si="199"/>
        <v>0</v>
      </c>
      <c r="U191" s="29">
        <f t="shared" ca="1" si="200"/>
        <v>0</v>
      </c>
      <c r="V191" s="29">
        <f t="shared" ca="1" si="201"/>
        <v>0</v>
      </c>
      <c r="W191" s="29">
        <f t="shared" ca="1" si="202"/>
        <v>0</v>
      </c>
      <c r="X191" s="29">
        <f t="shared" ca="1" si="202"/>
        <v>0</v>
      </c>
      <c r="Y191" s="66"/>
      <c r="Z191" s="29">
        <f t="shared" ca="1" si="205"/>
        <v>0</v>
      </c>
      <c r="AA191" s="29">
        <f t="shared" ca="1" si="206"/>
        <v>0</v>
      </c>
      <c r="AB191" s="29">
        <f t="shared" ca="1" si="207"/>
        <v>0</v>
      </c>
      <c r="AC191" s="29">
        <f t="shared" ca="1" si="208"/>
        <v>0</v>
      </c>
      <c r="AD191" s="29">
        <f t="shared" ca="1" si="209"/>
        <v>0</v>
      </c>
      <c r="AE191" s="29">
        <f t="shared" ca="1" si="210"/>
        <v>0</v>
      </c>
      <c r="AF191" s="29">
        <f t="shared" ca="1" si="211"/>
        <v>0</v>
      </c>
      <c r="AG191" s="29">
        <f t="shared" ca="1" si="212"/>
        <v>0</v>
      </c>
      <c r="AH191" s="29">
        <f t="shared" ca="1" si="213"/>
        <v>0</v>
      </c>
      <c r="AI191" s="29">
        <f t="shared" ca="1" si="214"/>
        <v>0</v>
      </c>
      <c r="AJ191" s="29">
        <f t="shared" ca="1" si="215"/>
        <v>0</v>
      </c>
      <c r="AK191" s="29">
        <f t="shared" ca="1" si="216"/>
        <v>0</v>
      </c>
      <c r="AL191" s="29">
        <f t="shared" ca="1" si="217"/>
        <v>0</v>
      </c>
      <c r="AM191" s="29">
        <f t="shared" ca="1" si="218"/>
        <v>0</v>
      </c>
      <c r="AN191" s="29">
        <f t="shared" ca="1" si="219"/>
        <v>0</v>
      </c>
      <c r="AO191" s="29">
        <f t="shared" ca="1" si="220"/>
        <v>0</v>
      </c>
      <c r="AP191" s="29">
        <f t="shared" ca="1" si="221"/>
        <v>0</v>
      </c>
      <c r="AQ191" s="29">
        <f t="shared" ca="1" si="222"/>
        <v>0</v>
      </c>
      <c r="AR191" s="29">
        <f t="shared" ca="1" si="223"/>
        <v>0</v>
      </c>
      <c r="AS191" s="29">
        <f t="shared" ca="1" si="224"/>
        <v>0</v>
      </c>
      <c r="AT191" s="7"/>
      <c r="AU191" s="29">
        <f t="shared" ca="1" si="265"/>
        <v>0</v>
      </c>
      <c r="AV191" s="29">
        <f t="shared" ca="1" si="266"/>
        <v>0</v>
      </c>
      <c r="AW191" s="29">
        <f t="shared" ca="1" si="267"/>
        <v>0</v>
      </c>
      <c r="AX191" s="29">
        <f t="shared" ca="1" si="233"/>
        <v>0</v>
      </c>
      <c r="AY191" s="29">
        <f t="shared" ca="1" si="234"/>
        <v>0</v>
      </c>
      <c r="AZ191" s="29">
        <f t="shared" ca="1" si="235"/>
        <v>0</v>
      </c>
      <c r="BA191" s="29">
        <f t="shared" ca="1" si="236"/>
        <v>0</v>
      </c>
      <c r="BB191" s="29">
        <f t="shared" ca="1" si="237"/>
        <v>0</v>
      </c>
      <c r="BC191" s="29">
        <f t="shared" ca="1" si="238"/>
        <v>0</v>
      </c>
      <c r="BD191" s="29">
        <f t="shared" ca="1" si="239"/>
        <v>0</v>
      </c>
      <c r="BE191" s="29">
        <f t="shared" ca="1" si="240"/>
        <v>0</v>
      </c>
      <c r="BF191" s="29">
        <f t="shared" ca="1" si="241"/>
        <v>0</v>
      </c>
      <c r="BG191" s="29">
        <f t="shared" ca="1" si="242"/>
        <v>0</v>
      </c>
      <c r="BH191" s="29">
        <f t="shared" ca="1" si="243"/>
        <v>0</v>
      </c>
      <c r="BI191" s="29">
        <f t="shared" ca="1" si="244"/>
        <v>0</v>
      </c>
      <c r="BJ191" s="29">
        <f t="shared" ca="1" si="245"/>
        <v>0</v>
      </c>
      <c r="BK191" s="29">
        <f t="shared" ca="1" si="246"/>
        <v>0</v>
      </c>
      <c r="BL191" s="29">
        <f t="shared" ca="1" si="247"/>
        <v>0</v>
      </c>
      <c r="BM191" s="29">
        <f t="shared" ca="1" si="248"/>
        <v>0</v>
      </c>
      <c r="BN191" s="29">
        <f t="shared" ca="1" si="249"/>
        <v>0</v>
      </c>
      <c r="BO191" s="33">
        <f t="shared" ca="1" si="225"/>
        <v>0</v>
      </c>
      <c r="BP191" s="16"/>
      <c r="BQ191" s="29">
        <f t="shared" ca="1" si="226"/>
        <v>0</v>
      </c>
      <c r="BR191" s="29">
        <f t="shared" ca="1" si="227"/>
        <v>0</v>
      </c>
      <c r="BS191" s="29">
        <f t="shared" ca="1" si="228"/>
        <v>0</v>
      </c>
      <c r="BT191" s="29">
        <f t="shared" ca="1" si="229"/>
        <v>0</v>
      </c>
      <c r="BU191" s="29">
        <f t="shared" ca="1" si="230"/>
        <v>0</v>
      </c>
      <c r="BV191" s="29">
        <f t="shared" ca="1" si="250"/>
        <v>0</v>
      </c>
      <c r="BW191" s="29">
        <f t="shared" ca="1" si="251"/>
        <v>0</v>
      </c>
      <c r="BX191" s="29">
        <f t="shared" ca="1" si="252"/>
        <v>0</v>
      </c>
      <c r="BY191" s="29">
        <f t="shared" ca="1" si="253"/>
        <v>0</v>
      </c>
      <c r="BZ191" s="29">
        <f t="shared" ca="1" si="254"/>
        <v>0</v>
      </c>
      <c r="CA191" s="29">
        <f t="shared" ca="1" si="255"/>
        <v>0</v>
      </c>
      <c r="CB191" s="29">
        <f t="shared" ca="1" si="256"/>
        <v>0</v>
      </c>
      <c r="CC191" s="29">
        <f t="shared" ca="1" si="257"/>
        <v>0</v>
      </c>
      <c r="CD191" s="29">
        <f t="shared" ca="1" si="258"/>
        <v>0</v>
      </c>
      <c r="CE191" s="29">
        <f t="shared" ca="1" si="259"/>
        <v>0</v>
      </c>
      <c r="CF191" s="29">
        <f t="shared" ca="1" si="260"/>
        <v>0</v>
      </c>
      <c r="CG191" s="29">
        <f t="shared" ca="1" si="261"/>
        <v>0</v>
      </c>
      <c r="CH191" s="29">
        <f t="shared" ca="1" si="262"/>
        <v>0</v>
      </c>
      <c r="CI191" s="29">
        <f t="shared" ca="1" si="263"/>
        <v>0</v>
      </c>
      <c r="CJ191" s="29">
        <f t="shared" ca="1" si="264"/>
        <v>0</v>
      </c>
      <c r="CK191" s="33">
        <f t="shared" ca="1" si="231"/>
        <v>0</v>
      </c>
      <c r="CL191" s="33"/>
      <c r="CM191" s="78">
        <f t="shared" ca="1" si="203"/>
        <v>0</v>
      </c>
      <c r="CN191" s="29">
        <f ca="1">IF(NOT(snowball),0,IF(AA190&lt;=0,0,IF($C191&lt;=SUM($CM191:CM191),0,IF(BR191+$C191-SUM($CM191:CM191)&gt;AA190+AV191,AA190+AV191-BR191,$C191-SUM($CM191:CM191)))))</f>
        <v>0</v>
      </c>
      <c r="CO191" s="29">
        <f ca="1">IF(NOT(snowball),0,IF(AB190&lt;=0,0,IF($C191&lt;=SUM($CM191:CN191),0,IF(BS191+$C191-SUM($CM191:CN191)&gt;AB190+AW191,AB190+AW191-BS191,$C191-SUM($CM191:CN191)))))</f>
        <v>0</v>
      </c>
      <c r="CP191" s="29">
        <f ca="1">IF(NOT(snowball),0,IF(AC190&lt;=0,0,IF($C191&lt;=SUM($CM191:CO191),0,IF(BT191+$C191-SUM($CM191:CO191)&gt;AC190+AX191,AC190+AX191-BT191,$C191-SUM($CM191:CO191)))))</f>
        <v>0</v>
      </c>
      <c r="CQ191" s="29">
        <f ca="1">IF(NOT(snowball),0,IF(AD190&lt;=0,0,IF($C191&lt;=SUM($CM191:CP191),0,IF(BU191+$C191-SUM($CM191:CP191)&gt;AD190+AY191,AD190+AY191-BU191,$C191-SUM($CM191:CP191)))))</f>
        <v>0</v>
      </c>
      <c r="CR191" s="29">
        <f ca="1">IF(NOT(snowball),0,IF(AE190&lt;=0,0,IF($C191&lt;=SUM($CM191:CQ191),0,IF(BV191+$C191-SUM($CM191:CQ191)&gt;AE190+AZ191,AE190+AZ191-BV191,$C191-SUM($CM191:CQ191)))))</f>
        <v>0</v>
      </c>
      <c r="CS191" s="29">
        <f ca="1">IF(NOT(snowball),0,IF(AF190&lt;=0,0,IF($C191&lt;=SUM($CM191:CR191),0,IF(BW191+$C191-SUM($CM191:CR191)&gt;AF190+BA191,AF190+BA191-BW191,$C191-SUM($CM191:CR191)))))</f>
        <v>0</v>
      </c>
      <c r="CT191" s="29">
        <f ca="1">IF(NOT(snowball),0,IF(AG190&lt;=0,0,IF($C191&lt;=SUM($CM191:CS191),0,IF(BX191+$C191-SUM($CM191:CS191)&gt;AG190+BB191,AG190+BB191-BX191,$C191-SUM($CM191:CS191)))))</f>
        <v>0</v>
      </c>
      <c r="CU191" s="29">
        <f ca="1">IF(NOT(snowball),0,IF(AH190&lt;=0,0,IF($C191&lt;=SUM($CM191:CT191),0,IF(BY191+$C191-SUM($CM191:CT191)&gt;AH190+BC191,AH190+BC191-BY191,$C191-SUM($CM191:CT191)))))</f>
        <v>0</v>
      </c>
      <c r="CV191" s="29">
        <f ca="1">IF(NOT(snowball),0,IF(AI190&lt;=0,0,IF($C191&lt;=SUM($CM191:CU191),0,IF(BZ191+$C191-SUM($CM191:CU191)&gt;AI190+BD191,AI190+BD191-BZ191,$C191-SUM($CM191:CU191)))))</f>
        <v>0</v>
      </c>
      <c r="CW191" s="29">
        <f ca="1">IF(NOT(snowball),0,IF(AJ190&lt;=0,0,IF($C191&lt;=SUM($CM191:CV191),0,IF(CA191+$C191-SUM($CM191:CV191)&gt;AJ190+BE191,AJ190+BE191-CA191,$C191-SUM($CM191:CV191)))))</f>
        <v>0</v>
      </c>
      <c r="CX191" s="29">
        <f ca="1">IF(NOT(snowball),0,IF(AK190&lt;=0,0,IF($C191&lt;=SUM($CM191:CW191),0,IF(CB191+$C191-SUM($CM191:CW191)&gt;AK190+BF191,AK190+BF191-CB191,$C191-SUM($CM191:CW191)))))</f>
        <v>0</v>
      </c>
      <c r="CY191" s="29">
        <f ca="1">IF(NOT(snowball),0,IF(AL190&lt;=0,0,IF($C191&lt;=SUM($CM191:CX191),0,IF(CC191+$C191-SUM($CM191:CX191)&gt;AL190+BG191,AL190+BG191-CC191,$C191-SUM($CM191:CX191)))))</f>
        <v>0</v>
      </c>
      <c r="CZ191" s="29">
        <f ca="1">IF(NOT(snowball),0,IF(AM190&lt;=0,0,IF($C191&lt;=SUM($CM191:CY191),0,IF(CD191+$C191-SUM($CM191:CY191)&gt;AM190+BH191,AM190+BH191-CD191,$C191-SUM($CM191:CY191)))))</f>
        <v>0</v>
      </c>
      <c r="DA191" s="29">
        <f ca="1">IF(NOT(snowball),0,IF(AN190&lt;=0,0,IF($C191&lt;=SUM($CM191:CZ191),0,IF(CE191+$C191-SUM($CM191:CZ191)&gt;AN190+BI191,AN190+BI191-CE191,$C191-SUM($CM191:CZ191)))))</f>
        <v>0</v>
      </c>
      <c r="DB191" s="29">
        <f ca="1">IF(NOT(snowball),0,IF(AO190&lt;=0,0,IF($C191&lt;=SUM($CM191:DA191),0,IF(CF191+$C191-SUM($CM191:DA191)&gt;AO190+BJ191,AO190+BJ191-CF191,$C191-SUM($CM191:DA191)))))</f>
        <v>0</v>
      </c>
      <c r="DC191" s="29">
        <f ca="1">IF(NOT(snowball),0,IF(AP190&lt;=0,0,IF($C191&lt;=SUM($CM191:DB191),0,IF(CG191+$C191-SUM($CM191:DB191)&gt;AP190+BK191,AP190+BK191-CG191,$C191-SUM($CM191:DB191)))))</f>
        <v>0</v>
      </c>
      <c r="DD191" s="29">
        <f ca="1">IF(NOT(snowball),0,IF(AQ190&lt;=0,0,IF($C191&lt;=SUM($CM191:DC191),0,IF(CH191+$C191-SUM($CM191:DC191)&gt;AQ190+BL191,AQ190+BL191-CH191,$C191-SUM($CM191:DC191)))))</f>
        <v>0</v>
      </c>
      <c r="DE191" s="29">
        <f ca="1">IF(NOT(snowball),0,IF(AR190&lt;=0,0,IF($C191&lt;=SUM($CM191:DD191),0,IF(CI191+$C191-SUM($CM191:DD191)&gt;AR190+BM191,AR190+BM191-CI191,$C191-SUM($CM191:DD191)))))</f>
        <v>0</v>
      </c>
      <c r="DF191" s="29">
        <f ca="1">IF(NOT(snowball),0,IF(AS190&lt;=0,0,IF($C191&lt;=SUM($CM191:DE191),0,IF(CJ191+$C191-SUM($CM191:DE191)&gt;AS190+BN191,AS190+BN191-CJ191,$C191-SUM($CM191:DE191)))))</f>
        <v>0</v>
      </c>
    </row>
    <row r="192" spans="1:110" ht="11" customHeight="1">
      <c r="A192" s="30" t="str">
        <f t="shared" ca="1" si="232"/>
        <v/>
      </c>
      <c r="B192" s="13" t="e">
        <f t="shared" ca="1" si="204"/>
        <v>#N/A</v>
      </c>
      <c r="C192" s="113" t="str">
        <f t="shared" ca="1" si="183"/>
        <v/>
      </c>
      <c r="D192" s="81"/>
      <c r="E192" s="29">
        <f t="shared" ca="1" si="184"/>
        <v>0</v>
      </c>
      <c r="F192" s="29">
        <f t="shared" ca="1" si="185"/>
        <v>0</v>
      </c>
      <c r="G192" s="29">
        <f t="shared" ca="1" si="186"/>
        <v>0</v>
      </c>
      <c r="H192" s="29">
        <f t="shared" ca="1" si="187"/>
        <v>0</v>
      </c>
      <c r="I192" s="29">
        <f t="shared" ca="1" si="188"/>
        <v>0</v>
      </c>
      <c r="J192" s="29">
        <f t="shared" ca="1" si="189"/>
        <v>0</v>
      </c>
      <c r="K192" s="29">
        <f t="shared" ca="1" si="190"/>
        <v>0</v>
      </c>
      <c r="L192" s="29">
        <f t="shared" ca="1" si="191"/>
        <v>0</v>
      </c>
      <c r="M192" s="29">
        <f t="shared" ca="1" si="192"/>
        <v>0</v>
      </c>
      <c r="N192" s="29">
        <f t="shared" ca="1" si="193"/>
        <v>0</v>
      </c>
      <c r="O192" s="29">
        <f t="shared" ca="1" si="194"/>
        <v>0</v>
      </c>
      <c r="P192" s="29">
        <f t="shared" ca="1" si="195"/>
        <v>0</v>
      </c>
      <c r="Q192" s="29">
        <f t="shared" ca="1" si="196"/>
        <v>0</v>
      </c>
      <c r="R192" s="29">
        <f t="shared" ca="1" si="197"/>
        <v>0</v>
      </c>
      <c r="S192" s="29">
        <f t="shared" ca="1" si="198"/>
        <v>0</v>
      </c>
      <c r="T192" s="29">
        <f t="shared" ca="1" si="199"/>
        <v>0</v>
      </c>
      <c r="U192" s="29">
        <f t="shared" ca="1" si="200"/>
        <v>0</v>
      </c>
      <c r="V192" s="29">
        <f t="shared" ca="1" si="201"/>
        <v>0</v>
      </c>
      <c r="W192" s="29">
        <f t="shared" ca="1" si="202"/>
        <v>0</v>
      </c>
      <c r="X192" s="29">
        <f t="shared" ca="1" si="202"/>
        <v>0</v>
      </c>
      <c r="Y192" s="66"/>
      <c r="Z192" s="29">
        <f t="shared" ca="1" si="205"/>
        <v>0</v>
      </c>
      <c r="AA192" s="29">
        <f t="shared" ca="1" si="206"/>
        <v>0</v>
      </c>
      <c r="AB192" s="29">
        <f t="shared" ca="1" si="207"/>
        <v>0</v>
      </c>
      <c r="AC192" s="29">
        <f t="shared" ca="1" si="208"/>
        <v>0</v>
      </c>
      <c r="AD192" s="29">
        <f t="shared" ca="1" si="209"/>
        <v>0</v>
      </c>
      <c r="AE192" s="29">
        <f t="shared" ca="1" si="210"/>
        <v>0</v>
      </c>
      <c r="AF192" s="29">
        <f t="shared" ca="1" si="211"/>
        <v>0</v>
      </c>
      <c r="AG192" s="29">
        <f t="shared" ca="1" si="212"/>
        <v>0</v>
      </c>
      <c r="AH192" s="29">
        <f t="shared" ca="1" si="213"/>
        <v>0</v>
      </c>
      <c r="AI192" s="29">
        <f t="shared" ca="1" si="214"/>
        <v>0</v>
      </c>
      <c r="AJ192" s="29">
        <f t="shared" ca="1" si="215"/>
        <v>0</v>
      </c>
      <c r="AK192" s="29">
        <f t="shared" ca="1" si="216"/>
        <v>0</v>
      </c>
      <c r="AL192" s="29">
        <f t="shared" ca="1" si="217"/>
        <v>0</v>
      </c>
      <c r="AM192" s="29">
        <f t="shared" ca="1" si="218"/>
        <v>0</v>
      </c>
      <c r="AN192" s="29">
        <f t="shared" ca="1" si="219"/>
        <v>0</v>
      </c>
      <c r="AO192" s="29">
        <f t="shared" ca="1" si="220"/>
        <v>0</v>
      </c>
      <c r="AP192" s="29">
        <f t="shared" ca="1" si="221"/>
        <v>0</v>
      </c>
      <c r="AQ192" s="29">
        <f t="shared" ca="1" si="222"/>
        <v>0</v>
      </c>
      <c r="AR192" s="29">
        <f t="shared" ca="1" si="223"/>
        <v>0</v>
      </c>
      <c r="AS192" s="29">
        <f t="shared" ca="1" si="224"/>
        <v>0</v>
      </c>
      <c r="AT192" s="7"/>
      <c r="AU192" s="29">
        <f t="shared" ca="1" si="265"/>
        <v>0</v>
      </c>
      <c r="AV192" s="29">
        <f t="shared" ca="1" si="266"/>
        <v>0</v>
      </c>
      <c r="AW192" s="29">
        <f t="shared" ca="1" si="267"/>
        <v>0</v>
      </c>
      <c r="AX192" s="29">
        <f t="shared" ca="1" si="233"/>
        <v>0</v>
      </c>
      <c r="AY192" s="29">
        <f t="shared" ca="1" si="234"/>
        <v>0</v>
      </c>
      <c r="AZ192" s="29">
        <f t="shared" ca="1" si="235"/>
        <v>0</v>
      </c>
      <c r="BA192" s="29">
        <f t="shared" ca="1" si="236"/>
        <v>0</v>
      </c>
      <c r="BB192" s="29">
        <f t="shared" ca="1" si="237"/>
        <v>0</v>
      </c>
      <c r="BC192" s="29">
        <f t="shared" ca="1" si="238"/>
        <v>0</v>
      </c>
      <c r="BD192" s="29">
        <f t="shared" ca="1" si="239"/>
        <v>0</v>
      </c>
      <c r="BE192" s="29">
        <f t="shared" ca="1" si="240"/>
        <v>0</v>
      </c>
      <c r="BF192" s="29">
        <f t="shared" ca="1" si="241"/>
        <v>0</v>
      </c>
      <c r="BG192" s="29">
        <f t="shared" ca="1" si="242"/>
        <v>0</v>
      </c>
      <c r="BH192" s="29">
        <f t="shared" ca="1" si="243"/>
        <v>0</v>
      </c>
      <c r="BI192" s="29">
        <f t="shared" ca="1" si="244"/>
        <v>0</v>
      </c>
      <c r="BJ192" s="29">
        <f t="shared" ca="1" si="245"/>
        <v>0</v>
      </c>
      <c r="BK192" s="29">
        <f t="shared" ca="1" si="246"/>
        <v>0</v>
      </c>
      <c r="BL192" s="29">
        <f t="shared" ca="1" si="247"/>
        <v>0</v>
      </c>
      <c r="BM192" s="29">
        <f t="shared" ca="1" si="248"/>
        <v>0</v>
      </c>
      <c r="BN192" s="29">
        <f t="shared" ca="1" si="249"/>
        <v>0</v>
      </c>
      <c r="BO192" s="33">
        <f t="shared" ca="1" si="225"/>
        <v>0</v>
      </c>
      <c r="BP192" s="16"/>
      <c r="BQ192" s="29">
        <f t="shared" ca="1" si="226"/>
        <v>0</v>
      </c>
      <c r="BR192" s="29">
        <f t="shared" ca="1" si="227"/>
        <v>0</v>
      </c>
      <c r="BS192" s="29">
        <f t="shared" ca="1" si="228"/>
        <v>0</v>
      </c>
      <c r="BT192" s="29">
        <f t="shared" ca="1" si="229"/>
        <v>0</v>
      </c>
      <c r="BU192" s="29">
        <f t="shared" ca="1" si="230"/>
        <v>0</v>
      </c>
      <c r="BV192" s="29">
        <f t="shared" ca="1" si="250"/>
        <v>0</v>
      </c>
      <c r="BW192" s="29">
        <f t="shared" ca="1" si="251"/>
        <v>0</v>
      </c>
      <c r="BX192" s="29">
        <f t="shared" ca="1" si="252"/>
        <v>0</v>
      </c>
      <c r="BY192" s="29">
        <f t="shared" ca="1" si="253"/>
        <v>0</v>
      </c>
      <c r="BZ192" s="29">
        <f t="shared" ca="1" si="254"/>
        <v>0</v>
      </c>
      <c r="CA192" s="29">
        <f t="shared" ca="1" si="255"/>
        <v>0</v>
      </c>
      <c r="CB192" s="29">
        <f t="shared" ca="1" si="256"/>
        <v>0</v>
      </c>
      <c r="CC192" s="29">
        <f t="shared" ca="1" si="257"/>
        <v>0</v>
      </c>
      <c r="CD192" s="29">
        <f t="shared" ca="1" si="258"/>
        <v>0</v>
      </c>
      <c r="CE192" s="29">
        <f t="shared" ca="1" si="259"/>
        <v>0</v>
      </c>
      <c r="CF192" s="29">
        <f t="shared" ca="1" si="260"/>
        <v>0</v>
      </c>
      <c r="CG192" s="29">
        <f t="shared" ca="1" si="261"/>
        <v>0</v>
      </c>
      <c r="CH192" s="29">
        <f t="shared" ca="1" si="262"/>
        <v>0</v>
      </c>
      <c r="CI192" s="29">
        <f t="shared" ca="1" si="263"/>
        <v>0</v>
      </c>
      <c r="CJ192" s="29">
        <f t="shared" ca="1" si="264"/>
        <v>0</v>
      </c>
      <c r="CK192" s="33">
        <f t="shared" ca="1" si="231"/>
        <v>0</v>
      </c>
      <c r="CL192" s="33"/>
      <c r="CM192" s="78">
        <f t="shared" ca="1" si="203"/>
        <v>0</v>
      </c>
      <c r="CN192" s="29">
        <f ca="1">IF(NOT(snowball),0,IF(AA191&lt;=0,0,IF($C192&lt;=SUM($CM192:CM192),0,IF(BR192+$C192-SUM($CM192:CM192)&gt;AA191+AV192,AA191+AV192-BR192,$C192-SUM($CM192:CM192)))))</f>
        <v>0</v>
      </c>
      <c r="CO192" s="29">
        <f ca="1">IF(NOT(snowball),0,IF(AB191&lt;=0,0,IF($C192&lt;=SUM($CM192:CN192),0,IF(BS192+$C192-SUM($CM192:CN192)&gt;AB191+AW192,AB191+AW192-BS192,$C192-SUM($CM192:CN192)))))</f>
        <v>0</v>
      </c>
      <c r="CP192" s="29">
        <f ca="1">IF(NOT(snowball),0,IF(AC191&lt;=0,0,IF($C192&lt;=SUM($CM192:CO192),0,IF(BT192+$C192-SUM($CM192:CO192)&gt;AC191+AX192,AC191+AX192-BT192,$C192-SUM($CM192:CO192)))))</f>
        <v>0</v>
      </c>
      <c r="CQ192" s="29">
        <f ca="1">IF(NOT(snowball),0,IF(AD191&lt;=0,0,IF($C192&lt;=SUM($CM192:CP192),0,IF(BU192+$C192-SUM($CM192:CP192)&gt;AD191+AY192,AD191+AY192-BU192,$C192-SUM($CM192:CP192)))))</f>
        <v>0</v>
      </c>
      <c r="CR192" s="29">
        <f ca="1">IF(NOT(snowball),0,IF(AE191&lt;=0,0,IF($C192&lt;=SUM($CM192:CQ192),0,IF(BV192+$C192-SUM($CM192:CQ192)&gt;AE191+AZ192,AE191+AZ192-BV192,$C192-SUM($CM192:CQ192)))))</f>
        <v>0</v>
      </c>
      <c r="CS192" s="29">
        <f ca="1">IF(NOT(snowball),0,IF(AF191&lt;=0,0,IF($C192&lt;=SUM($CM192:CR192),0,IF(BW192+$C192-SUM($CM192:CR192)&gt;AF191+BA192,AF191+BA192-BW192,$C192-SUM($CM192:CR192)))))</f>
        <v>0</v>
      </c>
      <c r="CT192" s="29">
        <f ca="1">IF(NOT(snowball),0,IF(AG191&lt;=0,0,IF($C192&lt;=SUM($CM192:CS192),0,IF(BX192+$C192-SUM($CM192:CS192)&gt;AG191+BB192,AG191+BB192-BX192,$C192-SUM($CM192:CS192)))))</f>
        <v>0</v>
      </c>
      <c r="CU192" s="29">
        <f ca="1">IF(NOT(snowball),0,IF(AH191&lt;=0,0,IF($C192&lt;=SUM($CM192:CT192),0,IF(BY192+$C192-SUM($CM192:CT192)&gt;AH191+BC192,AH191+BC192-BY192,$C192-SUM($CM192:CT192)))))</f>
        <v>0</v>
      </c>
      <c r="CV192" s="29">
        <f ca="1">IF(NOT(snowball),0,IF(AI191&lt;=0,0,IF($C192&lt;=SUM($CM192:CU192),0,IF(BZ192+$C192-SUM($CM192:CU192)&gt;AI191+BD192,AI191+BD192-BZ192,$C192-SUM($CM192:CU192)))))</f>
        <v>0</v>
      </c>
      <c r="CW192" s="29">
        <f ca="1">IF(NOT(snowball),0,IF(AJ191&lt;=0,0,IF($C192&lt;=SUM($CM192:CV192),0,IF(CA192+$C192-SUM($CM192:CV192)&gt;AJ191+BE192,AJ191+BE192-CA192,$C192-SUM($CM192:CV192)))))</f>
        <v>0</v>
      </c>
      <c r="CX192" s="29">
        <f ca="1">IF(NOT(snowball),0,IF(AK191&lt;=0,0,IF($C192&lt;=SUM($CM192:CW192),0,IF(CB192+$C192-SUM($CM192:CW192)&gt;AK191+BF192,AK191+BF192-CB192,$C192-SUM($CM192:CW192)))))</f>
        <v>0</v>
      </c>
      <c r="CY192" s="29">
        <f ca="1">IF(NOT(snowball),0,IF(AL191&lt;=0,0,IF($C192&lt;=SUM($CM192:CX192),0,IF(CC192+$C192-SUM($CM192:CX192)&gt;AL191+BG192,AL191+BG192-CC192,$C192-SUM($CM192:CX192)))))</f>
        <v>0</v>
      </c>
      <c r="CZ192" s="29">
        <f ca="1">IF(NOT(snowball),0,IF(AM191&lt;=0,0,IF($C192&lt;=SUM($CM192:CY192),0,IF(CD192+$C192-SUM($CM192:CY192)&gt;AM191+BH192,AM191+BH192-CD192,$C192-SUM($CM192:CY192)))))</f>
        <v>0</v>
      </c>
      <c r="DA192" s="29">
        <f ca="1">IF(NOT(snowball),0,IF(AN191&lt;=0,0,IF($C192&lt;=SUM($CM192:CZ192),0,IF(CE192+$C192-SUM($CM192:CZ192)&gt;AN191+BI192,AN191+BI192-CE192,$C192-SUM($CM192:CZ192)))))</f>
        <v>0</v>
      </c>
      <c r="DB192" s="29">
        <f ca="1">IF(NOT(snowball),0,IF(AO191&lt;=0,0,IF($C192&lt;=SUM($CM192:DA192),0,IF(CF192+$C192-SUM($CM192:DA192)&gt;AO191+BJ192,AO191+BJ192-CF192,$C192-SUM($CM192:DA192)))))</f>
        <v>0</v>
      </c>
      <c r="DC192" s="29">
        <f ca="1">IF(NOT(snowball),0,IF(AP191&lt;=0,0,IF($C192&lt;=SUM($CM192:DB192),0,IF(CG192+$C192-SUM($CM192:DB192)&gt;AP191+BK192,AP191+BK192-CG192,$C192-SUM($CM192:DB192)))))</f>
        <v>0</v>
      </c>
      <c r="DD192" s="29">
        <f ca="1">IF(NOT(snowball),0,IF(AQ191&lt;=0,0,IF($C192&lt;=SUM($CM192:DC192),0,IF(CH192+$C192-SUM($CM192:DC192)&gt;AQ191+BL192,AQ191+BL192-CH192,$C192-SUM($CM192:DC192)))))</f>
        <v>0</v>
      </c>
      <c r="DE192" s="29">
        <f ca="1">IF(NOT(snowball),0,IF(AR191&lt;=0,0,IF($C192&lt;=SUM($CM192:DD192),0,IF(CI192+$C192-SUM($CM192:DD192)&gt;AR191+BM192,AR191+BM192-CI192,$C192-SUM($CM192:DD192)))))</f>
        <v>0</v>
      </c>
      <c r="DF192" s="29">
        <f ca="1">IF(NOT(snowball),0,IF(AS191&lt;=0,0,IF($C192&lt;=SUM($CM192:DE192),0,IF(CJ192+$C192-SUM($CM192:DE192)&gt;AS191+BN192,AS191+BN192-CJ192,$C192-SUM($CM192:DE192)))))</f>
        <v>0</v>
      </c>
    </row>
    <row r="193" spans="1:110" ht="11" customHeight="1">
      <c r="A193" s="30" t="str">
        <f t="shared" ca="1" si="232"/>
        <v/>
      </c>
      <c r="B193" s="13" t="e">
        <f t="shared" ca="1" si="204"/>
        <v>#N/A</v>
      </c>
      <c r="C193" s="113" t="str">
        <f t="shared" ca="1" si="183"/>
        <v/>
      </c>
      <c r="D193" s="81"/>
      <c r="E193" s="29">
        <f t="shared" ca="1" si="184"/>
        <v>0</v>
      </c>
      <c r="F193" s="29">
        <f t="shared" ca="1" si="185"/>
        <v>0</v>
      </c>
      <c r="G193" s="29">
        <f t="shared" ca="1" si="186"/>
        <v>0</v>
      </c>
      <c r="H193" s="29">
        <f t="shared" ca="1" si="187"/>
        <v>0</v>
      </c>
      <c r="I193" s="29">
        <f t="shared" ca="1" si="188"/>
        <v>0</v>
      </c>
      <c r="J193" s="29">
        <f t="shared" ca="1" si="189"/>
        <v>0</v>
      </c>
      <c r="K193" s="29">
        <f t="shared" ca="1" si="190"/>
        <v>0</v>
      </c>
      <c r="L193" s="29">
        <f t="shared" ca="1" si="191"/>
        <v>0</v>
      </c>
      <c r="M193" s="29">
        <f t="shared" ca="1" si="192"/>
        <v>0</v>
      </c>
      <c r="N193" s="29">
        <f t="shared" ca="1" si="193"/>
        <v>0</v>
      </c>
      <c r="O193" s="29">
        <f t="shared" ca="1" si="194"/>
        <v>0</v>
      </c>
      <c r="P193" s="29">
        <f t="shared" ca="1" si="195"/>
        <v>0</v>
      </c>
      <c r="Q193" s="29">
        <f t="shared" ca="1" si="196"/>
        <v>0</v>
      </c>
      <c r="R193" s="29">
        <f t="shared" ca="1" si="197"/>
        <v>0</v>
      </c>
      <c r="S193" s="29">
        <f t="shared" ca="1" si="198"/>
        <v>0</v>
      </c>
      <c r="T193" s="29">
        <f t="shared" ca="1" si="199"/>
        <v>0</v>
      </c>
      <c r="U193" s="29">
        <f t="shared" ca="1" si="200"/>
        <v>0</v>
      </c>
      <c r="V193" s="29">
        <f t="shared" ca="1" si="201"/>
        <v>0</v>
      </c>
      <c r="W193" s="29">
        <f t="shared" ca="1" si="202"/>
        <v>0</v>
      </c>
      <c r="X193" s="29">
        <f t="shared" ca="1" si="202"/>
        <v>0</v>
      </c>
      <c r="Y193" s="66"/>
      <c r="Z193" s="29">
        <f t="shared" ca="1" si="205"/>
        <v>0</v>
      </c>
      <c r="AA193" s="29">
        <f t="shared" ca="1" si="206"/>
        <v>0</v>
      </c>
      <c r="AB193" s="29">
        <f t="shared" ca="1" si="207"/>
        <v>0</v>
      </c>
      <c r="AC193" s="29">
        <f t="shared" ca="1" si="208"/>
        <v>0</v>
      </c>
      <c r="AD193" s="29">
        <f t="shared" ca="1" si="209"/>
        <v>0</v>
      </c>
      <c r="AE193" s="29">
        <f t="shared" ca="1" si="210"/>
        <v>0</v>
      </c>
      <c r="AF193" s="29">
        <f t="shared" ca="1" si="211"/>
        <v>0</v>
      </c>
      <c r="AG193" s="29">
        <f t="shared" ca="1" si="212"/>
        <v>0</v>
      </c>
      <c r="AH193" s="29">
        <f t="shared" ca="1" si="213"/>
        <v>0</v>
      </c>
      <c r="AI193" s="29">
        <f t="shared" ca="1" si="214"/>
        <v>0</v>
      </c>
      <c r="AJ193" s="29">
        <f t="shared" ca="1" si="215"/>
        <v>0</v>
      </c>
      <c r="AK193" s="29">
        <f t="shared" ca="1" si="216"/>
        <v>0</v>
      </c>
      <c r="AL193" s="29">
        <f t="shared" ca="1" si="217"/>
        <v>0</v>
      </c>
      <c r="AM193" s="29">
        <f t="shared" ca="1" si="218"/>
        <v>0</v>
      </c>
      <c r="AN193" s="29">
        <f t="shared" ca="1" si="219"/>
        <v>0</v>
      </c>
      <c r="AO193" s="29">
        <f t="shared" ca="1" si="220"/>
        <v>0</v>
      </c>
      <c r="AP193" s="29">
        <f t="shared" ca="1" si="221"/>
        <v>0</v>
      </c>
      <c r="AQ193" s="29">
        <f t="shared" ca="1" si="222"/>
        <v>0</v>
      </c>
      <c r="AR193" s="29">
        <f t="shared" ca="1" si="223"/>
        <v>0</v>
      </c>
      <c r="AS193" s="29">
        <f t="shared" ca="1" si="224"/>
        <v>0</v>
      </c>
      <c r="AT193" s="7"/>
      <c r="AU193" s="29">
        <f t="shared" ca="1" si="265"/>
        <v>0</v>
      </c>
      <c r="AV193" s="29">
        <f t="shared" ca="1" si="266"/>
        <v>0</v>
      </c>
      <c r="AW193" s="29">
        <f t="shared" ca="1" si="267"/>
        <v>0</v>
      </c>
      <c r="AX193" s="29">
        <f t="shared" ca="1" si="233"/>
        <v>0</v>
      </c>
      <c r="AY193" s="29">
        <f t="shared" ca="1" si="234"/>
        <v>0</v>
      </c>
      <c r="AZ193" s="29">
        <f t="shared" ca="1" si="235"/>
        <v>0</v>
      </c>
      <c r="BA193" s="29">
        <f t="shared" ca="1" si="236"/>
        <v>0</v>
      </c>
      <c r="BB193" s="29">
        <f t="shared" ca="1" si="237"/>
        <v>0</v>
      </c>
      <c r="BC193" s="29">
        <f t="shared" ca="1" si="238"/>
        <v>0</v>
      </c>
      <c r="BD193" s="29">
        <f t="shared" ca="1" si="239"/>
        <v>0</v>
      </c>
      <c r="BE193" s="29">
        <f t="shared" ca="1" si="240"/>
        <v>0</v>
      </c>
      <c r="BF193" s="29">
        <f t="shared" ca="1" si="241"/>
        <v>0</v>
      </c>
      <c r="BG193" s="29">
        <f t="shared" ca="1" si="242"/>
        <v>0</v>
      </c>
      <c r="BH193" s="29">
        <f t="shared" ca="1" si="243"/>
        <v>0</v>
      </c>
      <c r="BI193" s="29">
        <f t="shared" ca="1" si="244"/>
        <v>0</v>
      </c>
      <c r="BJ193" s="29">
        <f t="shared" ca="1" si="245"/>
        <v>0</v>
      </c>
      <c r="BK193" s="29">
        <f t="shared" ca="1" si="246"/>
        <v>0</v>
      </c>
      <c r="BL193" s="29">
        <f t="shared" ca="1" si="247"/>
        <v>0</v>
      </c>
      <c r="BM193" s="29">
        <f t="shared" ca="1" si="248"/>
        <v>0</v>
      </c>
      <c r="BN193" s="29">
        <f t="shared" ca="1" si="249"/>
        <v>0</v>
      </c>
      <c r="BO193" s="33">
        <f t="shared" ca="1" si="225"/>
        <v>0</v>
      </c>
      <c r="BP193" s="16"/>
      <c r="BQ193" s="29">
        <f t="shared" ca="1" si="226"/>
        <v>0</v>
      </c>
      <c r="BR193" s="29">
        <f t="shared" ca="1" si="227"/>
        <v>0</v>
      </c>
      <c r="BS193" s="29">
        <f t="shared" ca="1" si="228"/>
        <v>0</v>
      </c>
      <c r="BT193" s="29">
        <f t="shared" ca="1" si="229"/>
        <v>0</v>
      </c>
      <c r="BU193" s="29">
        <f t="shared" ca="1" si="230"/>
        <v>0</v>
      </c>
      <c r="BV193" s="29">
        <f t="shared" ca="1" si="250"/>
        <v>0</v>
      </c>
      <c r="BW193" s="29">
        <f t="shared" ca="1" si="251"/>
        <v>0</v>
      </c>
      <c r="BX193" s="29">
        <f t="shared" ca="1" si="252"/>
        <v>0</v>
      </c>
      <c r="BY193" s="29">
        <f t="shared" ca="1" si="253"/>
        <v>0</v>
      </c>
      <c r="BZ193" s="29">
        <f t="shared" ca="1" si="254"/>
        <v>0</v>
      </c>
      <c r="CA193" s="29">
        <f t="shared" ca="1" si="255"/>
        <v>0</v>
      </c>
      <c r="CB193" s="29">
        <f t="shared" ca="1" si="256"/>
        <v>0</v>
      </c>
      <c r="CC193" s="29">
        <f t="shared" ca="1" si="257"/>
        <v>0</v>
      </c>
      <c r="CD193" s="29">
        <f t="shared" ca="1" si="258"/>
        <v>0</v>
      </c>
      <c r="CE193" s="29">
        <f t="shared" ca="1" si="259"/>
        <v>0</v>
      </c>
      <c r="CF193" s="29">
        <f t="shared" ca="1" si="260"/>
        <v>0</v>
      </c>
      <c r="CG193" s="29">
        <f t="shared" ca="1" si="261"/>
        <v>0</v>
      </c>
      <c r="CH193" s="29">
        <f t="shared" ca="1" si="262"/>
        <v>0</v>
      </c>
      <c r="CI193" s="29">
        <f t="shared" ca="1" si="263"/>
        <v>0</v>
      </c>
      <c r="CJ193" s="29">
        <f t="shared" ca="1" si="264"/>
        <v>0</v>
      </c>
      <c r="CK193" s="33">
        <f t="shared" ca="1" si="231"/>
        <v>0</v>
      </c>
      <c r="CL193" s="33"/>
      <c r="CM193" s="78">
        <f t="shared" ca="1" si="203"/>
        <v>0</v>
      </c>
      <c r="CN193" s="29">
        <f ca="1">IF(NOT(snowball),0,IF(AA192&lt;=0,0,IF($C193&lt;=SUM($CM193:CM193),0,IF(BR193+$C193-SUM($CM193:CM193)&gt;AA192+AV193,AA192+AV193-BR193,$C193-SUM($CM193:CM193)))))</f>
        <v>0</v>
      </c>
      <c r="CO193" s="29">
        <f ca="1">IF(NOT(snowball),0,IF(AB192&lt;=0,0,IF($C193&lt;=SUM($CM193:CN193),0,IF(BS193+$C193-SUM($CM193:CN193)&gt;AB192+AW193,AB192+AW193-BS193,$C193-SUM($CM193:CN193)))))</f>
        <v>0</v>
      </c>
      <c r="CP193" s="29">
        <f ca="1">IF(NOT(snowball),0,IF(AC192&lt;=0,0,IF($C193&lt;=SUM($CM193:CO193),0,IF(BT193+$C193-SUM($CM193:CO193)&gt;AC192+AX193,AC192+AX193-BT193,$C193-SUM($CM193:CO193)))))</f>
        <v>0</v>
      </c>
      <c r="CQ193" s="29">
        <f ca="1">IF(NOT(snowball),0,IF(AD192&lt;=0,0,IF($C193&lt;=SUM($CM193:CP193),0,IF(BU193+$C193-SUM($CM193:CP193)&gt;AD192+AY193,AD192+AY193-BU193,$C193-SUM($CM193:CP193)))))</f>
        <v>0</v>
      </c>
      <c r="CR193" s="29">
        <f ca="1">IF(NOT(snowball),0,IF(AE192&lt;=0,0,IF($C193&lt;=SUM($CM193:CQ193),0,IF(BV193+$C193-SUM($CM193:CQ193)&gt;AE192+AZ193,AE192+AZ193-BV193,$C193-SUM($CM193:CQ193)))))</f>
        <v>0</v>
      </c>
      <c r="CS193" s="29">
        <f ca="1">IF(NOT(snowball),0,IF(AF192&lt;=0,0,IF($C193&lt;=SUM($CM193:CR193),0,IF(BW193+$C193-SUM($CM193:CR193)&gt;AF192+BA193,AF192+BA193-BW193,$C193-SUM($CM193:CR193)))))</f>
        <v>0</v>
      </c>
      <c r="CT193" s="29">
        <f ca="1">IF(NOT(snowball),0,IF(AG192&lt;=0,0,IF($C193&lt;=SUM($CM193:CS193),0,IF(BX193+$C193-SUM($CM193:CS193)&gt;AG192+BB193,AG192+BB193-BX193,$C193-SUM($CM193:CS193)))))</f>
        <v>0</v>
      </c>
      <c r="CU193" s="29">
        <f ca="1">IF(NOT(snowball),0,IF(AH192&lt;=0,0,IF($C193&lt;=SUM($CM193:CT193),0,IF(BY193+$C193-SUM($CM193:CT193)&gt;AH192+BC193,AH192+BC193-BY193,$C193-SUM($CM193:CT193)))))</f>
        <v>0</v>
      </c>
      <c r="CV193" s="29">
        <f ca="1">IF(NOT(snowball),0,IF(AI192&lt;=0,0,IF($C193&lt;=SUM($CM193:CU193),0,IF(BZ193+$C193-SUM($CM193:CU193)&gt;AI192+BD193,AI192+BD193-BZ193,$C193-SUM($CM193:CU193)))))</f>
        <v>0</v>
      </c>
      <c r="CW193" s="29">
        <f ca="1">IF(NOT(snowball),0,IF(AJ192&lt;=0,0,IF($C193&lt;=SUM($CM193:CV193),0,IF(CA193+$C193-SUM($CM193:CV193)&gt;AJ192+BE193,AJ192+BE193-CA193,$C193-SUM($CM193:CV193)))))</f>
        <v>0</v>
      </c>
      <c r="CX193" s="29">
        <f ca="1">IF(NOT(snowball),0,IF(AK192&lt;=0,0,IF($C193&lt;=SUM($CM193:CW193),0,IF(CB193+$C193-SUM($CM193:CW193)&gt;AK192+BF193,AK192+BF193-CB193,$C193-SUM($CM193:CW193)))))</f>
        <v>0</v>
      </c>
      <c r="CY193" s="29">
        <f ca="1">IF(NOT(snowball),0,IF(AL192&lt;=0,0,IF($C193&lt;=SUM($CM193:CX193),0,IF(CC193+$C193-SUM($CM193:CX193)&gt;AL192+BG193,AL192+BG193-CC193,$C193-SUM($CM193:CX193)))))</f>
        <v>0</v>
      </c>
      <c r="CZ193" s="29">
        <f ca="1">IF(NOT(snowball),0,IF(AM192&lt;=0,0,IF($C193&lt;=SUM($CM193:CY193),0,IF(CD193+$C193-SUM($CM193:CY193)&gt;AM192+BH193,AM192+BH193-CD193,$C193-SUM($CM193:CY193)))))</f>
        <v>0</v>
      </c>
      <c r="DA193" s="29">
        <f ca="1">IF(NOT(snowball),0,IF(AN192&lt;=0,0,IF($C193&lt;=SUM($CM193:CZ193),0,IF(CE193+$C193-SUM($CM193:CZ193)&gt;AN192+BI193,AN192+BI193-CE193,$C193-SUM($CM193:CZ193)))))</f>
        <v>0</v>
      </c>
      <c r="DB193" s="29">
        <f ca="1">IF(NOT(snowball),0,IF(AO192&lt;=0,0,IF($C193&lt;=SUM($CM193:DA193),0,IF(CF193+$C193-SUM($CM193:DA193)&gt;AO192+BJ193,AO192+BJ193-CF193,$C193-SUM($CM193:DA193)))))</f>
        <v>0</v>
      </c>
      <c r="DC193" s="29">
        <f ca="1">IF(NOT(snowball),0,IF(AP192&lt;=0,0,IF($C193&lt;=SUM($CM193:DB193),0,IF(CG193+$C193-SUM($CM193:DB193)&gt;AP192+BK193,AP192+BK193-CG193,$C193-SUM($CM193:DB193)))))</f>
        <v>0</v>
      </c>
      <c r="DD193" s="29">
        <f ca="1">IF(NOT(snowball),0,IF(AQ192&lt;=0,0,IF($C193&lt;=SUM($CM193:DC193),0,IF(CH193+$C193-SUM($CM193:DC193)&gt;AQ192+BL193,AQ192+BL193-CH193,$C193-SUM($CM193:DC193)))))</f>
        <v>0</v>
      </c>
      <c r="DE193" s="29">
        <f ca="1">IF(NOT(snowball),0,IF(AR192&lt;=0,0,IF($C193&lt;=SUM($CM193:DD193),0,IF(CI193+$C193-SUM($CM193:DD193)&gt;AR192+BM193,AR192+BM193-CI193,$C193-SUM($CM193:DD193)))))</f>
        <v>0</v>
      </c>
      <c r="DF193" s="29">
        <f ca="1">IF(NOT(snowball),0,IF(AS192&lt;=0,0,IF($C193&lt;=SUM($CM193:DE193),0,IF(CJ193+$C193-SUM($CM193:DE193)&gt;AS192+BN193,AS192+BN193-CJ193,$C193-SUM($CM193:DE193)))))</f>
        <v>0</v>
      </c>
    </row>
    <row r="194" spans="1:110" ht="11" customHeight="1">
      <c r="A194" s="30" t="str">
        <f t="shared" ca="1" si="232"/>
        <v/>
      </c>
      <c r="B194" s="13" t="e">
        <f t="shared" ca="1" si="204"/>
        <v>#N/A</v>
      </c>
      <c r="C194" s="113" t="str">
        <f t="shared" ca="1" si="183"/>
        <v/>
      </c>
      <c r="D194" s="81"/>
      <c r="E194" s="29">
        <f t="shared" ca="1" si="184"/>
        <v>0</v>
      </c>
      <c r="F194" s="29">
        <f t="shared" ca="1" si="185"/>
        <v>0</v>
      </c>
      <c r="G194" s="29">
        <f t="shared" ca="1" si="186"/>
        <v>0</v>
      </c>
      <c r="H194" s="29">
        <f t="shared" ca="1" si="187"/>
        <v>0</v>
      </c>
      <c r="I194" s="29">
        <f t="shared" ca="1" si="188"/>
        <v>0</v>
      </c>
      <c r="J194" s="29">
        <f t="shared" ca="1" si="189"/>
        <v>0</v>
      </c>
      <c r="K194" s="29">
        <f t="shared" ca="1" si="190"/>
        <v>0</v>
      </c>
      <c r="L194" s="29">
        <f t="shared" ca="1" si="191"/>
        <v>0</v>
      </c>
      <c r="M194" s="29">
        <f t="shared" ca="1" si="192"/>
        <v>0</v>
      </c>
      <c r="N194" s="29">
        <f t="shared" ca="1" si="193"/>
        <v>0</v>
      </c>
      <c r="O194" s="29">
        <f t="shared" ca="1" si="194"/>
        <v>0</v>
      </c>
      <c r="P194" s="29">
        <f t="shared" ca="1" si="195"/>
        <v>0</v>
      </c>
      <c r="Q194" s="29">
        <f t="shared" ca="1" si="196"/>
        <v>0</v>
      </c>
      <c r="R194" s="29">
        <f t="shared" ca="1" si="197"/>
        <v>0</v>
      </c>
      <c r="S194" s="29">
        <f t="shared" ca="1" si="198"/>
        <v>0</v>
      </c>
      <c r="T194" s="29">
        <f t="shared" ca="1" si="199"/>
        <v>0</v>
      </c>
      <c r="U194" s="29">
        <f t="shared" ca="1" si="200"/>
        <v>0</v>
      </c>
      <c r="V194" s="29">
        <f t="shared" ca="1" si="201"/>
        <v>0</v>
      </c>
      <c r="W194" s="29">
        <f t="shared" ca="1" si="202"/>
        <v>0</v>
      </c>
      <c r="X194" s="29">
        <f t="shared" ca="1" si="202"/>
        <v>0</v>
      </c>
      <c r="Y194" s="66"/>
      <c r="Z194" s="29">
        <f t="shared" ca="1" si="205"/>
        <v>0</v>
      </c>
      <c r="AA194" s="29">
        <f t="shared" ca="1" si="206"/>
        <v>0</v>
      </c>
      <c r="AB194" s="29">
        <f t="shared" ca="1" si="207"/>
        <v>0</v>
      </c>
      <c r="AC194" s="29">
        <f t="shared" ca="1" si="208"/>
        <v>0</v>
      </c>
      <c r="AD194" s="29">
        <f t="shared" ca="1" si="209"/>
        <v>0</v>
      </c>
      <c r="AE194" s="29">
        <f t="shared" ca="1" si="210"/>
        <v>0</v>
      </c>
      <c r="AF194" s="29">
        <f t="shared" ca="1" si="211"/>
        <v>0</v>
      </c>
      <c r="AG194" s="29">
        <f t="shared" ca="1" si="212"/>
        <v>0</v>
      </c>
      <c r="AH194" s="29">
        <f t="shared" ca="1" si="213"/>
        <v>0</v>
      </c>
      <c r="AI194" s="29">
        <f t="shared" ca="1" si="214"/>
        <v>0</v>
      </c>
      <c r="AJ194" s="29">
        <f t="shared" ca="1" si="215"/>
        <v>0</v>
      </c>
      <c r="AK194" s="29">
        <f t="shared" ca="1" si="216"/>
        <v>0</v>
      </c>
      <c r="AL194" s="29">
        <f t="shared" ca="1" si="217"/>
        <v>0</v>
      </c>
      <c r="AM194" s="29">
        <f t="shared" ca="1" si="218"/>
        <v>0</v>
      </c>
      <c r="AN194" s="29">
        <f t="shared" ca="1" si="219"/>
        <v>0</v>
      </c>
      <c r="AO194" s="29">
        <f t="shared" ca="1" si="220"/>
        <v>0</v>
      </c>
      <c r="AP194" s="29">
        <f t="shared" ca="1" si="221"/>
        <v>0</v>
      </c>
      <c r="AQ194" s="29">
        <f t="shared" ca="1" si="222"/>
        <v>0</v>
      </c>
      <c r="AR194" s="29">
        <f t="shared" ca="1" si="223"/>
        <v>0</v>
      </c>
      <c r="AS194" s="29">
        <f t="shared" ca="1" si="224"/>
        <v>0</v>
      </c>
      <c r="AT194" s="7"/>
      <c r="AU194" s="29">
        <f t="shared" ca="1" si="265"/>
        <v>0</v>
      </c>
      <c r="AV194" s="29">
        <f t="shared" ca="1" si="266"/>
        <v>0</v>
      </c>
      <c r="AW194" s="29">
        <f t="shared" ca="1" si="267"/>
        <v>0</v>
      </c>
      <c r="AX194" s="29">
        <f t="shared" ca="1" si="233"/>
        <v>0</v>
      </c>
      <c r="AY194" s="29">
        <f t="shared" ca="1" si="234"/>
        <v>0</v>
      </c>
      <c r="AZ194" s="29">
        <f t="shared" ca="1" si="235"/>
        <v>0</v>
      </c>
      <c r="BA194" s="29">
        <f t="shared" ca="1" si="236"/>
        <v>0</v>
      </c>
      <c r="BB194" s="29">
        <f t="shared" ca="1" si="237"/>
        <v>0</v>
      </c>
      <c r="BC194" s="29">
        <f t="shared" ca="1" si="238"/>
        <v>0</v>
      </c>
      <c r="BD194" s="29">
        <f t="shared" ca="1" si="239"/>
        <v>0</v>
      </c>
      <c r="BE194" s="29">
        <f t="shared" ca="1" si="240"/>
        <v>0</v>
      </c>
      <c r="BF194" s="29">
        <f t="shared" ca="1" si="241"/>
        <v>0</v>
      </c>
      <c r="BG194" s="29">
        <f t="shared" ca="1" si="242"/>
        <v>0</v>
      </c>
      <c r="BH194" s="29">
        <f t="shared" ca="1" si="243"/>
        <v>0</v>
      </c>
      <c r="BI194" s="29">
        <f t="shared" ca="1" si="244"/>
        <v>0</v>
      </c>
      <c r="BJ194" s="29">
        <f t="shared" ca="1" si="245"/>
        <v>0</v>
      </c>
      <c r="BK194" s="29">
        <f t="shared" ca="1" si="246"/>
        <v>0</v>
      </c>
      <c r="BL194" s="29">
        <f t="shared" ca="1" si="247"/>
        <v>0</v>
      </c>
      <c r="BM194" s="29">
        <f t="shared" ca="1" si="248"/>
        <v>0</v>
      </c>
      <c r="BN194" s="29">
        <f t="shared" ca="1" si="249"/>
        <v>0</v>
      </c>
      <c r="BO194" s="33">
        <f t="shared" ca="1" si="225"/>
        <v>0</v>
      </c>
      <c r="BP194" s="16"/>
      <c r="BQ194" s="29">
        <f t="shared" ca="1" si="226"/>
        <v>0</v>
      </c>
      <c r="BR194" s="29">
        <f t="shared" ca="1" si="227"/>
        <v>0</v>
      </c>
      <c r="BS194" s="29">
        <f t="shared" ca="1" si="228"/>
        <v>0</v>
      </c>
      <c r="BT194" s="29">
        <f t="shared" ca="1" si="229"/>
        <v>0</v>
      </c>
      <c r="BU194" s="29">
        <f t="shared" ca="1" si="230"/>
        <v>0</v>
      </c>
      <c r="BV194" s="29">
        <f t="shared" ca="1" si="250"/>
        <v>0</v>
      </c>
      <c r="BW194" s="29">
        <f t="shared" ca="1" si="251"/>
        <v>0</v>
      </c>
      <c r="BX194" s="29">
        <f t="shared" ca="1" si="252"/>
        <v>0</v>
      </c>
      <c r="BY194" s="29">
        <f t="shared" ca="1" si="253"/>
        <v>0</v>
      </c>
      <c r="BZ194" s="29">
        <f t="shared" ca="1" si="254"/>
        <v>0</v>
      </c>
      <c r="CA194" s="29">
        <f t="shared" ca="1" si="255"/>
        <v>0</v>
      </c>
      <c r="CB194" s="29">
        <f t="shared" ca="1" si="256"/>
        <v>0</v>
      </c>
      <c r="CC194" s="29">
        <f t="shared" ca="1" si="257"/>
        <v>0</v>
      </c>
      <c r="CD194" s="29">
        <f t="shared" ca="1" si="258"/>
        <v>0</v>
      </c>
      <c r="CE194" s="29">
        <f t="shared" ca="1" si="259"/>
        <v>0</v>
      </c>
      <c r="CF194" s="29">
        <f t="shared" ca="1" si="260"/>
        <v>0</v>
      </c>
      <c r="CG194" s="29">
        <f t="shared" ca="1" si="261"/>
        <v>0</v>
      </c>
      <c r="CH194" s="29">
        <f t="shared" ca="1" si="262"/>
        <v>0</v>
      </c>
      <c r="CI194" s="29">
        <f t="shared" ca="1" si="263"/>
        <v>0</v>
      </c>
      <c r="CJ194" s="29">
        <f t="shared" ca="1" si="264"/>
        <v>0</v>
      </c>
      <c r="CK194" s="33">
        <f t="shared" ca="1" si="231"/>
        <v>0</v>
      </c>
      <c r="CL194" s="33"/>
      <c r="CM194" s="78">
        <f t="shared" ca="1" si="203"/>
        <v>0</v>
      </c>
      <c r="CN194" s="29">
        <f ca="1">IF(NOT(snowball),0,IF(AA193&lt;=0,0,IF($C194&lt;=SUM($CM194:CM194),0,IF(BR194+$C194-SUM($CM194:CM194)&gt;AA193+AV194,AA193+AV194-BR194,$C194-SUM($CM194:CM194)))))</f>
        <v>0</v>
      </c>
      <c r="CO194" s="29">
        <f ca="1">IF(NOT(snowball),0,IF(AB193&lt;=0,0,IF($C194&lt;=SUM($CM194:CN194),0,IF(BS194+$C194-SUM($CM194:CN194)&gt;AB193+AW194,AB193+AW194-BS194,$C194-SUM($CM194:CN194)))))</f>
        <v>0</v>
      </c>
      <c r="CP194" s="29">
        <f ca="1">IF(NOT(snowball),0,IF(AC193&lt;=0,0,IF($C194&lt;=SUM($CM194:CO194),0,IF(BT194+$C194-SUM($CM194:CO194)&gt;AC193+AX194,AC193+AX194-BT194,$C194-SUM($CM194:CO194)))))</f>
        <v>0</v>
      </c>
      <c r="CQ194" s="29">
        <f ca="1">IF(NOT(snowball),0,IF(AD193&lt;=0,0,IF($C194&lt;=SUM($CM194:CP194),0,IF(BU194+$C194-SUM($CM194:CP194)&gt;AD193+AY194,AD193+AY194-BU194,$C194-SUM($CM194:CP194)))))</f>
        <v>0</v>
      </c>
      <c r="CR194" s="29">
        <f ca="1">IF(NOT(snowball),0,IF(AE193&lt;=0,0,IF($C194&lt;=SUM($CM194:CQ194),0,IF(BV194+$C194-SUM($CM194:CQ194)&gt;AE193+AZ194,AE193+AZ194-BV194,$C194-SUM($CM194:CQ194)))))</f>
        <v>0</v>
      </c>
      <c r="CS194" s="29">
        <f ca="1">IF(NOT(snowball),0,IF(AF193&lt;=0,0,IF($C194&lt;=SUM($CM194:CR194),0,IF(BW194+$C194-SUM($CM194:CR194)&gt;AF193+BA194,AF193+BA194-BW194,$C194-SUM($CM194:CR194)))))</f>
        <v>0</v>
      </c>
      <c r="CT194" s="29">
        <f ca="1">IF(NOT(snowball),0,IF(AG193&lt;=0,0,IF($C194&lt;=SUM($CM194:CS194),0,IF(BX194+$C194-SUM($CM194:CS194)&gt;AG193+BB194,AG193+BB194-BX194,$C194-SUM($CM194:CS194)))))</f>
        <v>0</v>
      </c>
      <c r="CU194" s="29">
        <f ca="1">IF(NOT(snowball),0,IF(AH193&lt;=0,0,IF($C194&lt;=SUM($CM194:CT194),0,IF(BY194+$C194-SUM($CM194:CT194)&gt;AH193+BC194,AH193+BC194-BY194,$C194-SUM($CM194:CT194)))))</f>
        <v>0</v>
      </c>
      <c r="CV194" s="29">
        <f ca="1">IF(NOT(snowball),0,IF(AI193&lt;=0,0,IF($C194&lt;=SUM($CM194:CU194),0,IF(BZ194+$C194-SUM($CM194:CU194)&gt;AI193+BD194,AI193+BD194-BZ194,$C194-SUM($CM194:CU194)))))</f>
        <v>0</v>
      </c>
      <c r="CW194" s="29">
        <f ca="1">IF(NOT(snowball),0,IF(AJ193&lt;=0,0,IF($C194&lt;=SUM($CM194:CV194),0,IF(CA194+$C194-SUM($CM194:CV194)&gt;AJ193+BE194,AJ193+BE194-CA194,$C194-SUM($CM194:CV194)))))</f>
        <v>0</v>
      </c>
      <c r="CX194" s="29">
        <f ca="1">IF(NOT(snowball),0,IF(AK193&lt;=0,0,IF($C194&lt;=SUM($CM194:CW194),0,IF(CB194+$C194-SUM($CM194:CW194)&gt;AK193+BF194,AK193+BF194-CB194,$C194-SUM($CM194:CW194)))))</f>
        <v>0</v>
      </c>
      <c r="CY194" s="29">
        <f ca="1">IF(NOT(snowball),0,IF(AL193&lt;=0,0,IF($C194&lt;=SUM($CM194:CX194),0,IF(CC194+$C194-SUM($CM194:CX194)&gt;AL193+BG194,AL193+BG194-CC194,$C194-SUM($CM194:CX194)))))</f>
        <v>0</v>
      </c>
      <c r="CZ194" s="29">
        <f ca="1">IF(NOT(snowball),0,IF(AM193&lt;=0,0,IF($C194&lt;=SUM($CM194:CY194),0,IF(CD194+$C194-SUM($CM194:CY194)&gt;AM193+BH194,AM193+BH194-CD194,$C194-SUM($CM194:CY194)))))</f>
        <v>0</v>
      </c>
      <c r="DA194" s="29">
        <f ca="1">IF(NOT(snowball),0,IF(AN193&lt;=0,0,IF($C194&lt;=SUM($CM194:CZ194),0,IF(CE194+$C194-SUM($CM194:CZ194)&gt;AN193+BI194,AN193+BI194-CE194,$C194-SUM($CM194:CZ194)))))</f>
        <v>0</v>
      </c>
      <c r="DB194" s="29">
        <f ca="1">IF(NOT(snowball),0,IF(AO193&lt;=0,0,IF($C194&lt;=SUM($CM194:DA194),0,IF(CF194+$C194-SUM($CM194:DA194)&gt;AO193+BJ194,AO193+BJ194-CF194,$C194-SUM($CM194:DA194)))))</f>
        <v>0</v>
      </c>
      <c r="DC194" s="29">
        <f ca="1">IF(NOT(snowball),0,IF(AP193&lt;=0,0,IF($C194&lt;=SUM($CM194:DB194),0,IF(CG194+$C194-SUM($CM194:DB194)&gt;AP193+BK194,AP193+BK194-CG194,$C194-SUM($CM194:DB194)))))</f>
        <v>0</v>
      </c>
      <c r="DD194" s="29">
        <f ca="1">IF(NOT(snowball),0,IF(AQ193&lt;=0,0,IF($C194&lt;=SUM($CM194:DC194),0,IF(CH194+$C194-SUM($CM194:DC194)&gt;AQ193+BL194,AQ193+BL194-CH194,$C194-SUM($CM194:DC194)))))</f>
        <v>0</v>
      </c>
      <c r="DE194" s="29">
        <f ca="1">IF(NOT(snowball),0,IF(AR193&lt;=0,0,IF($C194&lt;=SUM($CM194:DD194),0,IF(CI194+$C194-SUM($CM194:DD194)&gt;AR193+BM194,AR193+BM194-CI194,$C194-SUM($CM194:DD194)))))</f>
        <v>0</v>
      </c>
      <c r="DF194" s="29">
        <f ca="1">IF(NOT(snowball),0,IF(AS193&lt;=0,0,IF($C194&lt;=SUM($CM194:DE194),0,IF(CJ194+$C194-SUM($CM194:DE194)&gt;AS193+BN194,AS193+BN194-CJ194,$C194-SUM($CM194:DE194)))))</f>
        <v>0</v>
      </c>
    </row>
    <row r="195" spans="1:110" ht="11" customHeight="1">
      <c r="A195" s="30" t="str">
        <f t="shared" ca="1" si="232"/>
        <v/>
      </c>
      <c r="B195" s="13" t="e">
        <f t="shared" ca="1" si="204"/>
        <v>#N/A</v>
      </c>
      <c r="C195" s="113" t="str">
        <f t="shared" ca="1" si="183"/>
        <v/>
      </c>
      <c r="D195" s="81"/>
      <c r="E195" s="29">
        <f t="shared" ca="1" si="184"/>
        <v>0</v>
      </c>
      <c r="F195" s="29">
        <f t="shared" ca="1" si="185"/>
        <v>0</v>
      </c>
      <c r="G195" s="29">
        <f t="shared" ca="1" si="186"/>
        <v>0</v>
      </c>
      <c r="H195" s="29">
        <f t="shared" ca="1" si="187"/>
        <v>0</v>
      </c>
      <c r="I195" s="29">
        <f t="shared" ca="1" si="188"/>
        <v>0</v>
      </c>
      <c r="J195" s="29">
        <f t="shared" ca="1" si="189"/>
        <v>0</v>
      </c>
      <c r="K195" s="29">
        <f t="shared" ca="1" si="190"/>
        <v>0</v>
      </c>
      <c r="L195" s="29">
        <f t="shared" ca="1" si="191"/>
        <v>0</v>
      </c>
      <c r="M195" s="29">
        <f t="shared" ca="1" si="192"/>
        <v>0</v>
      </c>
      <c r="N195" s="29">
        <f t="shared" ca="1" si="193"/>
        <v>0</v>
      </c>
      <c r="O195" s="29">
        <f t="shared" ca="1" si="194"/>
        <v>0</v>
      </c>
      <c r="P195" s="29">
        <f t="shared" ca="1" si="195"/>
        <v>0</v>
      </c>
      <c r="Q195" s="29">
        <f t="shared" ca="1" si="196"/>
        <v>0</v>
      </c>
      <c r="R195" s="29">
        <f t="shared" ca="1" si="197"/>
        <v>0</v>
      </c>
      <c r="S195" s="29">
        <f t="shared" ca="1" si="198"/>
        <v>0</v>
      </c>
      <c r="T195" s="29">
        <f t="shared" ca="1" si="199"/>
        <v>0</v>
      </c>
      <c r="U195" s="29">
        <f t="shared" ca="1" si="200"/>
        <v>0</v>
      </c>
      <c r="V195" s="29">
        <f t="shared" ca="1" si="201"/>
        <v>0</v>
      </c>
      <c r="W195" s="29">
        <f t="shared" ca="1" si="202"/>
        <v>0</v>
      </c>
      <c r="X195" s="29">
        <f t="shared" ca="1" si="202"/>
        <v>0</v>
      </c>
      <c r="Y195" s="66"/>
      <c r="Z195" s="29">
        <f t="shared" ca="1" si="205"/>
        <v>0</v>
      </c>
      <c r="AA195" s="29">
        <f t="shared" ca="1" si="206"/>
        <v>0</v>
      </c>
      <c r="AB195" s="29">
        <f t="shared" ca="1" si="207"/>
        <v>0</v>
      </c>
      <c r="AC195" s="29">
        <f t="shared" ca="1" si="208"/>
        <v>0</v>
      </c>
      <c r="AD195" s="29">
        <f t="shared" ca="1" si="209"/>
        <v>0</v>
      </c>
      <c r="AE195" s="29">
        <f t="shared" ca="1" si="210"/>
        <v>0</v>
      </c>
      <c r="AF195" s="29">
        <f t="shared" ca="1" si="211"/>
        <v>0</v>
      </c>
      <c r="AG195" s="29">
        <f t="shared" ca="1" si="212"/>
        <v>0</v>
      </c>
      <c r="AH195" s="29">
        <f t="shared" ca="1" si="213"/>
        <v>0</v>
      </c>
      <c r="AI195" s="29">
        <f t="shared" ca="1" si="214"/>
        <v>0</v>
      </c>
      <c r="AJ195" s="29">
        <f t="shared" ca="1" si="215"/>
        <v>0</v>
      </c>
      <c r="AK195" s="29">
        <f t="shared" ca="1" si="216"/>
        <v>0</v>
      </c>
      <c r="AL195" s="29">
        <f t="shared" ca="1" si="217"/>
        <v>0</v>
      </c>
      <c r="AM195" s="29">
        <f t="shared" ca="1" si="218"/>
        <v>0</v>
      </c>
      <c r="AN195" s="29">
        <f t="shared" ca="1" si="219"/>
        <v>0</v>
      </c>
      <c r="AO195" s="29">
        <f t="shared" ca="1" si="220"/>
        <v>0</v>
      </c>
      <c r="AP195" s="29">
        <f t="shared" ca="1" si="221"/>
        <v>0</v>
      </c>
      <c r="AQ195" s="29">
        <f t="shared" ca="1" si="222"/>
        <v>0</v>
      </c>
      <c r="AR195" s="29">
        <f t="shared" ca="1" si="223"/>
        <v>0</v>
      </c>
      <c r="AS195" s="29">
        <f t="shared" ca="1" si="224"/>
        <v>0</v>
      </c>
      <c r="AT195" s="7"/>
      <c r="AU195" s="29">
        <f t="shared" ca="1" si="265"/>
        <v>0</v>
      </c>
      <c r="AV195" s="29">
        <f t="shared" ca="1" si="266"/>
        <v>0</v>
      </c>
      <c r="AW195" s="29">
        <f t="shared" ca="1" si="267"/>
        <v>0</v>
      </c>
      <c r="AX195" s="29">
        <f t="shared" ca="1" si="233"/>
        <v>0</v>
      </c>
      <c r="AY195" s="29">
        <f t="shared" ca="1" si="234"/>
        <v>0</v>
      </c>
      <c r="AZ195" s="29">
        <f t="shared" ca="1" si="235"/>
        <v>0</v>
      </c>
      <c r="BA195" s="29">
        <f t="shared" ca="1" si="236"/>
        <v>0</v>
      </c>
      <c r="BB195" s="29">
        <f t="shared" ca="1" si="237"/>
        <v>0</v>
      </c>
      <c r="BC195" s="29">
        <f t="shared" ca="1" si="238"/>
        <v>0</v>
      </c>
      <c r="BD195" s="29">
        <f t="shared" ca="1" si="239"/>
        <v>0</v>
      </c>
      <c r="BE195" s="29">
        <f t="shared" ca="1" si="240"/>
        <v>0</v>
      </c>
      <c r="BF195" s="29">
        <f t="shared" ca="1" si="241"/>
        <v>0</v>
      </c>
      <c r="BG195" s="29">
        <f t="shared" ca="1" si="242"/>
        <v>0</v>
      </c>
      <c r="BH195" s="29">
        <f t="shared" ca="1" si="243"/>
        <v>0</v>
      </c>
      <c r="BI195" s="29">
        <f t="shared" ca="1" si="244"/>
        <v>0</v>
      </c>
      <c r="BJ195" s="29">
        <f t="shared" ca="1" si="245"/>
        <v>0</v>
      </c>
      <c r="BK195" s="29">
        <f t="shared" ca="1" si="246"/>
        <v>0</v>
      </c>
      <c r="BL195" s="29">
        <f t="shared" ca="1" si="247"/>
        <v>0</v>
      </c>
      <c r="BM195" s="29">
        <f t="shared" ca="1" si="248"/>
        <v>0</v>
      </c>
      <c r="BN195" s="29">
        <f t="shared" ca="1" si="249"/>
        <v>0</v>
      </c>
      <c r="BO195" s="33">
        <f t="shared" ca="1" si="225"/>
        <v>0</v>
      </c>
      <c r="BP195" s="16"/>
      <c r="BQ195" s="29">
        <f t="shared" ca="1" si="226"/>
        <v>0</v>
      </c>
      <c r="BR195" s="29">
        <f t="shared" ca="1" si="227"/>
        <v>0</v>
      </c>
      <c r="BS195" s="29">
        <f t="shared" ca="1" si="228"/>
        <v>0</v>
      </c>
      <c r="BT195" s="29">
        <f t="shared" ca="1" si="229"/>
        <v>0</v>
      </c>
      <c r="BU195" s="29">
        <f t="shared" ca="1" si="230"/>
        <v>0</v>
      </c>
      <c r="BV195" s="29">
        <f t="shared" ca="1" si="250"/>
        <v>0</v>
      </c>
      <c r="BW195" s="29">
        <f t="shared" ca="1" si="251"/>
        <v>0</v>
      </c>
      <c r="BX195" s="29">
        <f t="shared" ca="1" si="252"/>
        <v>0</v>
      </c>
      <c r="BY195" s="29">
        <f t="shared" ca="1" si="253"/>
        <v>0</v>
      </c>
      <c r="BZ195" s="29">
        <f t="shared" ca="1" si="254"/>
        <v>0</v>
      </c>
      <c r="CA195" s="29">
        <f t="shared" ca="1" si="255"/>
        <v>0</v>
      </c>
      <c r="CB195" s="29">
        <f t="shared" ca="1" si="256"/>
        <v>0</v>
      </c>
      <c r="CC195" s="29">
        <f t="shared" ca="1" si="257"/>
        <v>0</v>
      </c>
      <c r="CD195" s="29">
        <f t="shared" ca="1" si="258"/>
        <v>0</v>
      </c>
      <c r="CE195" s="29">
        <f t="shared" ca="1" si="259"/>
        <v>0</v>
      </c>
      <c r="CF195" s="29">
        <f t="shared" ca="1" si="260"/>
        <v>0</v>
      </c>
      <c r="CG195" s="29">
        <f t="shared" ca="1" si="261"/>
        <v>0</v>
      </c>
      <c r="CH195" s="29">
        <f t="shared" ca="1" si="262"/>
        <v>0</v>
      </c>
      <c r="CI195" s="29">
        <f t="shared" ca="1" si="263"/>
        <v>0</v>
      </c>
      <c r="CJ195" s="29">
        <f t="shared" ca="1" si="264"/>
        <v>0</v>
      </c>
      <c r="CK195" s="33">
        <f t="shared" ca="1" si="231"/>
        <v>0</v>
      </c>
      <c r="CL195" s="33"/>
      <c r="CM195" s="78">
        <f t="shared" ca="1" si="203"/>
        <v>0</v>
      </c>
      <c r="CN195" s="29">
        <f ca="1">IF(NOT(snowball),0,IF(AA194&lt;=0,0,IF($C195&lt;=SUM($CM195:CM195),0,IF(BR195+$C195-SUM($CM195:CM195)&gt;AA194+AV195,AA194+AV195-BR195,$C195-SUM($CM195:CM195)))))</f>
        <v>0</v>
      </c>
      <c r="CO195" s="29">
        <f ca="1">IF(NOT(snowball),0,IF(AB194&lt;=0,0,IF($C195&lt;=SUM($CM195:CN195),0,IF(BS195+$C195-SUM($CM195:CN195)&gt;AB194+AW195,AB194+AW195-BS195,$C195-SUM($CM195:CN195)))))</f>
        <v>0</v>
      </c>
      <c r="CP195" s="29">
        <f ca="1">IF(NOT(snowball),0,IF(AC194&lt;=0,0,IF($C195&lt;=SUM($CM195:CO195),0,IF(BT195+$C195-SUM($CM195:CO195)&gt;AC194+AX195,AC194+AX195-BT195,$C195-SUM($CM195:CO195)))))</f>
        <v>0</v>
      </c>
      <c r="CQ195" s="29">
        <f ca="1">IF(NOT(snowball),0,IF(AD194&lt;=0,0,IF($C195&lt;=SUM($CM195:CP195),0,IF(BU195+$C195-SUM($CM195:CP195)&gt;AD194+AY195,AD194+AY195-BU195,$C195-SUM($CM195:CP195)))))</f>
        <v>0</v>
      </c>
      <c r="CR195" s="29">
        <f ca="1">IF(NOT(snowball),0,IF(AE194&lt;=0,0,IF($C195&lt;=SUM($CM195:CQ195),0,IF(BV195+$C195-SUM($CM195:CQ195)&gt;AE194+AZ195,AE194+AZ195-BV195,$C195-SUM($CM195:CQ195)))))</f>
        <v>0</v>
      </c>
      <c r="CS195" s="29">
        <f ca="1">IF(NOT(snowball),0,IF(AF194&lt;=0,0,IF($C195&lt;=SUM($CM195:CR195),0,IF(BW195+$C195-SUM($CM195:CR195)&gt;AF194+BA195,AF194+BA195-BW195,$C195-SUM($CM195:CR195)))))</f>
        <v>0</v>
      </c>
      <c r="CT195" s="29">
        <f ca="1">IF(NOT(snowball),0,IF(AG194&lt;=0,0,IF($C195&lt;=SUM($CM195:CS195),0,IF(BX195+$C195-SUM($CM195:CS195)&gt;AG194+BB195,AG194+BB195-BX195,$C195-SUM($CM195:CS195)))))</f>
        <v>0</v>
      </c>
      <c r="CU195" s="29">
        <f ca="1">IF(NOT(snowball),0,IF(AH194&lt;=0,0,IF($C195&lt;=SUM($CM195:CT195),0,IF(BY195+$C195-SUM($CM195:CT195)&gt;AH194+BC195,AH194+BC195-BY195,$C195-SUM($CM195:CT195)))))</f>
        <v>0</v>
      </c>
      <c r="CV195" s="29">
        <f ca="1">IF(NOT(snowball),0,IF(AI194&lt;=0,0,IF($C195&lt;=SUM($CM195:CU195),0,IF(BZ195+$C195-SUM($CM195:CU195)&gt;AI194+BD195,AI194+BD195-BZ195,$C195-SUM($CM195:CU195)))))</f>
        <v>0</v>
      </c>
      <c r="CW195" s="29">
        <f ca="1">IF(NOT(snowball),0,IF(AJ194&lt;=0,0,IF($C195&lt;=SUM($CM195:CV195),0,IF(CA195+$C195-SUM($CM195:CV195)&gt;AJ194+BE195,AJ194+BE195-CA195,$C195-SUM($CM195:CV195)))))</f>
        <v>0</v>
      </c>
      <c r="CX195" s="29">
        <f ca="1">IF(NOT(snowball),0,IF(AK194&lt;=0,0,IF($C195&lt;=SUM($CM195:CW195),0,IF(CB195+$C195-SUM($CM195:CW195)&gt;AK194+BF195,AK194+BF195-CB195,$C195-SUM($CM195:CW195)))))</f>
        <v>0</v>
      </c>
      <c r="CY195" s="29">
        <f ca="1">IF(NOT(snowball),0,IF(AL194&lt;=0,0,IF($C195&lt;=SUM($CM195:CX195),0,IF(CC195+$C195-SUM($CM195:CX195)&gt;AL194+BG195,AL194+BG195-CC195,$C195-SUM($CM195:CX195)))))</f>
        <v>0</v>
      </c>
      <c r="CZ195" s="29">
        <f ca="1">IF(NOT(snowball),0,IF(AM194&lt;=0,0,IF($C195&lt;=SUM($CM195:CY195),0,IF(CD195+$C195-SUM($CM195:CY195)&gt;AM194+BH195,AM194+BH195-CD195,$C195-SUM($CM195:CY195)))))</f>
        <v>0</v>
      </c>
      <c r="DA195" s="29">
        <f ca="1">IF(NOT(snowball),0,IF(AN194&lt;=0,0,IF($C195&lt;=SUM($CM195:CZ195),0,IF(CE195+$C195-SUM($CM195:CZ195)&gt;AN194+BI195,AN194+BI195-CE195,$C195-SUM($CM195:CZ195)))))</f>
        <v>0</v>
      </c>
      <c r="DB195" s="29">
        <f ca="1">IF(NOT(snowball),0,IF(AO194&lt;=0,0,IF($C195&lt;=SUM($CM195:DA195),0,IF(CF195+$C195-SUM($CM195:DA195)&gt;AO194+BJ195,AO194+BJ195-CF195,$C195-SUM($CM195:DA195)))))</f>
        <v>0</v>
      </c>
      <c r="DC195" s="29">
        <f ca="1">IF(NOT(snowball),0,IF(AP194&lt;=0,0,IF($C195&lt;=SUM($CM195:DB195),0,IF(CG195+$C195-SUM($CM195:DB195)&gt;AP194+BK195,AP194+BK195-CG195,$C195-SUM($CM195:DB195)))))</f>
        <v>0</v>
      </c>
      <c r="DD195" s="29">
        <f ca="1">IF(NOT(snowball),0,IF(AQ194&lt;=0,0,IF($C195&lt;=SUM($CM195:DC195),0,IF(CH195+$C195-SUM($CM195:DC195)&gt;AQ194+BL195,AQ194+BL195-CH195,$C195-SUM($CM195:DC195)))))</f>
        <v>0</v>
      </c>
      <c r="DE195" s="29">
        <f ca="1">IF(NOT(snowball),0,IF(AR194&lt;=0,0,IF($C195&lt;=SUM($CM195:DD195),0,IF(CI195+$C195-SUM($CM195:DD195)&gt;AR194+BM195,AR194+BM195-CI195,$C195-SUM($CM195:DD195)))))</f>
        <v>0</v>
      </c>
      <c r="DF195" s="29">
        <f ca="1">IF(NOT(snowball),0,IF(AS194&lt;=0,0,IF($C195&lt;=SUM($CM195:DE195),0,IF(CJ195+$C195-SUM($CM195:DE195)&gt;AS194+BN195,AS194+BN195-CJ195,$C195-SUM($CM195:DE195)))))</f>
        <v>0</v>
      </c>
    </row>
    <row r="196" spans="1:110" ht="11" customHeight="1">
      <c r="A196" s="30" t="str">
        <f t="shared" ca="1" si="232"/>
        <v/>
      </c>
      <c r="B196" s="13" t="e">
        <f t="shared" ca="1" si="204"/>
        <v>#N/A</v>
      </c>
      <c r="C196" s="113" t="str">
        <f t="shared" ca="1" si="183"/>
        <v/>
      </c>
      <c r="D196" s="81"/>
      <c r="E196" s="29">
        <f t="shared" ca="1" si="184"/>
        <v>0</v>
      </c>
      <c r="F196" s="29">
        <f t="shared" ca="1" si="185"/>
        <v>0</v>
      </c>
      <c r="G196" s="29">
        <f t="shared" ca="1" si="186"/>
        <v>0</v>
      </c>
      <c r="H196" s="29">
        <f t="shared" ca="1" si="187"/>
        <v>0</v>
      </c>
      <c r="I196" s="29">
        <f t="shared" ca="1" si="188"/>
        <v>0</v>
      </c>
      <c r="J196" s="29">
        <f t="shared" ca="1" si="189"/>
        <v>0</v>
      </c>
      <c r="K196" s="29">
        <f t="shared" ca="1" si="190"/>
        <v>0</v>
      </c>
      <c r="L196" s="29">
        <f t="shared" ca="1" si="191"/>
        <v>0</v>
      </c>
      <c r="M196" s="29">
        <f t="shared" ca="1" si="192"/>
        <v>0</v>
      </c>
      <c r="N196" s="29">
        <f t="shared" ca="1" si="193"/>
        <v>0</v>
      </c>
      <c r="O196" s="29">
        <f t="shared" ca="1" si="194"/>
        <v>0</v>
      </c>
      <c r="P196" s="29">
        <f t="shared" ca="1" si="195"/>
        <v>0</v>
      </c>
      <c r="Q196" s="29">
        <f t="shared" ca="1" si="196"/>
        <v>0</v>
      </c>
      <c r="R196" s="29">
        <f t="shared" ca="1" si="197"/>
        <v>0</v>
      </c>
      <c r="S196" s="29">
        <f t="shared" ca="1" si="198"/>
        <v>0</v>
      </c>
      <c r="T196" s="29">
        <f t="shared" ca="1" si="199"/>
        <v>0</v>
      </c>
      <c r="U196" s="29">
        <f t="shared" ca="1" si="200"/>
        <v>0</v>
      </c>
      <c r="V196" s="29">
        <f t="shared" ca="1" si="201"/>
        <v>0</v>
      </c>
      <c r="W196" s="29">
        <f t="shared" ca="1" si="202"/>
        <v>0</v>
      </c>
      <c r="X196" s="29">
        <f t="shared" ca="1" si="202"/>
        <v>0</v>
      </c>
      <c r="Y196" s="66"/>
      <c r="Z196" s="29">
        <f t="shared" ca="1" si="205"/>
        <v>0</v>
      </c>
      <c r="AA196" s="29">
        <f t="shared" ca="1" si="206"/>
        <v>0</v>
      </c>
      <c r="AB196" s="29">
        <f t="shared" ca="1" si="207"/>
        <v>0</v>
      </c>
      <c r="AC196" s="29">
        <f t="shared" ca="1" si="208"/>
        <v>0</v>
      </c>
      <c r="AD196" s="29">
        <f t="shared" ca="1" si="209"/>
        <v>0</v>
      </c>
      <c r="AE196" s="29">
        <f t="shared" ca="1" si="210"/>
        <v>0</v>
      </c>
      <c r="AF196" s="29">
        <f t="shared" ca="1" si="211"/>
        <v>0</v>
      </c>
      <c r="AG196" s="29">
        <f t="shared" ca="1" si="212"/>
        <v>0</v>
      </c>
      <c r="AH196" s="29">
        <f t="shared" ca="1" si="213"/>
        <v>0</v>
      </c>
      <c r="AI196" s="29">
        <f t="shared" ca="1" si="214"/>
        <v>0</v>
      </c>
      <c r="AJ196" s="29">
        <f t="shared" ca="1" si="215"/>
        <v>0</v>
      </c>
      <c r="AK196" s="29">
        <f t="shared" ca="1" si="216"/>
        <v>0</v>
      </c>
      <c r="AL196" s="29">
        <f t="shared" ca="1" si="217"/>
        <v>0</v>
      </c>
      <c r="AM196" s="29">
        <f t="shared" ca="1" si="218"/>
        <v>0</v>
      </c>
      <c r="AN196" s="29">
        <f t="shared" ca="1" si="219"/>
        <v>0</v>
      </c>
      <c r="AO196" s="29">
        <f t="shared" ca="1" si="220"/>
        <v>0</v>
      </c>
      <c r="AP196" s="29">
        <f t="shared" ca="1" si="221"/>
        <v>0</v>
      </c>
      <c r="AQ196" s="29">
        <f t="shared" ca="1" si="222"/>
        <v>0</v>
      </c>
      <c r="AR196" s="29">
        <f t="shared" ca="1" si="223"/>
        <v>0</v>
      </c>
      <c r="AS196" s="29">
        <f t="shared" ca="1" si="224"/>
        <v>0</v>
      </c>
      <c r="AT196" s="7"/>
      <c r="AU196" s="29">
        <f t="shared" ca="1" si="265"/>
        <v>0</v>
      </c>
      <c r="AV196" s="29">
        <f t="shared" ca="1" si="266"/>
        <v>0</v>
      </c>
      <c r="AW196" s="29">
        <f t="shared" ca="1" si="267"/>
        <v>0</v>
      </c>
      <c r="AX196" s="29">
        <f t="shared" ca="1" si="233"/>
        <v>0</v>
      </c>
      <c r="AY196" s="29">
        <f t="shared" ca="1" si="234"/>
        <v>0</v>
      </c>
      <c r="AZ196" s="29">
        <f t="shared" ca="1" si="235"/>
        <v>0</v>
      </c>
      <c r="BA196" s="29">
        <f t="shared" ca="1" si="236"/>
        <v>0</v>
      </c>
      <c r="BB196" s="29">
        <f t="shared" ca="1" si="237"/>
        <v>0</v>
      </c>
      <c r="BC196" s="29">
        <f t="shared" ca="1" si="238"/>
        <v>0</v>
      </c>
      <c r="BD196" s="29">
        <f t="shared" ca="1" si="239"/>
        <v>0</v>
      </c>
      <c r="BE196" s="29">
        <f t="shared" ca="1" si="240"/>
        <v>0</v>
      </c>
      <c r="BF196" s="29">
        <f t="shared" ca="1" si="241"/>
        <v>0</v>
      </c>
      <c r="BG196" s="29">
        <f t="shared" ca="1" si="242"/>
        <v>0</v>
      </c>
      <c r="BH196" s="29">
        <f t="shared" ca="1" si="243"/>
        <v>0</v>
      </c>
      <c r="BI196" s="29">
        <f t="shared" ca="1" si="244"/>
        <v>0</v>
      </c>
      <c r="BJ196" s="29">
        <f t="shared" ca="1" si="245"/>
        <v>0</v>
      </c>
      <c r="BK196" s="29">
        <f t="shared" ca="1" si="246"/>
        <v>0</v>
      </c>
      <c r="BL196" s="29">
        <f t="shared" ca="1" si="247"/>
        <v>0</v>
      </c>
      <c r="BM196" s="29">
        <f t="shared" ca="1" si="248"/>
        <v>0</v>
      </c>
      <c r="BN196" s="29">
        <f t="shared" ca="1" si="249"/>
        <v>0</v>
      </c>
      <c r="BO196" s="33">
        <f t="shared" ca="1" si="225"/>
        <v>0</v>
      </c>
      <c r="BP196" s="16"/>
      <c r="BQ196" s="29">
        <f t="shared" ca="1" si="226"/>
        <v>0</v>
      </c>
      <c r="BR196" s="29">
        <f t="shared" ca="1" si="227"/>
        <v>0</v>
      </c>
      <c r="BS196" s="29">
        <f t="shared" ca="1" si="228"/>
        <v>0</v>
      </c>
      <c r="BT196" s="29">
        <f t="shared" ca="1" si="229"/>
        <v>0</v>
      </c>
      <c r="BU196" s="29">
        <f t="shared" ca="1" si="230"/>
        <v>0</v>
      </c>
      <c r="BV196" s="29">
        <f t="shared" ca="1" si="250"/>
        <v>0</v>
      </c>
      <c r="BW196" s="29">
        <f t="shared" ca="1" si="251"/>
        <v>0</v>
      </c>
      <c r="BX196" s="29">
        <f t="shared" ca="1" si="252"/>
        <v>0</v>
      </c>
      <c r="BY196" s="29">
        <f t="shared" ca="1" si="253"/>
        <v>0</v>
      </c>
      <c r="BZ196" s="29">
        <f t="shared" ca="1" si="254"/>
        <v>0</v>
      </c>
      <c r="CA196" s="29">
        <f t="shared" ca="1" si="255"/>
        <v>0</v>
      </c>
      <c r="CB196" s="29">
        <f t="shared" ca="1" si="256"/>
        <v>0</v>
      </c>
      <c r="CC196" s="29">
        <f t="shared" ca="1" si="257"/>
        <v>0</v>
      </c>
      <c r="CD196" s="29">
        <f t="shared" ca="1" si="258"/>
        <v>0</v>
      </c>
      <c r="CE196" s="29">
        <f t="shared" ca="1" si="259"/>
        <v>0</v>
      </c>
      <c r="CF196" s="29">
        <f t="shared" ca="1" si="260"/>
        <v>0</v>
      </c>
      <c r="CG196" s="29">
        <f t="shared" ca="1" si="261"/>
        <v>0</v>
      </c>
      <c r="CH196" s="29">
        <f t="shared" ca="1" si="262"/>
        <v>0</v>
      </c>
      <c r="CI196" s="29">
        <f t="shared" ca="1" si="263"/>
        <v>0</v>
      </c>
      <c r="CJ196" s="29">
        <f t="shared" ca="1" si="264"/>
        <v>0</v>
      </c>
      <c r="CK196" s="33">
        <f t="shared" ca="1" si="231"/>
        <v>0</v>
      </c>
      <c r="CL196" s="33"/>
      <c r="CM196" s="78">
        <f t="shared" ca="1" si="203"/>
        <v>0</v>
      </c>
      <c r="CN196" s="29">
        <f ca="1">IF(NOT(snowball),0,IF(AA195&lt;=0,0,IF($C196&lt;=SUM($CM196:CM196),0,IF(BR196+$C196-SUM($CM196:CM196)&gt;AA195+AV196,AA195+AV196-BR196,$C196-SUM($CM196:CM196)))))</f>
        <v>0</v>
      </c>
      <c r="CO196" s="29">
        <f ca="1">IF(NOT(snowball),0,IF(AB195&lt;=0,0,IF($C196&lt;=SUM($CM196:CN196),0,IF(BS196+$C196-SUM($CM196:CN196)&gt;AB195+AW196,AB195+AW196-BS196,$C196-SUM($CM196:CN196)))))</f>
        <v>0</v>
      </c>
      <c r="CP196" s="29">
        <f ca="1">IF(NOT(snowball),0,IF(AC195&lt;=0,0,IF($C196&lt;=SUM($CM196:CO196),0,IF(BT196+$C196-SUM($CM196:CO196)&gt;AC195+AX196,AC195+AX196-BT196,$C196-SUM($CM196:CO196)))))</f>
        <v>0</v>
      </c>
      <c r="CQ196" s="29">
        <f ca="1">IF(NOT(snowball),0,IF(AD195&lt;=0,0,IF($C196&lt;=SUM($CM196:CP196),0,IF(BU196+$C196-SUM($CM196:CP196)&gt;AD195+AY196,AD195+AY196-BU196,$C196-SUM($CM196:CP196)))))</f>
        <v>0</v>
      </c>
      <c r="CR196" s="29">
        <f ca="1">IF(NOT(snowball),0,IF(AE195&lt;=0,0,IF($C196&lt;=SUM($CM196:CQ196),0,IF(BV196+$C196-SUM($CM196:CQ196)&gt;AE195+AZ196,AE195+AZ196-BV196,$C196-SUM($CM196:CQ196)))))</f>
        <v>0</v>
      </c>
      <c r="CS196" s="29">
        <f ca="1">IF(NOT(snowball),0,IF(AF195&lt;=0,0,IF($C196&lt;=SUM($CM196:CR196),0,IF(BW196+$C196-SUM($CM196:CR196)&gt;AF195+BA196,AF195+BA196-BW196,$C196-SUM($CM196:CR196)))))</f>
        <v>0</v>
      </c>
      <c r="CT196" s="29">
        <f ca="1">IF(NOT(snowball),0,IF(AG195&lt;=0,0,IF($C196&lt;=SUM($CM196:CS196),0,IF(BX196+$C196-SUM($CM196:CS196)&gt;AG195+BB196,AG195+BB196-BX196,$C196-SUM($CM196:CS196)))))</f>
        <v>0</v>
      </c>
      <c r="CU196" s="29">
        <f ca="1">IF(NOT(snowball),0,IF(AH195&lt;=0,0,IF($C196&lt;=SUM($CM196:CT196),0,IF(BY196+$C196-SUM($CM196:CT196)&gt;AH195+BC196,AH195+BC196-BY196,$C196-SUM($CM196:CT196)))))</f>
        <v>0</v>
      </c>
      <c r="CV196" s="29">
        <f ca="1">IF(NOT(snowball),0,IF(AI195&lt;=0,0,IF($C196&lt;=SUM($CM196:CU196),0,IF(BZ196+$C196-SUM($CM196:CU196)&gt;AI195+BD196,AI195+BD196-BZ196,$C196-SUM($CM196:CU196)))))</f>
        <v>0</v>
      </c>
      <c r="CW196" s="29">
        <f ca="1">IF(NOT(snowball),0,IF(AJ195&lt;=0,0,IF($C196&lt;=SUM($CM196:CV196),0,IF(CA196+$C196-SUM($CM196:CV196)&gt;AJ195+BE196,AJ195+BE196-CA196,$C196-SUM($CM196:CV196)))))</f>
        <v>0</v>
      </c>
      <c r="CX196" s="29">
        <f ca="1">IF(NOT(snowball),0,IF(AK195&lt;=0,0,IF($C196&lt;=SUM($CM196:CW196),0,IF(CB196+$C196-SUM($CM196:CW196)&gt;AK195+BF196,AK195+BF196-CB196,$C196-SUM($CM196:CW196)))))</f>
        <v>0</v>
      </c>
      <c r="CY196" s="29">
        <f ca="1">IF(NOT(snowball),0,IF(AL195&lt;=0,0,IF($C196&lt;=SUM($CM196:CX196),0,IF(CC196+$C196-SUM($CM196:CX196)&gt;AL195+BG196,AL195+BG196-CC196,$C196-SUM($CM196:CX196)))))</f>
        <v>0</v>
      </c>
      <c r="CZ196" s="29">
        <f ca="1">IF(NOT(snowball),0,IF(AM195&lt;=0,0,IF($C196&lt;=SUM($CM196:CY196),0,IF(CD196+$C196-SUM($CM196:CY196)&gt;AM195+BH196,AM195+BH196-CD196,$C196-SUM($CM196:CY196)))))</f>
        <v>0</v>
      </c>
      <c r="DA196" s="29">
        <f ca="1">IF(NOT(snowball),0,IF(AN195&lt;=0,0,IF($C196&lt;=SUM($CM196:CZ196),0,IF(CE196+$C196-SUM($CM196:CZ196)&gt;AN195+BI196,AN195+BI196-CE196,$C196-SUM($CM196:CZ196)))))</f>
        <v>0</v>
      </c>
      <c r="DB196" s="29">
        <f ca="1">IF(NOT(snowball),0,IF(AO195&lt;=0,0,IF($C196&lt;=SUM($CM196:DA196),0,IF(CF196+$C196-SUM($CM196:DA196)&gt;AO195+BJ196,AO195+BJ196-CF196,$C196-SUM($CM196:DA196)))))</f>
        <v>0</v>
      </c>
      <c r="DC196" s="29">
        <f ca="1">IF(NOT(snowball),0,IF(AP195&lt;=0,0,IF($C196&lt;=SUM($CM196:DB196),0,IF(CG196+$C196-SUM($CM196:DB196)&gt;AP195+BK196,AP195+BK196-CG196,$C196-SUM($CM196:DB196)))))</f>
        <v>0</v>
      </c>
      <c r="DD196" s="29">
        <f ca="1">IF(NOT(snowball),0,IF(AQ195&lt;=0,0,IF($C196&lt;=SUM($CM196:DC196),0,IF(CH196+$C196-SUM($CM196:DC196)&gt;AQ195+BL196,AQ195+BL196-CH196,$C196-SUM($CM196:DC196)))))</f>
        <v>0</v>
      </c>
      <c r="DE196" s="29">
        <f ca="1">IF(NOT(snowball),0,IF(AR195&lt;=0,0,IF($C196&lt;=SUM($CM196:DD196),0,IF(CI196+$C196-SUM($CM196:DD196)&gt;AR195+BM196,AR195+BM196-CI196,$C196-SUM($CM196:DD196)))))</f>
        <v>0</v>
      </c>
      <c r="DF196" s="29">
        <f ca="1">IF(NOT(snowball),0,IF(AS195&lt;=0,0,IF($C196&lt;=SUM($CM196:DE196),0,IF(CJ196+$C196-SUM($CM196:DE196)&gt;AS195+BN196,AS195+BN196-CJ196,$C196-SUM($CM196:DE196)))))</f>
        <v>0</v>
      </c>
    </row>
    <row r="197" spans="1:110" ht="11" customHeight="1">
      <c r="A197" s="30" t="str">
        <f t="shared" ca="1" si="232"/>
        <v/>
      </c>
      <c r="B197" s="13" t="e">
        <f t="shared" ca="1" si="204"/>
        <v>#N/A</v>
      </c>
      <c r="C197" s="113" t="str">
        <f t="shared" ca="1" si="183"/>
        <v/>
      </c>
      <c r="D197" s="81"/>
      <c r="E197" s="29">
        <f t="shared" ca="1" si="184"/>
        <v>0</v>
      </c>
      <c r="F197" s="29">
        <f t="shared" ca="1" si="185"/>
        <v>0</v>
      </c>
      <c r="G197" s="29">
        <f t="shared" ca="1" si="186"/>
        <v>0</v>
      </c>
      <c r="H197" s="29">
        <f t="shared" ca="1" si="187"/>
        <v>0</v>
      </c>
      <c r="I197" s="29">
        <f t="shared" ca="1" si="188"/>
        <v>0</v>
      </c>
      <c r="J197" s="29">
        <f t="shared" ca="1" si="189"/>
        <v>0</v>
      </c>
      <c r="K197" s="29">
        <f t="shared" ca="1" si="190"/>
        <v>0</v>
      </c>
      <c r="L197" s="29">
        <f t="shared" ca="1" si="191"/>
        <v>0</v>
      </c>
      <c r="M197" s="29">
        <f t="shared" ca="1" si="192"/>
        <v>0</v>
      </c>
      <c r="N197" s="29">
        <f t="shared" ca="1" si="193"/>
        <v>0</v>
      </c>
      <c r="O197" s="29">
        <f t="shared" ca="1" si="194"/>
        <v>0</v>
      </c>
      <c r="P197" s="29">
        <f t="shared" ca="1" si="195"/>
        <v>0</v>
      </c>
      <c r="Q197" s="29">
        <f t="shared" ca="1" si="196"/>
        <v>0</v>
      </c>
      <c r="R197" s="29">
        <f t="shared" ca="1" si="197"/>
        <v>0</v>
      </c>
      <c r="S197" s="29">
        <f t="shared" ca="1" si="198"/>
        <v>0</v>
      </c>
      <c r="T197" s="29">
        <f t="shared" ca="1" si="199"/>
        <v>0</v>
      </c>
      <c r="U197" s="29">
        <f t="shared" ca="1" si="200"/>
        <v>0</v>
      </c>
      <c r="V197" s="29">
        <f t="shared" ca="1" si="201"/>
        <v>0</v>
      </c>
      <c r="W197" s="29">
        <f t="shared" ca="1" si="202"/>
        <v>0</v>
      </c>
      <c r="X197" s="29">
        <f t="shared" ca="1" si="202"/>
        <v>0</v>
      </c>
      <c r="Y197" s="66"/>
      <c r="Z197" s="29">
        <f t="shared" ca="1" si="205"/>
        <v>0</v>
      </c>
      <c r="AA197" s="29">
        <f t="shared" ca="1" si="206"/>
        <v>0</v>
      </c>
      <c r="AB197" s="29">
        <f t="shared" ca="1" si="207"/>
        <v>0</v>
      </c>
      <c r="AC197" s="29">
        <f t="shared" ca="1" si="208"/>
        <v>0</v>
      </c>
      <c r="AD197" s="29">
        <f t="shared" ca="1" si="209"/>
        <v>0</v>
      </c>
      <c r="AE197" s="29">
        <f t="shared" ca="1" si="210"/>
        <v>0</v>
      </c>
      <c r="AF197" s="29">
        <f t="shared" ca="1" si="211"/>
        <v>0</v>
      </c>
      <c r="AG197" s="29">
        <f t="shared" ca="1" si="212"/>
        <v>0</v>
      </c>
      <c r="AH197" s="29">
        <f t="shared" ca="1" si="213"/>
        <v>0</v>
      </c>
      <c r="AI197" s="29">
        <f t="shared" ca="1" si="214"/>
        <v>0</v>
      </c>
      <c r="AJ197" s="29">
        <f t="shared" ca="1" si="215"/>
        <v>0</v>
      </c>
      <c r="AK197" s="29">
        <f t="shared" ca="1" si="216"/>
        <v>0</v>
      </c>
      <c r="AL197" s="29">
        <f t="shared" ca="1" si="217"/>
        <v>0</v>
      </c>
      <c r="AM197" s="29">
        <f t="shared" ca="1" si="218"/>
        <v>0</v>
      </c>
      <c r="AN197" s="29">
        <f t="shared" ca="1" si="219"/>
        <v>0</v>
      </c>
      <c r="AO197" s="29">
        <f t="shared" ca="1" si="220"/>
        <v>0</v>
      </c>
      <c r="AP197" s="29">
        <f t="shared" ca="1" si="221"/>
        <v>0</v>
      </c>
      <c r="AQ197" s="29">
        <f t="shared" ca="1" si="222"/>
        <v>0</v>
      </c>
      <c r="AR197" s="29">
        <f t="shared" ca="1" si="223"/>
        <v>0</v>
      </c>
      <c r="AS197" s="29">
        <f t="shared" ca="1" si="224"/>
        <v>0</v>
      </c>
      <c r="AT197" s="7"/>
      <c r="AU197" s="29">
        <f t="shared" ca="1" si="265"/>
        <v>0</v>
      </c>
      <c r="AV197" s="29">
        <f t="shared" ca="1" si="266"/>
        <v>0</v>
      </c>
      <c r="AW197" s="29">
        <f t="shared" ca="1" si="267"/>
        <v>0</v>
      </c>
      <c r="AX197" s="29">
        <f t="shared" ca="1" si="233"/>
        <v>0</v>
      </c>
      <c r="AY197" s="29">
        <f t="shared" ca="1" si="234"/>
        <v>0</v>
      </c>
      <c r="AZ197" s="29">
        <f t="shared" ca="1" si="235"/>
        <v>0</v>
      </c>
      <c r="BA197" s="29">
        <f t="shared" ca="1" si="236"/>
        <v>0</v>
      </c>
      <c r="BB197" s="29">
        <f t="shared" ca="1" si="237"/>
        <v>0</v>
      </c>
      <c r="BC197" s="29">
        <f t="shared" ca="1" si="238"/>
        <v>0</v>
      </c>
      <c r="BD197" s="29">
        <f t="shared" ca="1" si="239"/>
        <v>0</v>
      </c>
      <c r="BE197" s="29">
        <f t="shared" ca="1" si="240"/>
        <v>0</v>
      </c>
      <c r="BF197" s="29">
        <f t="shared" ca="1" si="241"/>
        <v>0</v>
      </c>
      <c r="BG197" s="29">
        <f t="shared" ca="1" si="242"/>
        <v>0</v>
      </c>
      <c r="BH197" s="29">
        <f t="shared" ca="1" si="243"/>
        <v>0</v>
      </c>
      <c r="BI197" s="29">
        <f t="shared" ca="1" si="244"/>
        <v>0</v>
      </c>
      <c r="BJ197" s="29">
        <f t="shared" ca="1" si="245"/>
        <v>0</v>
      </c>
      <c r="BK197" s="29">
        <f t="shared" ca="1" si="246"/>
        <v>0</v>
      </c>
      <c r="BL197" s="29">
        <f t="shared" ca="1" si="247"/>
        <v>0</v>
      </c>
      <c r="BM197" s="29">
        <f t="shared" ca="1" si="248"/>
        <v>0</v>
      </c>
      <c r="BN197" s="29">
        <f t="shared" ca="1" si="249"/>
        <v>0</v>
      </c>
      <c r="BO197" s="33">
        <f t="shared" ca="1" si="225"/>
        <v>0</v>
      </c>
      <c r="BP197" s="16"/>
      <c r="BQ197" s="29">
        <f t="shared" ca="1" si="226"/>
        <v>0</v>
      </c>
      <c r="BR197" s="29">
        <f t="shared" ca="1" si="227"/>
        <v>0</v>
      </c>
      <c r="BS197" s="29">
        <f t="shared" ca="1" si="228"/>
        <v>0</v>
      </c>
      <c r="BT197" s="29">
        <f t="shared" ca="1" si="229"/>
        <v>0</v>
      </c>
      <c r="BU197" s="29">
        <f t="shared" ca="1" si="230"/>
        <v>0</v>
      </c>
      <c r="BV197" s="29">
        <f t="shared" ca="1" si="250"/>
        <v>0</v>
      </c>
      <c r="BW197" s="29">
        <f t="shared" ca="1" si="251"/>
        <v>0</v>
      </c>
      <c r="BX197" s="29">
        <f t="shared" ca="1" si="252"/>
        <v>0</v>
      </c>
      <c r="BY197" s="29">
        <f t="shared" ca="1" si="253"/>
        <v>0</v>
      </c>
      <c r="BZ197" s="29">
        <f t="shared" ca="1" si="254"/>
        <v>0</v>
      </c>
      <c r="CA197" s="29">
        <f t="shared" ca="1" si="255"/>
        <v>0</v>
      </c>
      <c r="CB197" s="29">
        <f t="shared" ca="1" si="256"/>
        <v>0</v>
      </c>
      <c r="CC197" s="29">
        <f t="shared" ca="1" si="257"/>
        <v>0</v>
      </c>
      <c r="CD197" s="29">
        <f t="shared" ca="1" si="258"/>
        <v>0</v>
      </c>
      <c r="CE197" s="29">
        <f t="shared" ca="1" si="259"/>
        <v>0</v>
      </c>
      <c r="CF197" s="29">
        <f t="shared" ca="1" si="260"/>
        <v>0</v>
      </c>
      <c r="CG197" s="29">
        <f t="shared" ca="1" si="261"/>
        <v>0</v>
      </c>
      <c r="CH197" s="29">
        <f t="shared" ca="1" si="262"/>
        <v>0</v>
      </c>
      <c r="CI197" s="29">
        <f t="shared" ca="1" si="263"/>
        <v>0</v>
      </c>
      <c r="CJ197" s="29">
        <f t="shared" ca="1" si="264"/>
        <v>0</v>
      </c>
      <c r="CK197" s="33">
        <f t="shared" ca="1" si="231"/>
        <v>0</v>
      </c>
      <c r="CL197" s="33"/>
      <c r="CM197" s="78">
        <f t="shared" ca="1" si="203"/>
        <v>0</v>
      </c>
      <c r="CN197" s="29">
        <f ca="1">IF(NOT(snowball),0,IF(AA196&lt;=0,0,IF($C197&lt;=SUM($CM197:CM197),0,IF(BR197+$C197-SUM($CM197:CM197)&gt;AA196+AV197,AA196+AV197-BR197,$C197-SUM($CM197:CM197)))))</f>
        <v>0</v>
      </c>
      <c r="CO197" s="29">
        <f ca="1">IF(NOT(snowball),0,IF(AB196&lt;=0,0,IF($C197&lt;=SUM($CM197:CN197),0,IF(BS197+$C197-SUM($CM197:CN197)&gt;AB196+AW197,AB196+AW197-BS197,$C197-SUM($CM197:CN197)))))</f>
        <v>0</v>
      </c>
      <c r="CP197" s="29">
        <f ca="1">IF(NOT(snowball),0,IF(AC196&lt;=0,0,IF($C197&lt;=SUM($CM197:CO197),0,IF(BT197+$C197-SUM($CM197:CO197)&gt;AC196+AX197,AC196+AX197-BT197,$C197-SUM($CM197:CO197)))))</f>
        <v>0</v>
      </c>
      <c r="CQ197" s="29">
        <f ca="1">IF(NOT(snowball),0,IF(AD196&lt;=0,0,IF($C197&lt;=SUM($CM197:CP197),0,IF(BU197+$C197-SUM($CM197:CP197)&gt;AD196+AY197,AD196+AY197-BU197,$C197-SUM($CM197:CP197)))))</f>
        <v>0</v>
      </c>
      <c r="CR197" s="29">
        <f ca="1">IF(NOT(snowball),0,IF(AE196&lt;=0,0,IF($C197&lt;=SUM($CM197:CQ197),0,IF(BV197+$C197-SUM($CM197:CQ197)&gt;AE196+AZ197,AE196+AZ197-BV197,$C197-SUM($CM197:CQ197)))))</f>
        <v>0</v>
      </c>
      <c r="CS197" s="29">
        <f ca="1">IF(NOT(snowball),0,IF(AF196&lt;=0,0,IF($C197&lt;=SUM($CM197:CR197),0,IF(BW197+$C197-SUM($CM197:CR197)&gt;AF196+BA197,AF196+BA197-BW197,$C197-SUM($CM197:CR197)))))</f>
        <v>0</v>
      </c>
      <c r="CT197" s="29">
        <f ca="1">IF(NOT(snowball),0,IF(AG196&lt;=0,0,IF($C197&lt;=SUM($CM197:CS197),0,IF(BX197+$C197-SUM($CM197:CS197)&gt;AG196+BB197,AG196+BB197-BX197,$C197-SUM($CM197:CS197)))))</f>
        <v>0</v>
      </c>
      <c r="CU197" s="29">
        <f ca="1">IF(NOT(snowball),0,IF(AH196&lt;=0,0,IF($C197&lt;=SUM($CM197:CT197),0,IF(BY197+$C197-SUM($CM197:CT197)&gt;AH196+BC197,AH196+BC197-BY197,$C197-SUM($CM197:CT197)))))</f>
        <v>0</v>
      </c>
      <c r="CV197" s="29">
        <f ca="1">IF(NOT(snowball),0,IF(AI196&lt;=0,0,IF($C197&lt;=SUM($CM197:CU197),0,IF(BZ197+$C197-SUM($CM197:CU197)&gt;AI196+BD197,AI196+BD197-BZ197,$C197-SUM($CM197:CU197)))))</f>
        <v>0</v>
      </c>
      <c r="CW197" s="29">
        <f ca="1">IF(NOT(snowball),0,IF(AJ196&lt;=0,0,IF($C197&lt;=SUM($CM197:CV197),0,IF(CA197+$C197-SUM($CM197:CV197)&gt;AJ196+BE197,AJ196+BE197-CA197,$C197-SUM($CM197:CV197)))))</f>
        <v>0</v>
      </c>
      <c r="CX197" s="29">
        <f ca="1">IF(NOT(snowball),0,IF(AK196&lt;=0,0,IF($C197&lt;=SUM($CM197:CW197),0,IF(CB197+$C197-SUM($CM197:CW197)&gt;AK196+BF197,AK196+BF197-CB197,$C197-SUM($CM197:CW197)))))</f>
        <v>0</v>
      </c>
      <c r="CY197" s="29">
        <f ca="1">IF(NOT(snowball),0,IF(AL196&lt;=0,0,IF($C197&lt;=SUM($CM197:CX197),0,IF(CC197+$C197-SUM($CM197:CX197)&gt;AL196+BG197,AL196+BG197-CC197,$C197-SUM($CM197:CX197)))))</f>
        <v>0</v>
      </c>
      <c r="CZ197" s="29">
        <f ca="1">IF(NOT(snowball),0,IF(AM196&lt;=0,0,IF($C197&lt;=SUM($CM197:CY197),0,IF(CD197+$C197-SUM($CM197:CY197)&gt;AM196+BH197,AM196+BH197-CD197,$C197-SUM($CM197:CY197)))))</f>
        <v>0</v>
      </c>
      <c r="DA197" s="29">
        <f ca="1">IF(NOT(snowball),0,IF(AN196&lt;=0,0,IF($C197&lt;=SUM($CM197:CZ197),0,IF(CE197+$C197-SUM($CM197:CZ197)&gt;AN196+BI197,AN196+BI197-CE197,$C197-SUM($CM197:CZ197)))))</f>
        <v>0</v>
      </c>
      <c r="DB197" s="29">
        <f ca="1">IF(NOT(snowball),0,IF(AO196&lt;=0,0,IF($C197&lt;=SUM($CM197:DA197),0,IF(CF197+$C197-SUM($CM197:DA197)&gt;AO196+BJ197,AO196+BJ197-CF197,$C197-SUM($CM197:DA197)))))</f>
        <v>0</v>
      </c>
      <c r="DC197" s="29">
        <f ca="1">IF(NOT(snowball),0,IF(AP196&lt;=0,0,IF($C197&lt;=SUM($CM197:DB197),0,IF(CG197+$C197-SUM($CM197:DB197)&gt;AP196+BK197,AP196+BK197-CG197,$C197-SUM($CM197:DB197)))))</f>
        <v>0</v>
      </c>
      <c r="DD197" s="29">
        <f ca="1">IF(NOT(snowball),0,IF(AQ196&lt;=0,0,IF($C197&lt;=SUM($CM197:DC197),0,IF(CH197+$C197-SUM($CM197:DC197)&gt;AQ196+BL197,AQ196+BL197-CH197,$C197-SUM($CM197:DC197)))))</f>
        <v>0</v>
      </c>
      <c r="DE197" s="29">
        <f ca="1">IF(NOT(snowball),0,IF(AR196&lt;=0,0,IF($C197&lt;=SUM($CM197:DD197),0,IF(CI197+$C197-SUM($CM197:DD197)&gt;AR196+BM197,AR196+BM197-CI197,$C197-SUM($CM197:DD197)))))</f>
        <v>0</v>
      </c>
      <c r="DF197" s="29">
        <f ca="1">IF(NOT(snowball),0,IF(AS196&lt;=0,0,IF($C197&lt;=SUM($CM197:DE197),0,IF(CJ197+$C197-SUM($CM197:DE197)&gt;AS196+BN197,AS196+BN197-CJ197,$C197-SUM($CM197:DE197)))))</f>
        <v>0</v>
      </c>
    </row>
    <row r="198" spans="1:110" ht="11" customHeight="1">
      <c r="A198" s="30" t="str">
        <f t="shared" ca="1" si="232"/>
        <v/>
      </c>
      <c r="B198" s="13" t="e">
        <f t="shared" ca="1" si="204"/>
        <v>#N/A</v>
      </c>
      <c r="C198" s="113" t="str">
        <f t="shared" ca="1" si="183"/>
        <v/>
      </c>
      <c r="D198" s="81"/>
      <c r="E198" s="29">
        <f t="shared" ca="1" si="184"/>
        <v>0</v>
      </c>
      <c r="F198" s="29">
        <f t="shared" ca="1" si="185"/>
        <v>0</v>
      </c>
      <c r="G198" s="29">
        <f t="shared" ca="1" si="186"/>
        <v>0</v>
      </c>
      <c r="H198" s="29">
        <f t="shared" ca="1" si="187"/>
        <v>0</v>
      </c>
      <c r="I198" s="29">
        <f t="shared" ca="1" si="188"/>
        <v>0</v>
      </c>
      <c r="J198" s="29">
        <f t="shared" ca="1" si="189"/>
        <v>0</v>
      </c>
      <c r="K198" s="29">
        <f t="shared" ca="1" si="190"/>
        <v>0</v>
      </c>
      <c r="L198" s="29">
        <f t="shared" ca="1" si="191"/>
        <v>0</v>
      </c>
      <c r="M198" s="29">
        <f t="shared" ca="1" si="192"/>
        <v>0</v>
      </c>
      <c r="N198" s="29">
        <f t="shared" ca="1" si="193"/>
        <v>0</v>
      </c>
      <c r="O198" s="29">
        <f t="shared" ca="1" si="194"/>
        <v>0</v>
      </c>
      <c r="P198" s="29">
        <f t="shared" ca="1" si="195"/>
        <v>0</v>
      </c>
      <c r="Q198" s="29">
        <f t="shared" ca="1" si="196"/>
        <v>0</v>
      </c>
      <c r="R198" s="29">
        <f t="shared" ca="1" si="197"/>
        <v>0</v>
      </c>
      <c r="S198" s="29">
        <f t="shared" ca="1" si="198"/>
        <v>0</v>
      </c>
      <c r="T198" s="29">
        <f t="shared" ca="1" si="199"/>
        <v>0</v>
      </c>
      <c r="U198" s="29">
        <f t="shared" ca="1" si="200"/>
        <v>0</v>
      </c>
      <c r="V198" s="29">
        <f t="shared" ca="1" si="201"/>
        <v>0</v>
      </c>
      <c r="W198" s="29">
        <f t="shared" ca="1" si="202"/>
        <v>0</v>
      </c>
      <c r="X198" s="29">
        <f t="shared" ca="1" si="202"/>
        <v>0</v>
      </c>
      <c r="Y198" s="66"/>
      <c r="Z198" s="29">
        <f t="shared" ca="1" si="205"/>
        <v>0</v>
      </c>
      <c r="AA198" s="29">
        <f t="shared" ca="1" si="206"/>
        <v>0</v>
      </c>
      <c r="AB198" s="29">
        <f t="shared" ca="1" si="207"/>
        <v>0</v>
      </c>
      <c r="AC198" s="29">
        <f t="shared" ca="1" si="208"/>
        <v>0</v>
      </c>
      <c r="AD198" s="29">
        <f t="shared" ca="1" si="209"/>
        <v>0</v>
      </c>
      <c r="AE198" s="29">
        <f t="shared" ca="1" si="210"/>
        <v>0</v>
      </c>
      <c r="AF198" s="29">
        <f t="shared" ca="1" si="211"/>
        <v>0</v>
      </c>
      <c r="AG198" s="29">
        <f t="shared" ca="1" si="212"/>
        <v>0</v>
      </c>
      <c r="AH198" s="29">
        <f t="shared" ca="1" si="213"/>
        <v>0</v>
      </c>
      <c r="AI198" s="29">
        <f t="shared" ca="1" si="214"/>
        <v>0</v>
      </c>
      <c r="AJ198" s="29">
        <f t="shared" ca="1" si="215"/>
        <v>0</v>
      </c>
      <c r="AK198" s="29">
        <f t="shared" ca="1" si="216"/>
        <v>0</v>
      </c>
      <c r="AL198" s="29">
        <f t="shared" ca="1" si="217"/>
        <v>0</v>
      </c>
      <c r="AM198" s="29">
        <f t="shared" ca="1" si="218"/>
        <v>0</v>
      </c>
      <c r="AN198" s="29">
        <f t="shared" ca="1" si="219"/>
        <v>0</v>
      </c>
      <c r="AO198" s="29">
        <f t="shared" ca="1" si="220"/>
        <v>0</v>
      </c>
      <c r="AP198" s="29">
        <f t="shared" ca="1" si="221"/>
        <v>0</v>
      </c>
      <c r="AQ198" s="29">
        <f t="shared" ca="1" si="222"/>
        <v>0</v>
      </c>
      <c r="AR198" s="29">
        <f t="shared" ca="1" si="223"/>
        <v>0</v>
      </c>
      <c r="AS198" s="29">
        <f t="shared" ca="1" si="224"/>
        <v>0</v>
      </c>
      <c r="AT198" s="7"/>
      <c r="AU198" s="29">
        <f t="shared" ca="1" si="265"/>
        <v>0</v>
      </c>
      <c r="AV198" s="29">
        <f t="shared" ca="1" si="266"/>
        <v>0</v>
      </c>
      <c r="AW198" s="29">
        <f t="shared" ca="1" si="267"/>
        <v>0</v>
      </c>
      <c r="AX198" s="29">
        <f t="shared" ca="1" si="233"/>
        <v>0</v>
      </c>
      <c r="AY198" s="29">
        <f t="shared" ca="1" si="234"/>
        <v>0</v>
      </c>
      <c r="AZ198" s="29">
        <f t="shared" ca="1" si="235"/>
        <v>0</v>
      </c>
      <c r="BA198" s="29">
        <f t="shared" ca="1" si="236"/>
        <v>0</v>
      </c>
      <c r="BB198" s="29">
        <f t="shared" ca="1" si="237"/>
        <v>0</v>
      </c>
      <c r="BC198" s="29">
        <f t="shared" ca="1" si="238"/>
        <v>0</v>
      </c>
      <c r="BD198" s="29">
        <f t="shared" ca="1" si="239"/>
        <v>0</v>
      </c>
      <c r="BE198" s="29">
        <f t="shared" ca="1" si="240"/>
        <v>0</v>
      </c>
      <c r="BF198" s="29">
        <f t="shared" ca="1" si="241"/>
        <v>0</v>
      </c>
      <c r="BG198" s="29">
        <f t="shared" ca="1" si="242"/>
        <v>0</v>
      </c>
      <c r="BH198" s="29">
        <f t="shared" ca="1" si="243"/>
        <v>0</v>
      </c>
      <c r="BI198" s="29">
        <f t="shared" ca="1" si="244"/>
        <v>0</v>
      </c>
      <c r="BJ198" s="29">
        <f t="shared" ca="1" si="245"/>
        <v>0</v>
      </c>
      <c r="BK198" s="29">
        <f t="shared" ca="1" si="246"/>
        <v>0</v>
      </c>
      <c r="BL198" s="29">
        <f t="shared" ca="1" si="247"/>
        <v>0</v>
      </c>
      <c r="BM198" s="29">
        <f t="shared" ca="1" si="248"/>
        <v>0</v>
      </c>
      <c r="BN198" s="29">
        <f t="shared" ca="1" si="249"/>
        <v>0</v>
      </c>
      <c r="BO198" s="33">
        <f t="shared" ca="1" si="225"/>
        <v>0</v>
      </c>
      <c r="BP198" s="16"/>
      <c r="BQ198" s="29">
        <f t="shared" ca="1" si="226"/>
        <v>0</v>
      </c>
      <c r="BR198" s="29">
        <f t="shared" ca="1" si="227"/>
        <v>0</v>
      </c>
      <c r="BS198" s="29">
        <f t="shared" ca="1" si="228"/>
        <v>0</v>
      </c>
      <c r="BT198" s="29">
        <f t="shared" ca="1" si="229"/>
        <v>0</v>
      </c>
      <c r="BU198" s="29">
        <f t="shared" ca="1" si="230"/>
        <v>0</v>
      </c>
      <c r="BV198" s="29">
        <f t="shared" ca="1" si="250"/>
        <v>0</v>
      </c>
      <c r="BW198" s="29">
        <f t="shared" ca="1" si="251"/>
        <v>0</v>
      </c>
      <c r="BX198" s="29">
        <f t="shared" ca="1" si="252"/>
        <v>0</v>
      </c>
      <c r="BY198" s="29">
        <f t="shared" ca="1" si="253"/>
        <v>0</v>
      </c>
      <c r="BZ198" s="29">
        <f t="shared" ca="1" si="254"/>
        <v>0</v>
      </c>
      <c r="CA198" s="29">
        <f t="shared" ca="1" si="255"/>
        <v>0</v>
      </c>
      <c r="CB198" s="29">
        <f t="shared" ca="1" si="256"/>
        <v>0</v>
      </c>
      <c r="CC198" s="29">
        <f t="shared" ca="1" si="257"/>
        <v>0</v>
      </c>
      <c r="CD198" s="29">
        <f t="shared" ca="1" si="258"/>
        <v>0</v>
      </c>
      <c r="CE198" s="29">
        <f t="shared" ca="1" si="259"/>
        <v>0</v>
      </c>
      <c r="CF198" s="29">
        <f t="shared" ca="1" si="260"/>
        <v>0</v>
      </c>
      <c r="CG198" s="29">
        <f t="shared" ca="1" si="261"/>
        <v>0</v>
      </c>
      <c r="CH198" s="29">
        <f t="shared" ca="1" si="262"/>
        <v>0</v>
      </c>
      <c r="CI198" s="29">
        <f t="shared" ca="1" si="263"/>
        <v>0</v>
      </c>
      <c r="CJ198" s="29">
        <f t="shared" ca="1" si="264"/>
        <v>0</v>
      </c>
      <c r="CK198" s="33">
        <f t="shared" ca="1" si="231"/>
        <v>0</v>
      </c>
      <c r="CL198" s="33"/>
      <c r="CM198" s="78">
        <f t="shared" ca="1" si="203"/>
        <v>0</v>
      </c>
      <c r="CN198" s="29">
        <f ca="1">IF(NOT(snowball),0,IF(AA197&lt;=0,0,IF($C198&lt;=SUM($CM198:CM198),0,IF(BR198+$C198-SUM($CM198:CM198)&gt;AA197+AV198,AA197+AV198-BR198,$C198-SUM($CM198:CM198)))))</f>
        <v>0</v>
      </c>
      <c r="CO198" s="29">
        <f ca="1">IF(NOT(snowball),0,IF(AB197&lt;=0,0,IF($C198&lt;=SUM($CM198:CN198),0,IF(BS198+$C198-SUM($CM198:CN198)&gt;AB197+AW198,AB197+AW198-BS198,$C198-SUM($CM198:CN198)))))</f>
        <v>0</v>
      </c>
      <c r="CP198" s="29">
        <f ca="1">IF(NOT(snowball),0,IF(AC197&lt;=0,0,IF($C198&lt;=SUM($CM198:CO198),0,IF(BT198+$C198-SUM($CM198:CO198)&gt;AC197+AX198,AC197+AX198-BT198,$C198-SUM($CM198:CO198)))))</f>
        <v>0</v>
      </c>
      <c r="CQ198" s="29">
        <f ca="1">IF(NOT(snowball),0,IF(AD197&lt;=0,0,IF($C198&lt;=SUM($CM198:CP198),0,IF(BU198+$C198-SUM($CM198:CP198)&gt;AD197+AY198,AD197+AY198-BU198,$C198-SUM($CM198:CP198)))))</f>
        <v>0</v>
      </c>
      <c r="CR198" s="29">
        <f ca="1">IF(NOT(snowball),0,IF(AE197&lt;=0,0,IF($C198&lt;=SUM($CM198:CQ198),0,IF(BV198+$C198-SUM($CM198:CQ198)&gt;AE197+AZ198,AE197+AZ198-BV198,$C198-SUM($CM198:CQ198)))))</f>
        <v>0</v>
      </c>
      <c r="CS198" s="29">
        <f ca="1">IF(NOT(snowball),0,IF(AF197&lt;=0,0,IF($C198&lt;=SUM($CM198:CR198),0,IF(BW198+$C198-SUM($CM198:CR198)&gt;AF197+BA198,AF197+BA198-BW198,$C198-SUM($CM198:CR198)))))</f>
        <v>0</v>
      </c>
      <c r="CT198" s="29">
        <f ca="1">IF(NOT(snowball),0,IF(AG197&lt;=0,0,IF($C198&lt;=SUM($CM198:CS198),0,IF(BX198+$C198-SUM($CM198:CS198)&gt;AG197+BB198,AG197+BB198-BX198,$C198-SUM($CM198:CS198)))))</f>
        <v>0</v>
      </c>
      <c r="CU198" s="29">
        <f ca="1">IF(NOT(snowball),0,IF(AH197&lt;=0,0,IF($C198&lt;=SUM($CM198:CT198),0,IF(BY198+$C198-SUM($CM198:CT198)&gt;AH197+BC198,AH197+BC198-BY198,$C198-SUM($CM198:CT198)))))</f>
        <v>0</v>
      </c>
      <c r="CV198" s="29">
        <f ca="1">IF(NOT(snowball),0,IF(AI197&lt;=0,0,IF($C198&lt;=SUM($CM198:CU198),0,IF(BZ198+$C198-SUM($CM198:CU198)&gt;AI197+BD198,AI197+BD198-BZ198,$C198-SUM($CM198:CU198)))))</f>
        <v>0</v>
      </c>
      <c r="CW198" s="29">
        <f ca="1">IF(NOT(snowball),0,IF(AJ197&lt;=0,0,IF($C198&lt;=SUM($CM198:CV198),0,IF(CA198+$C198-SUM($CM198:CV198)&gt;AJ197+BE198,AJ197+BE198-CA198,$C198-SUM($CM198:CV198)))))</f>
        <v>0</v>
      </c>
      <c r="CX198" s="29">
        <f ca="1">IF(NOT(snowball),0,IF(AK197&lt;=0,0,IF($C198&lt;=SUM($CM198:CW198),0,IF(CB198+$C198-SUM($CM198:CW198)&gt;AK197+BF198,AK197+BF198-CB198,$C198-SUM($CM198:CW198)))))</f>
        <v>0</v>
      </c>
      <c r="CY198" s="29">
        <f ca="1">IF(NOT(snowball),0,IF(AL197&lt;=0,0,IF($C198&lt;=SUM($CM198:CX198),0,IF(CC198+$C198-SUM($CM198:CX198)&gt;AL197+BG198,AL197+BG198-CC198,$C198-SUM($CM198:CX198)))))</f>
        <v>0</v>
      </c>
      <c r="CZ198" s="29">
        <f ca="1">IF(NOT(snowball),0,IF(AM197&lt;=0,0,IF($C198&lt;=SUM($CM198:CY198),0,IF(CD198+$C198-SUM($CM198:CY198)&gt;AM197+BH198,AM197+BH198-CD198,$C198-SUM($CM198:CY198)))))</f>
        <v>0</v>
      </c>
      <c r="DA198" s="29">
        <f ca="1">IF(NOT(snowball),0,IF(AN197&lt;=0,0,IF($C198&lt;=SUM($CM198:CZ198),0,IF(CE198+$C198-SUM($CM198:CZ198)&gt;AN197+BI198,AN197+BI198-CE198,$C198-SUM($CM198:CZ198)))))</f>
        <v>0</v>
      </c>
      <c r="DB198" s="29">
        <f ca="1">IF(NOT(snowball),0,IF(AO197&lt;=0,0,IF($C198&lt;=SUM($CM198:DA198),0,IF(CF198+$C198-SUM($CM198:DA198)&gt;AO197+BJ198,AO197+BJ198-CF198,$C198-SUM($CM198:DA198)))))</f>
        <v>0</v>
      </c>
      <c r="DC198" s="29">
        <f ca="1">IF(NOT(snowball),0,IF(AP197&lt;=0,0,IF($C198&lt;=SUM($CM198:DB198),0,IF(CG198+$C198-SUM($CM198:DB198)&gt;AP197+BK198,AP197+BK198-CG198,$C198-SUM($CM198:DB198)))))</f>
        <v>0</v>
      </c>
      <c r="DD198" s="29">
        <f ca="1">IF(NOT(snowball),0,IF(AQ197&lt;=0,0,IF($C198&lt;=SUM($CM198:DC198),0,IF(CH198+$C198-SUM($CM198:DC198)&gt;AQ197+BL198,AQ197+BL198-CH198,$C198-SUM($CM198:DC198)))))</f>
        <v>0</v>
      </c>
      <c r="DE198" s="29">
        <f ca="1">IF(NOT(snowball),0,IF(AR197&lt;=0,0,IF($C198&lt;=SUM($CM198:DD198),0,IF(CI198+$C198-SUM($CM198:DD198)&gt;AR197+BM198,AR197+BM198-CI198,$C198-SUM($CM198:DD198)))))</f>
        <v>0</v>
      </c>
      <c r="DF198" s="29">
        <f ca="1">IF(NOT(snowball),0,IF(AS197&lt;=0,0,IF($C198&lt;=SUM($CM198:DE198),0,IF(CJ198+$C198-SUM($CM198:DE198)&gt;AS197+BN198,AS197+BN198-CJ198,$C198-SUM($CM198:DE198)))))</f>
        <v>0</v>
      </c>
    </row>
    <row r="199" spans="1:110" ht="11" customHeight="1">
      <c r="A199" s="30" t="str">
        <f t="shared" ca="1" si="232"/>
        <v/>
      </c>
      <c r="B199" s="13" t="e">
        <f t="shared" ca="1" si="204"/>
        <v>#N/A</v>
      </c>
      <c r="C199" s="113" t="str">
        <f t="shared" ca="1" si="183"/>
        <v/>
      </c>
      <c r="D199" s="81"/>
      <c r="E199" s="29">
        <f t="shared" ca="1" si="184"/>
        <v>0</v>
      </c>
      <c r="F199" s="29">
        <f t="shared" ca="1" si="185"/>
        <v>0</v>
      </c>
      <c r="G199" s="29">
        <f t="shared" ca="1" si="186"/>
        <v>0</v>
      </c>
      <c r="H199" s="29">
        <f t="shared" ca="1" si="187"/>
        <v>0</v>
      </c>
      <c r="I199" s="29">
        <f t="shared" ca="1" si="188"/>
        <v>0</v>
      </c>
      <c r="J199" s="29">
        <f t="shared" ca="1" si="189"/>
        <v>0</v>
      </c>
      <c r="K199" s="29">
        <f t="shared" ca="1" si="190"/>
        <v>0</v>
      </c>
      <c r="L199" s="29">
        <f t="shared" ca="1" si="191"/>
        <v>0</v>
      </c>
      <c r="M199" s="29">
        <f t="shared" ca="1" si="192"/>
        <v>0</v>
      </c>
      <c r="N199" s="29">
        <f t="shared" ca="1" si="193"/>
        <v>0</v>
      </c>
      <c r="O199" s="29">
        <f t="shared" ca="1" si="194"/>
        <v>0</v>
      </c>
      <c r="P199" s="29">
        <f t="shared" ca="1" si="195"/>
        <v>0</v>
      </c>
      <c r="Q199" s="29">
        <f t="shared" ca="1" si="196"/>
        <v>0</v>
      </c>
      <c r="R199" s="29">
        <f t="shared" ca="1" si="197"/>
        <v>0</v>
      </c>
      <c r="S199" s="29">
        <f t="shared" ca="1" si="198"/>
        <v>0</v>
      </c>
      <c r="T199" s="29">
        <f t="shared" ca="1" si="199"/>
        <v>0</v>
      </c>
      <c r="U199" s="29">
        <f t="shared" ca="1" si="200"/>
        <v>0</v>
      </c>
      <c r="V199" s="29">
        <f t="shared" ca="1" si="201"/>
        <v>0</v>
      </c>
      <c r="W199" s="29">
        <f t="shared" ca="1" si="202"/>
        <v>0</v>
      </c>
      <c r="X199" s="29">
        <f t="shared" ca="1" si="202"/>
        <v>0</v>
      </c>
      <c r="Y199" s="66"/>
      <c r="Z199" s="29">
        <f t="shared" ca="1" si="205"/>
        <v>0</v>
      </c>
      <c r="AA199" s="29">
        <f t="shared" ca="1" si="206"/>
        <v>0</v>
      </c>
      <c r="AB199" s="29">
        <f t="shared" ca="1" si="207"/>
        <v>0</v>
      </c>
      <c r="AC199" s="29">
        <f t="shared" ca="1" si="208"/>
        <v>0</v>
      </c>
      <c r="AD199" s="29">
        <f t="shared" ca="1" si="209"/>
        <v>0</v>
      </c>
      <c r="AE199" s="29">
        <f t="shared" ca="1" si="210"/>
        <v>0</v>
      </c>
      <c r="AF199" s="29">
        <f t="shared" ca="1" si="211"/>
        <v>0</v>
      </c>
      <c r="AG199" s="29">
        <f t="shared" ca="1" si="212"/>
        <v>0</v>
      </c>
      <c r="AH199" s="29">
        <f t="shared" ca="1" si="213"/>
        <v>0</v>
      </c>
      <c r="AI199" s="29">
        <f t="shared" ca="1" si="214"/>
        <v>0</v>
      </c>
      <c r="AJ199" s="29">
        <f t="shared" ca="1" si="215"/>
        <v>0</v>
      </c>
      <c r="AK199" s="29">
        <f t="shared" ca="1" si="216"/>
        <v>0</v>
      </c>
      <c r="AL199" s="29">
        <f t="shared" ca="1" si="217"/>
        <v>0</v>
      </c>
      <c r="AM199" s="29">
        <f t="shared" ca="1" si="218"/>
        <v>0</v>
      </c>
      <c r="AN199" s="29">
        <f t="shared" ca="1" si="219"/>
        <v>0</v>
      </c>
      <c r="AO199" s="29">
        <f t="shared" ca="1" si="220"/>
        <v>0</v>
      </c>
      <c r="AP199" s="29">
        <f t="shared" ca="1" si="221"/>
        <v>0</v>
      </c>
      <c r="AQ199" s="29">
        <f t="shared" ca="1" si="222"/>
        <v>0</v>
      </c>
      <c r="AR199" s="29">
        <f t="shared" ca="1" si="223"/>
        <v>0</v>
      </c>
      <c r="AS199" s="29">
        <f t="shared" ca="1" si="224"/>
        <v>0</v>
      </c>
      <c r="AT199" s="7"/>
      <c r="AU199" s="29">
        <f t="shared" ca="1" si="265"/>
        <v>0</v>
      </c>
      <c r="AV199" s="29">
        <f t="shared" ca="1" si="266"/>
        <v>0</v>
      </c>
      <c r="AW199" s="29">
        <f t="shared" ca="1" si="267"/>
        <v>0</v>
      </c>
      <c r="AX199" s="29">
        <f t="shared" ca="1" si="233"/>
        <v>0</v>
      </c>
      <c r="AY199" s="29">
        <f t="shared" ca="1" si="234"/>
        <v>0</v>
      </c>
      <c r="AZ199" s="29">
        <f t="shared" ca="1" si="235"/>
        <v>0</v>
      </c>
      <c r="BA199" s="29">
        <f t="shared" ca="1" si="236"/>
        <v>0</v>
      </c>
      <c r="BB199" s="29">
        <f t="shared" ca="1" si="237"/>
        <v>0</v>
      </c>
      <c r="BC199" s="29">
        <f t="shared" ca="1" si="238"/>
        <v>0</v>
      </c>
      <c r="BD199" s="29">
        <f t="shared" ca="1" si="239"/>
        <v>0</v>
      </c>
      <c r="BE199" s="29">
        <f t="shared" ca="1" si="240"/>
        <v>0</v>
      </c>
      <c r="BF199" s="29">
        <f t="shared" ca="1" si="241"/>
        <v>0</v>
      </c>
      <c r="BG199" s="29">
        <f t="shared" ca="1" si="242"/>
        <v>0</v>
      </c>
      <c r="BH199" s="29">
        <f t="shared" ca="1" si="243"/>
        <v>0</v>
      </c>
      <c r="BI199" s="29">
        <f t="shared" ca="1" si="244"/>
        <v>0</v>
      </c>
      <c r="BJ199" s="29">
        <f t="shared" ca="1" si="245"/>
        <v>0</v>
      </c>
      <c r="BK199" s="29">
        <f t="shared" ca="1" si="246"/>
        <v>0</v>
      </c>
      <c r="BL199" s="29">
        <f t="shared" ca="1" si="247"/>
        <v>0</v>
      </c>
      <c r="BM199" s="29">
        <f t="shared" ca="1" si="248"/>
        <v>0</v>
      </c>
      <c r="BN199" s="29">
        <f t="shared" ca="1" si="249"/>
        <v>0</v>
      </c>
      <c r="BO199" s="33">
        <f t="shared" ca="1" si="225"/>
        <v>0</v>
      </c>
      <c r="BP199" s="16"/>
      <c r="BQ199" s="29">
        <f t="shared" ca="1" si="226"/>
        <v>0</v>
      </c>
      <c r="BR199" s="29">
        <f t="shared" ca="1" si="227"/>
        <v>0</v>
      </c>
      <c r="BS199" s="29">
        <f t="shared" ca="1" si="228"/>
        <v>0</v>
      </c>
      <c r="BT199" s="29">
        <f t="shared" ca="1" si="229"/>
        <v>0</v>
      </c>
      <c r="BU199" s="29">
        <f t="shared" ca="1" si="230"/>
        <v>0</v>
      </c>
      <c r="BV199" s="29">
        <f t="shared" ca="1" si="250"/>
        <v>0</v>
      </c>
      <c r="BW199" s="29">
        <f t="shared" ca="1" si="251"/>
        <v>0</v>
      </c>
      <c r="BX199" s="29">
        <f t="shared" ca="1" si="252"/>
        <v>0</v>
      </c>
      <c r="BY199" s="29">
        <f t="shared" ca="1" si="253"/>
        <v>0</v>
      </c>
      <c r="BZ199" s="29">
        <f t="shared" ca="1" si="254"/>
        <v>0</v>
      </c>
      <c r="CA199" s="29">
        <f t="shared" ca="1" si="255"/>
        <v>0</v>
      </c>
      <c r="CB199" s="29">
        <f t="shared" ca="1" si="256"/>
        <v>0</v>
      </c>
      <c r="CC199" s="29">
        <f t="shared" ca="1" si="257"/>
        <v>0</v>
      </c>
      <c r="CD199" s="29">
        <f t="shared" ca="1" si="258"/>
        <v>0</v>
      </c>
      <c r="CE199" s="29">
        <f t="shared" ca="1" si="259"/>
        <v>0</v>
      </c>
      <c r="CF199" s="29">
        <f t="shared" ca="1" si="260"/>
        <v>0</v>
      </c>
      <c r="CG199" s="29">
        <f t="shared" ca="1" si="261"/>
        <v>0</v>
      </c>
      <c r="CH199" s="29">
        <f t="shared" ca="1" si="262"/>
        <v>0</v>
      </c>
      <c r="CI199" s="29">
        <f t="shared" ca="1" si="263"/>
        <v>0</v>
      </c>
      <c r="CJ199" s="29">
        <f t="shared" ca="1" si="264"/>
        <v>0</v>
      </c>
      <c r="CK199" s="33">
        <f t="shared" ca="1" si="231"/>
        <v>0</v>
      </c>
      <c r="CL199" s="33"/>
      <c r="CM199" s="78">
        <f t="shared" ca="1" si="203"/>
        <v>0</v>
      </c>
      <c r="CN199" s="29">
        <f ca="1">IF(NOT(snowball),0,IF(AA198&lt;=0,0,IF($C199&lt;=SUM($CM199:CM199),0,IF(BR199+$C199-SUM($CM199:CM199)&gt;AA198+AV199,AA198+AV199-BR199,$C199-SUM($CM199:CM199)))))</f>
        <v>0</v>
      </c>
      <c r="CO199" s="29">
        <f ca="1">IF(NOT(snowball),0,IF(AB198&lt;=0,0,IF($C199&lt;=SUM($CM199:CN199),0,IF(BS199+$C199-SUM($CM199:CN199)&gt;AB198+AW199,AB198+AW199-BS199,$C199-SUM($CM199:CN199)))))</f>
        <v>0</v>
      </c>
      <c r="CP199" s="29">
        <f ca="1">IF(NOT(snowball),0,IF(AC198&lt;=0,0,IF($C199&lt;=SUM($CM199:CO199),0,IF(BT199+$C199-SUM($CM199:CO199)&gt;AC198+AX199,AC198+AX199-BT199,$C199-SUM($CM199:CO199)))))</f>
        <v>0</v>
      </c>
      <c r="CQ199" s="29">
        <f ca="1">IF(NOT(snowball),0,IF(AD198&lt;=0,0,IF($C199&lt;=SUM($CM199:CP199),0,IF(BU199+$C199-SUM($CM199:CP199)&gt;AD198+AY199,AD198+AY199-BU199,$C199-SUM($CM199:CP199)))))</f>
        <v>0</v>
      </c>
      <c r="CR199" s="29">
        <f ca="1">IF(NOT(snowball),0,IF(AE198&lt;=0,0,IF($C199&lt;=SUM($CM199:CQ199),0,IF(BV199+$C199-SUM($CM199:CQ199)&gt;AE198+AZ199,AE198+AZ199-BV199,$C199-SUM($CM199:CQ199)))))</f>
        <v>0</v>
      </c>
      <c r="CS199" s="29">
        <f ca="1">IF(NOT(snowball),0,IF(AF198&lt;=0,0,IF($C199&lt;=SUM($CM199:CR199),0,IF(BW199+$C199-SUM($CM199:CR199)&gt;AF198+BA199,AF198+BA199-BW199,$C199-SUM($CM199:CR199)))))</f>
        <v>0</v>
      </c>
      <c r="CT199" s="29">
        <f ca="1">IF(NOT(snowball),0,IF(AG198&lt;=0,0,IF($C199&lt;=SUM($CM199:CS199),0,IF(BX199+$C199-SUM($CM199:CS199)&gt;AG198+BB199,AG198+BB199-BX199,$C199-SUM($CM199:CS199)))))</f>
        <v>0</v>
      </c>
      <c r="CU199" s="29">
        <f ca="1">IF(NOT(snowball),0,IF(AH198&lt;=0,0,IF($C199&lt;=SUM($CM199:CT199),0,IF(BY199+$C199-SUM($CM199:CT199)&gt;AH198+BC199,AH198+BC199-BY199,$C199-SUM($CM199:CT199)))))</f>
        <v>0</v>
      </c>
      <c r="CV199" s="29">
        <f ca="1">IF(NOT(snowball),0,IF(AI198&lt;=0,0,IF($C199&lt;=SUM($CM199:CU199),0,IF(BZ199+$C199-SUM($CM199:CU199)&gt;AI198+BD199,AI198+BD199-BZ199,$C199-SUM($CM199:CU199)))))</f>
        <v>0</v>
      </c>
      <c r="CW199" s="29">
        <f ca="1">IF(NOT(snowball),0,IF(AJ198&lt;=0,0,IF($C199&lt;=SUM($CM199:CV199),0,IF(CA199+$C199-SUM($CM199:CV199)&gt;AJ198+BE199,AJ198+BE199-CA199,$C199-SUM($CM199:CV199)))))</f>
        <v>0</v>
      </c>
      <c r="CX199" s="29">
        <f ca="1">IF(NOT(snowball),0,IF(AK198&lt;=0,0,IF($C199&lt;=SUM($CM199:CW199),0,IF(CB199+$C199-SUM($CM199:CW199)&gt;AK198+BF199,AK198+BF199-CB199,$C199-SUM($CM199:CW199)))))</f>
        <v>0</v>
      </c>
      <c r="CY199" s="29">
        <f ca="1">IF(NOT(snowball),0,IF(AL198&lt;=0,0,IF($C199&lt;=SUM($CM199:CX199),0,IF(CC199+$C199-SUM($CM199:CX199)&gt;AL198+BG199,AL198+BG199-CC199,$C199-SUM($CM199:CX199)))))</f>
        <v>0</v>
      </c>
      <c r="CZ199" s="29">
        <f ca="1">IF(NOT(snowball),0,IF(AM198&lt;=0,0,IF($C199&lt;=SUM($CM199:CY199),0,IF(CD199+$C199-SUM($CM199:CY199)&gt;AM198+BH199,AM198+BH199-CD199,$C199-SUM($CM199:CY199)))))</f>
        <v>0</v>
      </c>
      <c r="DA199" s="29">
        <f ca="1">IF(NOT(snowball),0,IF(AN198&lt;=0,0,IF($C199&lt;=SUM($CM199:CZ199),0,IF(CE199+$C199-SUM($CM199:CZ199)&gt;AN198+BI199,AN198+BI199-CE199,$C199-SUM($CM199:CZ199)))))</f>
        <v>0</v>
      </c>
      <c r="DB199" s="29">
        <f ca="1">IF(NOT(snowball),0,IF(AO198&lt;=0,0,IF($C199&lt;=SUM($CM199:DA199),0,IF(CF199+$C199-SUM($CM199:DA199)&gt;AO198+BJ199,AO198+BJ199-CF199,$C199-SUM($CM199:DA199)))))</f>
        <v>0</v>
      </c>
      <c r="DC199" s="29">
        <f ca="1">IF(NOT(snowball),0,IF(AP198&lt;=0,0,IF($C199&lt;=SUM($CM199:DB199),0,IF(CG199+$C199-SUM($CM199:DB199)&gt;AP198+BK199,AP198+BK199-CG199,$C199-SUM($CM199:DB199)))))</f>
        <v>0</v>
      </c>
      <c r="DD199" s="29">
        <f ca="1">IF(NOT(snowball),0,IF(AQ198&lt;=0,0,IF($C199&lt;=SUM($CM199:DC199),0,IF(CH199+$C199-SUM($CM199:DC199)&gt;AQ198+BL199,AQ198+BL199-CH199,$C199-SUM($CM199:DC199)))))</f>
        <v>0</v>
      </c>
      <c r="DE199" s="29">
        <f ca="1">IF(NOT(snowball),0,IF(AR198&lt;=0,0,IF($C199&lt;=SUM($CM199:DD199),0,IF(CI199+$C199-SUM($CM199:DD199)&gt;AR198+BM199,AR198+BM199-CI199,$C199-SUM($CM199:DD199)))))</f>
        <v>0</v>
      </c>
      <c r="DF199" s="29">
        <f ca="1">IF(NOT(snowball),0,IF(AS198&lt;=0,0,IF($C199&lt;=SUM($CM199:DE199),0,IF(CJ199+$C199-SUM($CM199:DE199)&gt;AS198+BN199,AS198+BN199-CJ199,$C199-SUM($CM199:DE199)))))</f>
        <v>0</v>
      </c>
    </row>
    <row r="200" spans="1:110" ht="11" customHeight="1">
      <c r="A200" s="30" t="str">
        <f t="shared" ca="1" si="232"/>
        <v/>
      </c>
      <c r="B200" s="13" t="e">
        <f t="shared" ca="1" si="204"/>
        <v>#N/A</v>
      </c>
      <c r="C200" s="113" t="str">
        <f t="shared" ca="1" si="183"/>
        <v/>
      </c>
      <c r="D200" s="81"/>
      <c r="E200" s="29">
        <f t="shared" ca="1" si="184"/>
        <v>0</v>
      </c>
      <c r="F200" s="29">
        <f t="shared" ca="1" si="185"/>
        <v>0</v>
      </c>
      <c r="G200" s="29">
        <f t="shared" ca="1" si="186"/>
        <v>0</v>
      </c>
      <c r="H200" s="29">
        <f t="shared" ca="1" si="187"/>
        <v>0</v>
      </c>
      <c r="I200" s="29">
        <f t="shared" ca="1" si="188"/>
        <v>0</v>
      </c>
      <c r="J200" s="29">
        <f t="shared" ca="1" si="189"/>
        <v>0</v>
      </c>
      <c r="K200" s="29">
        <f t="shared" ca="1" si="190"/>
        <v>0</v>
      </c>
      <c r="L200" s="29">
        <f t="shared" ca="1" si="191"/>
        <v>0</v>
      </c>
      <c r="M200" s="29">
        <f t="shared" ca="1" si="192"/>
        <v>0</v>
      </c>
      <c r="N200" s="29">
        <f t="shared" ca="1" si="193"/>
        <v>0</v>
      </c>
      <c r="O200" s="29">
        <f t="shared" ca="1" si="194"/>
        <v>0</v>
      </c>
      <c r="P200" s="29">
        <f t="shared" ca="1" si="195"/>
        <v>0</v>
      </c>
      <c r="Q200" s="29">
        <f t="shared" ca="1" si="196"/>
        <v>0</v>
      </c>
      <c r="R200" s="29">
        <f t="shared" ca="1" si="197"/>
        <v>0</v>
      </c>
      <c r="S200" s="29">
        <f t="shared" ca="1" si="198"/>
        <v>0</v>
      </c>
      <c r="T200" s="29">
        <f t="shared" ca="1" si="199"/>
        <v>0</v>
      </c>
      <c r="U200" s="29">
        <f t="shared" ca="1" si="200"/>
        <v>0</v>
      </c>
      <c r="V200" s="29">
        <f t="shared" ca="1" si="201"/>
        <v>0</v>
      </c>
      <c r="W200" s="29">
        <f t="shared" ca="1" si="202"/>
        <v>0</v>
      </c>
      <c r="X200" s="29">
        <f t="shared" ca="1" si="202"/>
        <v>0</v>
      </c>
      <c r="Y200" s="66"/>
      <c r="Z200" s="29">
        <f t="shared" ca="1" si="205"/>
        <v>0</v>
      </c>
      <c r="AA200" s="29">
        <f t="shared" ca="1" si="206"/>
        <v>0</v>
      </c>
      <c r="AB200" s="29">
        <f t="shared" ca="1" si="207"/>
        <v>0</v>
      </c>
      <c r="AC200" s="29">
        <f t="shared" ca="1" si="208"/>
        <v>0</v>
      </c>
      <c r="AD200" s="29">
        <f t="shared" ca="1" si="209"/>
        <v>0</v>
      </c>
      <c r="AE200" s="29">
        <f t="shared" ca="1" si="210"/>
        <v>0</v>
      </c>
      <c r="AF200" s="29">
        <f t="shared" ca="1" si="211"/>
        <v>0</v>
      </c>
      <c r="AG200" s="29">
        <f t="shared" ca="1" si="212"/>
        <v>0</v>
      </c>
      <c r="AH200" s="29">
        <f t="shared" ca="1" si="213"/>
        <v>0</v>
      </c>
      <c r="AI200" s="29">
        <f t="shared" ca="1" si="214"/>
        <v>0</v>
      </c>
      <c r="AJ200" s="29">
        <f t="shared" ca="1" si="215"/>
        <v>0</v>
      </c>
      <c r="AK200" s="29">
        <f t="shared" ca="1" si="216"/>
        <v>0</v>
      </c>
      <c r="AL200" s="29">
        <f t="shared" ca="1" si="217"/>
        <v>0</v>
      </c>
      <c r="AM200" s="29">
        <f t="shared" ca="1" si="218"/>
        <v>0</v>
      </c>
      <c r="AN200" s="29">
        <f t="shared" ca="1" si="219"/>
        <v>0</v>
      </c>
      <c r="AO200" s="29">
        <f t="shared" ca="1" si="220"/>
        <v>0</v>
      </c>
      <c r="AP200" s="29">
        <f t="shared" ca="1" si="221"/>
        <v>0</v>
      </c>
      <c r="AQ200" s="29">
        <f t="shared" ca="1" si="222"/>
        <v>0</v>
      </c>
      <c r="AR200" s="29">
        <f t="shared" ca="1" si="223"/>
        <v>0</v>
      </c>
      <c r="AS200" s="29">
        <f t="shared" ca="1" si="224"/>
        <v>0</v>
      </c>
      <c r="AT200" s="7"/>
      <c r="AU200" s="29">
        <f t="shared" ca="1" si="265"/>
        <v>0</v>
      </c>
      <c r="AV200" s="29">
        <f t="shared" ca="1" si="266"/>
        <v>0</v>
      </c>
      <c r="AW200" s="29">
        <f t="shared" ca="1" si="267"/>
        <v>0</v>
      </c>
      <c r="AX200" s="29">
        <f t="shared" ca="1" si="233"/>
        <v>0</v>
      </c>
      <c r="AY200" s="29">
        <f t="shared" ca="1" si="234"/>
        <v>0</v>
      </c>
      <c r="AZ200" s="29">
        <f t="shared" ca="1" si="235"/>
        <v>0</v>
      </c>
      <c r="BA200" s="29">
        <f t="shared" ca="1" si="236"/>
        <v>0</v>
      </c>
      <c r="BB200" s="29">
        <f t="shared" ca="1" si="237"/>
        <v>0</v>
      </c>
      <c r="BC200" s="29">
        <f t="shared" ca="1" si="238"/>
        <v>0</v>
      </c>
      <c r="BD200" s="29">
        <f t="shared" ca="1" si="239"/>
        <v>0</v>
      </c>
      <c r="BE200" s="29">
        <f t="shared" ca="1" si="240"/>
        <v>0</v>
      </c>
      <c r="BF200" s="29">
        <f t="shared" ca="1" si="241"/>
        <v>0</v>
      </c>
      <c r="BG200" s="29">
        <f t="shared" ca="1" si="242"/>
        <v>0</v>
      </c>
      <c r="BH200" s="29">
        <f t="shared" ca="1" si="243"/>
        <v>0</v>
      </c>
      <c r="BI200" s="29">
        <f t="shared" ca="1" si="244"/>
        <v>0</v>
      </c>
      <c r="BJ200" s="29">
        <f t="shared" ca="1" si="245"/>
        <v>0</v>
      </c>
      <c r="BK200" s="29">
        <f t="shared" ca="1" si="246"/>
        <v>0</v>
      </c>
      <c r="BL200" s="29">
        <f t="shared" ca="1" si="247"/>
        <v>0</v>
      </c>
      <c r="BM200" s="29">
        <f t="shared" ca="1" si="248"/>
        <v>0</v>
      </c>
      <c r="BN200" s="29">
        <f t="shared" ca="1" si="249"/>
        <v>0</v>
      </c>
      <c r="BO200" s="33">
        <f t="shared" ca="1" si="225"/>
        <v>0</v>
      </c>
      <c r="BP200" s="16"/>
      <c r="BQ200" s="29">
        <f t="shared" ca="1" si="226"/>
        <v>0</v>
      </c>
      <c r="BR200" s="29">
        <f t="shared" ca="1" si="227"/>
        <v>0</v>
      </c>
      <c r="BS200" s="29">
        <f t="shared" ca="1" si="228"/>
        <v>0</v>
      </c>
      <c r="BT200" s="29">
        <f t="shared" ca="1" si="229"/>
        <v>0</v>
      </c>
      <c r="BU200" s="29">
        <f t="shared" ca="1" si="230"/>
        <v>0</v>
      </c>
      <c r="BV200" s="29">
        <f t="shared" ca="1" si="250"/>
        <v>0</v>
      </c>
      <c r="BW200" s="29">
        <f t="shared" ca="1" si="251"/>
        <v>0</v>
      </c>
      <c r="BX200" s="29">
        <f t="shared" ca="1" si="252"/>
        <v>0</v>
      </c>
      <c r="BY200" s="29">
        <f t="shared" ca="1" si="253"/>
        <v>0</v>
      </c>
      <c r="BZ200" s="29">
        <f t="shared" ca="1" si="254"/>
        <v>0</v>
      </c>
      <c r="CA200" s="29">
        <f t="shared" ca="1" si="255"/>
        <v>0</v>
      </c>
      <c r="CB200" s="29">
        <f t="shared" ca="1" si="256"/>
        <v>0</v>
      </c>
      <c r="CC200" s="29">
        <f t="shared" ca="1" si="257"/>
        <v>0</v>
      </c>
      <c r="CD200" s="29">
        <f t="shared" ca="1" si="258"/>
        <v>0</v>
      </c>
      <c r="CE200" s="29">
        <f t="shared" ca="1" si="259"/>
        <v>0</v>
      </c>
      <c r="CF200" s="29">
        <f t="shared" ca="1" si="260"/>
        <v>0</v>
      </c>
      <c r="CG200" s="29">
        <f t="shared" ca="1" si="261"/>
        <v>0</v>
      </c>
      <c r="CH200" s="29">
        <f t="shared" ca="1" si="262"/>
        <v>0</v>
      </c>
      <c r="CI200" s="29">
        <f t="shared" ca="1" si="263"/>
        <v>0</v>
      </c>
      <c r="CJ200" s="29">
        <f t="shared" ca="1" si="264"/>
        <v>0</v>
      </c>
      <c r="CK200" s="33">
        <f t="shared" ca="1" si="231"/>
        <v>0</v>
      </c>
      <c r="CL200" s="33"/>
      <c r="CM200" s="78">
        <f t="shared" ca="1" si="203"/>
        <v>0</v>
      </c>
      <c r="CN200" s="29">
        <f ca="1">IF(NOT(snowball),0,IF(AA199&lt;=0,0,IF($C200&lt;=SUM($CM200:CM200),0,IF(BR200+$C200-SUM($CM200:CM200)&gt;AA199+AV200,AA199+AV200-BR200,$C200-SUM($CM200:CM200)))))</f>
        <v>0</v>
      </c>
      <c r="CO200" s="29">
        <f ca="1">IF(NOT(snowball),0,IF(AB199&lt;=0,0,IF($C200&lt;=SUM($CM200:CN200),0,IF(BS200+$C200-SUM($CM200:CN200)&gt;AB199+AW200,AB199+AW200-BS200,$C200-SUM($CM200:CN200)))))</f>
        <v>0</v>
      </c>
      <c r="CP200" s="29">
        <f ca="1">IF(NOT(snowball),0,IF(AC199&lt;=0,0,IF($C200&lt;=SUM($CM200:CO200),0,IF(BT200+$C200-SUM($CM200:CO200)&gt;AC199+AX200,AC199+AX200-BT200,$C200-SUM($CM200:CO200)))))</f>
        <v>0</v>
      </c>
      <c r="CQ200" s="29">
        <f ca="1">IF(NOT(snowball),0,IF(AD199&lt;=0,0,IF($C200&lt;=SUM($CM200:CP200),0,IF(BU200+$C200-SUM($CM200:CP200)&gt;AD199+AY200,AD199+AY200-BU200,$C200-SUM($CM200:CP200)))))</f>
        <v>0</v>
      </c>
      <c r="CR200" s="29">
        <f ca="1">IF(NOT(snowball),0,IF(AE199&lt;=0,0,IF($C200&lt;=SUM($CM200:CQ200),0,IF(BV200+$C200-SUM($CM200:CQ200)&gt;AE199+AZ200,AE199+AZ200-BV200,$C200-SUM($CM200:CQ200)))))</f>
        <v>0</v>
      </c>
      <c r="CS200" s="29">
        <f ca="1">IF(NOT(snowball),0,IF(AF199&lt;=0,0,IF($C200&lt;=SUM($CM200:CR200),0,IF(BW200+$C200-SUM($CM200:CR200)&gt;AF199+BA200,AF199+BA200-BW200,$C200-SUM($CM200:CR200)))))</f>
        <v>0</v>
      </c>
      <c r="CT200" s="29">
        <f ca="1">IF(NOT(snowball),0,IF(AG199&lt;=0,0,IF($C200&lt;=SUM($CM200:CS200),0,IF(BX200+$C200-SUM($CM200:CS200)&gt;AG199+BB200,AG199+BB200-BX200,$C200-SUM($CM200:CS200)))))</f>
        <v>0</v>
      </c>
      <c r="CU200" s="29">
        <f ca="1">IF(NOT(snowball),0,IF(AH199&lt;=0,0,IF($C200&lt;=SUM($CM200:CT200),0,IF(BY200+$C200-SUM($CM200:CT200)&gt;AH199+BC200,AH199+BC200-BY200,$C200-SUM($CM200:CT200)))))</f>
        <v>0</v>
      </c>
      <c r="CV200" s="29">
        <f ca="1">IF(NOT(snowball),0,IF(AI199&lt;=0,0,IF($C200&lt;=SUM($CM200:CU200),0,IF(BZ200+$C200-SUM($CM200:CU200)&gt;AI199+BD200,AI199+BD200-BZ200,$C200-SUM($CM200:CU200)))))</f>
        <v>0</v>
      </c>
      <c r="CW200" s="29">
        <f ca="1">IF(NOT(snowball),0,IF(AJ199&lt;=0,0,IF($C200&lt;=SUM($CM200:CV200),0,IF(CA200+$C200-SUM($CM200:CV200)&gt;AJ199+BE200,AJ199+BE200-CA200,$C200-SUM($CM200:CV200)))))</f>
        <v>0</v>
      </c>
      <c r="CX200" s="29">
        <f ca="1">IF(NOT(snowball),0,IF(AK199&lt;=0,0,IF($C200&lt;=SUM($CM200:CW200),0,IF(CB200+$C200-SUM($CM200:CW200)&gt;AK199+BF200,AK199+BF200-CB200,$C200-SUM($CM200:CW200)))))</f>
        <v>0</v>
      </c>
      <c r="CY200" s="29">
        <f ca="1">IF(NOT(snowball),0,IF(AL199&lt;=0,0,IF($C200&lt;=SUM($CM200:CX200),0,IF(CC200+$C200-SUM($CM200:CX200)&gt;AL199+BG200,AL199+BG200-CC200,$C200-SUM($CM200:CX200)))))</f>
        <v>0</v>
      </c>
      <c r="CZ200" s="29">
        <f ca="1">IF(NOT(snowball),0,IF(AM199&lt;=0,0,IF($C200&lt;=SUM($CM200:CY200),0,IF(CD200+$C200-SUM($CM200:CY200)&gt;AM199+BH200,AM199+BH200-CD200,$C200-SUM($CM200:CY200)))))</f>
        <v>0</v>
      </c>
      <c r="DA200" s="29">
        <f ca="1">IF(NOT(snowball),0,IF(AN199&lt;=0,0,IF($C200&lt;=SUM($CM200:CZ200),0,IF(CE200+$C200-SUM($CM200:CZ200)&gt;AN199+BI200,AN199+BI200-CE200,$C200-SUM($CM200:CZ200)))))</f>
        <v>0</v>
      </c>
      <c r="DB200" s="29">
        <f ca="1">IF(NOT(snowball),0,IF(AO199&lt;=0,0,IF($C200&lt;=SUM($CM200:DA200),0,IF(CF200+$C200-SUM($CM200:DA200)&gt;AO199+BJ200,AO199+BJ200-CF200,$C200-SUM($CM200:DA200)))))</f>
        <v>0</v>
      </c>
      <c r="DC200" s="29">
        <f ca="1">IF(NOT(snowball),0,IF(AP199&lt;=0,0,IF($C200&lt;=SUM($CM200:DB200),0,IF(CG200+$C200-SUM($CM200:DB200)&gt;AP199+BK200,AP199+BK200-CG200,$C200-SUM($CM200:DB200)))))</f>
        <v>0</v>
      </c>
      <c r="DD200" s="29">
        <f ca="1">IF(NOT(snowball),0,IF(AQ199&lt;=0,0,IF($C200&lt;=SUM($CM200:DC200),0,IF(CH200+$C200-SUM($CM200:DC200)&gt;AQ199+BL200,AQ199+BL200-CH200,$C200-SUM($CM200:DC200)))))</f>
        <v>0</v>
      </c>
      <c r="DE200" s="29">
        <f ca="1">IF(NOT(snowball),0,IF(AR199&lt;=0,0,IF($C200&lt;=SUM($CM200:DD200),0,IF(CI200+$C200-SUM($CM200:DD200)&gt;AR199+BM200,AR199+BM200-CI200,$C200-SUM($CM200:DD200)))))</f>
        <v>0</v>
      </c>
      <c r="DF200" s="29">
        <f ca="1">IF(NOT(snowball),0,IF(AS199&lt;=0,0,IF($C200&lt;=SUM($CM200:DE200),0,IF(CJ200+$C200-SUM($CM200:DE200)&gt;AS199+BN200,AS199+BN200-CJ200,$C200-SUM($CM200:DE200)))))</f>
        <v>0</v>
      </c>
    </row>
    <row r="201" spans="1:110" ht="11" customHeight="1">
      <c r="A201" s="30" t="str">
        <f t="shared" ca="1" si="232"/>
        <v/>
      </c>
      <c r="B201" s="13" t="e">
        <f t="shared" ca="1" si="204"/>
        <v>#N/A</v>
      </c>
      <c r="C201" s="113" t="str">
        <f t="shared" ca="1" si="183"/>
        <v/>
      </c>
      <c r="D201" s="81"/>
      <c r="E201" s="29">
        <f t="shared" ca="1" si="184"/>
        <v>0</v>
      </c>
      <c r="F201" s="29">
        <f t="shared" ca="1" si="185"/>
        <v>0</v>
      </c>
      <c r="G201" s="29">
        <f t="shared" ca="1" si="186"/>
        <v>0</v>
      </c>
      <c r="H201" s="29">
        <f t="shared" ca="1" si="187"/>
        <v>0</v>
      </c>
      <c r="I201" s="29">
        <f t="shared" ca="1" si="188"/>
        <v>0</v>
      </c>
      <c r="J201" s="29">
        <f t="shared" ca="1" si="189"/>
        <v>0</v>
      </c>
      <c r="K201" s="29">
        <f t="shared" ca="1" si="190"/>
        <v>0</v>
      </c>
      <c r="L201" s="29">
        <f t="shared" ca="1" si="191"/>
        <v>0</v>
      </c>
      <c r="M201" s="29">
        <f t="shared" ca="1" si="192"/>
        <v>0</v>
      </c>
      <c r="N201" s="29">
        <f t="shared" ca="1" si="193"/>
        <v>0</v>
      </c>
      <c r="O201" s="29">
        <f t="shared" ca="1" si="194"/>
        <v>0</v>
      </c>
      <c r="P201" s="29">
        <f t="shared" ca="1" si="195"/>
        <v>0</v>
      </c>
      <c r="Q201" s="29">
        <f t="shared" ca="1" si="196"/>
        <v>0</v>
      </c>
      <c r="R201" s="29">
        <f t="shared" ca="1" si="197"/>
        <v>0</v>
      </c>
      <c r="S201" s="29">
        <f t="shared" ca="1" si="198"/>
        <v>0</v>
      </c>
      <c r="T201" s="29">
        <f t="shared" ca="1" si="199"/>
        <v>0</v>
      </c>
      <c r="U201" s="29">
        <f t="shared" ca="1" si="200"/>
        <v>0</v>
      </c>
      <c r="V201" s="29">
        <f t="shared" ca="1" si="201"/>
        <v>0</v>
      </c>
      <c r="W201" s="29">
        <f t="shared" ca="1" si="202"/>
        <v>0</v>
      </c>
      <c r="X201" s="29">
        <f t="shared" ca="1" si="202"/>
        <v>0</v>
      </c>
      <c r="Y201" s="66"/>
      <c r="Z201" s="29">
        <f t="shared" ca="1" si="205"/>
        <v>0</v>
      </c>
      <c r="AA201" s="29">
        <f t="shared" ca="1" si="206"/>
        <v>0</v>
      </c>
      <c r="AB201" s="29">
        <f t="shared" ca="1" si="207"/>
        <v>0</v>
      </c>
      <c r="AC201" s="29">
        <f t="shared" ca="1" si="208"/>
        <v>0</v>
      </c>
      <c r="AD201" s="29">
        <f t="shared" ca="1" si="209"/>
        <v>0</v>
      </c>
      <c r="AE201" s="29">
        <f t="shared" ca="1" si="210"/>
        <v>0</v>
      </c>
      <c r="AF201" s="29">
        <f t="shared" ca="1" si="211"/>
        <v>0</v>
      </c>
      <c r="AG201" s="29">
        <f t="shared" ca="1" si="212"/>
        <v>0</v>
      </c>
      <c r="AH201" s="29">
        <f t="shared" ca="1" si="213"/>
        <v>0</v>
      </c>
      <c r="AI201" s="29">
        <f t="shared" ca="1" si="214"/>
        <v>0</v>
      </c>
      <c r="AJ201" s="29">
        <f t="shared" ca="1" si="215"/>
        <v>0</v>
      </c>
      <c r="AK201" s="29">
        <f t="shared" ca="1" si="216"/>
        <v>0</v>
      </c>
      <c r="AL201" s="29">
        <f t="shared" ca="1" si="217"/>
        <v>0</v>
      </c>
      <c r="AM201" s="29">
        <f t="shared" ca="1" si="218"/>
        <v>0</v>
      </c>
      <c r="AN201" s="29">
        <f t="shared" ca="1" si="219"/>
        <v>0</v>
      </c>
      <c r="AO201" s="29">
        <f t="shared" ca="1" si="220"/>
        <v>0</v>
      </c>
      <c r="AP201" s="29">
        <f t="shared" ca="1" si="221"/>
        <v>0</v>
      </c>
      <c r="AQ201" s="29">
        <f t="shared" ca="1" si="222"/>
        <v>0</v>
      </c>
      <c r="AR201" s="29">
        <f t="shared" ca="1" si="223"/>
        <v>0</v>
      </c>
      <c r="AS201" s="29">
        <f t="shared" ca="1" si="224"/>
        <v>0</v>
      </c>
      <c r="AT201" s="7"/>
      <c r="AU201" s="29">
        <f t="shared" ca="1" si="265"/>
        <v>0</v>
      </c>
      <c r="AV201" s="29">
        <f t="shared" ca="1" si="266"/>
        <v>0</v>
      </c>
      <c r="AW201" s="29">
        <f t="shared" ca="1" si="267"/>
        <v>0</v>
      </c>
      <c r="AX201" s="29">
        <f t="shared" ca="1" si="233"/>
        <v>0</v>
      </c>
      <c r="AY201" s="29">
        <f t="shared" ca="1" si="234"/>
        <v>0</v>
      </c>
      <c r="AZ201" s="29">
        <f t="shared" ca="1" si="235"/>
        <v>0</v>
      </c>
      <c r="BA201" s="29">
        <f t="shared" ca="1" si="236"/>
        <v>0</v>
      </c>
      <c r="BB201" s="29">
        <f t="shared" ca="1" si="237"/>
        <v>0</v>
      </c>
      <c r="BC201" s="29">
        <f t="shared" ca="1" si="238"/>
        <v>0</v>
      </c>
      <c r="BD201" s="29">
        <f t="shared" ca="1" si="239"/>
        <v>0</v>
      </c>
      <c r="BE201" s="29">
        <f t="shared" ca="1" si="240"/>
        <v>0</v>
      </c>
      <c r="BF201" s="29">
        <f t="shared" ca="1" si="241"/>
        <v>0</v>
      </c>
      <c r="BG201" s="29">
        <f t="shared" ca="1" si="242"/>
        <v>0</v>
      </c>
      <c r="BH201" s="29">
        <f t="shared" ca="1" si="243"/>
        <v>0</v>
      </c>
      <c r="BI201" s="29">
        <f t="shared" ca="1" si="244"/>
        <v>0</v>
      </c>
      <c r="BJ201" s="29">
        <f t="shared" ca="1" si="245"/>
        <v>0</v>
      </c>
      <c r="BK201" s="29">
        <f t="shared" ca="1" si="246"/>
        <v>0</v>
      </c>
      <c r="BL201" s="29">
        <f t="shared" ca="1" si="247"/>
        <v>0</v>
      </c>
      <c r="BM201" s="29">
        <f t="shared" ca="1" si="248"/>
        <v>0</v>
      </c>
      <c r="BN201" s="29">
        <f t="shared" ca="1" si="249"/>
        <v>0</v>
      </c>
      <c r="BO201" s="33">
        <f t="shared" ca="1" si="225"/>
        <v>0</v>
      </c>
      <c r="BP201" s="16"/>
      <c r="BQ201" s="29">
        <f t="shared" ca="1" si="226"/>
        <v>0</v>
      </c>
      <c r="BR201" s="29">
        <f t="shared" ca="1" si="227"/>
        <v>0</v>
      </c>
      <c r="BS201" s="29">
        <f t="shared" ca="1" si="228"/>
        <v>0</v>
      </c>
      <c r="BT201" s="29">
        <f t="shared" ca="1" si="229"/>
        <v>0</v>
      </c>
      <c r="BU201" s="29">
        <f t="shared" ca="1" si="230"/>
        <v>0</v>
      </c>
      <c r="BV201" s="29">
        <f t="shared" ca="1" si="250"/>
        <v>0</v>
      </c>
      <c r="BW201" s="29">
        <f t="shared" ca="1" si="251"/>
        <v>0</v>
      </c>
      <c r="BX201" s="29">
        <f t="shared" ca="1" si="252"/>
        <v>0</v>
      </c>
      <c r="BY201" s="29">
        <f t="shared" ca="1" si="253"/>
        <v>0</v>
      </c>
      <c r="BZ201" s="29">
        <f t="shared" ca="1" si="254"/>
        <v>0</v>
      </c>
      <c r="CA201" s="29">
        <f t="shared" ca="1" si="255"/>
        <v>0</v>
      </c>
      <c r="CB201" s="29">
        <f t="shared" ca="1" si="256"/>
        <v>0</v>
      </c>
      <c r="CC201" s="29">
        <f t="shared" ca="1" si="257"/>
        <v>0</v>
      </c>
      <c r="CD201" s="29">
        <f t="shared" ca="1" si="258"/>
        <v>0</v>
      </c>
      <c r="CE201" s="29">
        <f t="shared" ca="1" si="259"/>
        <v>0</v>
      </c>
      <c r="CF201" s="29">
        <f t="shared" ca="1" si="260"/>
        <v>0</v>
      </c>
      <c r="CG201" s="29">
        <f t="shared" ca="1" si="261"/>
        <v>0</v>
      </c>
      <c r="CH201" s="29">
        <f t="shared" ca="1" si="262"/>
        <v>0</v>
      </c>
      <c r="CI201" s="29">
        <f t="shared" ca="1" si="263"/>
        <v>0</v>
      </c>
      <c r="CJ201" s="29">
        <f t="shared" ca="1" si="264"/>
        <v>0</v>
      </c>
      <c r="CK201" s="33">
        <f t="shared" ca="1" si="231"/>
        <v>0</v>
      </c>
      <c r="CL201" s="33"/>
      <c r="CM201" s="78">
        <f t="shared" ca="1" si="203"/>
        <v>0</v>
      </c>
      <c r="CN201" s="29">
        <f ca="1">IF(NOT(snowball),0,IF(AA200&lt;=0,0,IF($C201&lt;=SUM($CM201:CM201),0,IF(BR201+$C201-SUM($CM201:CM201)&gt;AA200+AV201,AA200+AV201-BR201,$C201-SUM($CM201:CM201)))))</f>
        <v>0</v>
      </c>
      <c r="CO201" s="29">
        <f ca="1">IF(NOT(snowball),0,IF(AB200&lt;=0,0,IF($C201&lt;=SUM($CM201:CN201),0,IF(BS201+$C201-SUM($CM201:CN201)&gt;AB200+AW201,AB200+AW201-BS201,$C201-SUM($CM201:CN201)))))</f>
        <v>0</v>
      </c>
      <c r="CP201" s="29">
        <f ca="1">IF(NOT(snowball),0,IF(AC200&lt;=0,0,IF($C201&lt;=SUM($CM201:CO201),0,IF(BT201+$C201-SUM($CM201:CO201)&gt;AC200+AX201,AC200+AX201-BT201,$C201-SUM($CM201:CO201)))))</f>
        <v>0</v>
      </c>
      <c r="CQ201" s="29">
        <f ca="1">IF(NOT(snowball),0,IF(AD200&lt;=0,0,IF($C201&lt;=SUM($CM201:CP201),0,IF(BU201+$C201-SUM($CM201:CP201)&gt;AD200+AY201,AD200+AY201-BU201,$C201-SUM($CM201:CP201)))))</f>
        <v>0</v>
      </c>
      <c r="CR201" s="29">
        <f ca="1">IF(NOT(snowball),0,IF(AE200&lt;=0,0,IF($C201&lt;=SUM($CM201:CQ201),0,IF(BV201+$C201-SUM($CM201:CQ201)&gt;AE200+AZ201,AE200+AZ201-BV201,$C201-SUM($CM201:CQ201)))))</f>
        <v>0</v>
      </c>
      <c r="CS201" s="29">
        <f ca="1">IF(NOT(snowball),0,IF(AF200&lt;=0,0,IF($C201&lt;=SUM($CM201:CR201),0,IF(BW201+$C201-SUM($CM201:CR201)&gt;AF200+BA201,AF200+BA201-BW201,$C201-SUM($CM201:CR201)))))</f>
        <v>0</v>
      </c>
      <c r="CT201" s="29">
        <f ca="1">IF(NOT(snowball),0,IF(AG200&lt;=0,0,IF($C201&lt;=SUM($CM201:CS201),0,IF(BX201+$C201-SUM($CM201:CS201)&gt;AG200+BB201,AG200+BB201-BX201,$C201-SUM($CM201:CS201)))))</f>
        <v>0</v>
      </c>
      <c r="CU201" s="29">
        <f ca="1">IF(NOT(snowball),0,IF(AH200&lt;=0,0,IF($C201&lt;=SUM($CM201:CT201),0,IF(BY201+$C201-SUM($CM201:CT201)&gt;AH200+BC201,AH200+BC201-BY201,$C201-SUM($CM201:CT201)))))</f>
        <v>0</v>
      </c>
      <c r="CV201" s="29">
        <f ca="1">IF(NOT(snowball),0,IF(AI200&lt;=0,0,IF($C201&lt;=SUM($CM201:CU201),0,IF(BZ201+$C201-SUM($CM201:CU201)&gt;AI200+BD201,AI200+BD201-BZ201,$C201-SUM($CM201:CU201)))))</f>
        <v>0</v>
      </c>
      <c r="CW201" s="29">
        <f ca="1">IF(NOT(snowball),0,IF(AJ200&lt;=0,0,IF($C201&lt;=SUM($CM201:CV201),0,IF(CA201+$C201-SUM($CM201:CV201)&gt;AJ200+BE201,AJ200+BE201-CA201,$C201-SUM($CM201:CV201)))))</f>
        <v>0</v>
      </c>
      <c r="CX201" s="29">
        <f ca="1">IF(NOT(snowball),0,IF(AK200&lt;=0,0,IF($C201&lt;=SUM($CM201:CW201),0,IF(CB201+$C201-SUM($CM201:CW201)&gt;AK200+BF201,AK200+BF201-CB201,$C201-SUM($CM201:CW201)))))</f>
        <v>0</v>
      </c>
      <c r="CY201" s="29">
        <f ca="1">IF(NOT(snowball),0,IF(AL200&lt;=0,0,IF($C201&lt;=SUM($CM201:CX201),0,IF(CC201+$C201-SUM($CM201:CX201)&gt;AL200+BG201,AL200+BG201-CC201,$C201-SUM($CM201:CX201)))))</f>
        <v>0</v>
      </c>
      <c r="CZ201" s="29">
        <f ca="1">IF(NOT(snowball),0,IF(AM200&lt;=0,0,IF($C201&lt;=SUM($CM201:CY201),0,IF(CD201+$C201-SUM($CM201:CY201)&gt;AM200+BH201,AM200+BH201-CD201,$C201-SUM($CM201:CY201)))))</f>
        <v>0</v>
      </c>
      <c r="DA201" s="29">
        <f ca="1">IF(NOT(snowball),0,IF(AN200&lt;=0,0,IF($C201&lt;=SUM($CM201:CZ201),0,IF(CE201+$C201-SUM($CM201:CZ201)&gt;AN200+BI201,AN200+BI201-CE201,$C201-SUM($CM201:CZ201)))))</f>
        <v>0</v>
      </c>
      <c r="DB201" s="29">
        <f ca="1">IF(NOT(snowball),0,IF(AO200&lt;=0,0,IF($C201&lt;=SUM($CM201:DA201),0,IF(CF201+$C201-SUM($CM201:DA201)&gt;AO200+BJ201,AO200+BJ201-CF201,$C201-SUM($CM201:DA201)))))</f>
        <v>0</v>
      </c>
      <c r="DC201" s="29">
        <f ca="1">IF(NOT(snowball),0,IF(AP200&lt;=0,0,IF($C201&lt;=SUM($CM201:DB201),0,IF(CG201+$C201-SUM($CM201:DB201)&gt;AP200+BK201,AP200+BK201-CG201,$C201-SUM($CM201:DB201)))))</f>
        <v>0</v>
      </c>
      <c r="DD201" s="29">
        <f ca="1">IF(NOT(snowball),0,IF(AQ200&lt;=0,0,IF($C201&lt;=SUM($CM201:DC201),0,IF(CH201+$C201-SUM($CM201:DC201)&gt;AQ200+BL201,AQ200+BL201-CH201,$C201-SUM($CM201:DC201)))))</f>
        <v>0</v>
      </c>
      <c r="DE201" s="29">
        <f ca="1">IF(NOT(snowball),0,IF(AR200&lt;=0,0,IF($C201&lt;=SUM($CM201:DD201),0,IF(CI201+$C201-SUM($CM201:DD201)&gt;AR200+BM201,AR200+BM201-CI201,$C201-SUM($CM201:DD201)))))</f>
        <v>0</v>
      </c>
      <c r="DF201" s="29">
        <f ca="1">IF(NOT(snowball),0,IF(AS200&lt;=0,0,IF($C201&lt;=SUM($CM201:DE201),0,IF(CJ201+$C201-SUM($CM201:DE201)&gt;AS200+BN201,AS200+BN201-CJ201,$C201-SUM($CM201:DE201)))))</f>
        <v>0</v>
      </c>
    </row>
    <row r="202" spans="1:110" ht="11" customHeight="1">
      <c r="A202" s="30" t="str">
        <f t="shared" ca="1" si="232"/>
        <v/>
      </c>
      <c r="B202" s="13" t="e">
        <f t="shared" ca="1" si="204"/>
        <v>#N/A</v>
      </c>
      <c r="C202" s="113" t="str">
        <f t="shared" ca="1" si="183"/>
        <v/>
      </c>
      <c r="D202" s="81"/>
      <c r="E202" s="29">
        <f t="shared" ca="1" si="184"/>
        <v>0</v>
      </c>
      <c r="F202" s="29">
        <f t="shared" ca="1" si="185"/>
        <v>0</v>
      </c>
      <c r="G202" s="29">
        <f t="shared" ca="1" si="186"/>
        <v>0</v>
      </c>
      <c r="H202" s="29">
        <f t="shared" ca="1" si="187"/>
        <v>0</v>
      </c>
      <c r="I202" s="29">
        <f t="shared" ca="1" si="188"/>
        <v>0</v>
      </c>
      <c r="J202" s="29">
        <f t="shared" ca="1" si="189"/>
        <v>0</v>
      </c>
      <c r="K202" s="29">
        <f t="shared" ca="1" si="190"/>
        <v>0</v>
      </c>
      <c r="L202" s="29">
        <f t="shared" ca="1" si="191"/>
        <v>0</v>
      </c>
      <c r="M202" s="29">
        <f t="shared" ca="1" si="192"/>
        <v>0</v>
      </c>
      <c r="N202" s="29">
        <f t="shared" ca="1" si="193"/>
        <v>0</v>
      </c>
      <c r="O202" s="29">
        <f t="shared" ca="1" si="194"/>
        <v>0</v>
      </c>
      <c r="P202" s="29">
        <f t="shared" ca="1" si="195"/>
        <v>0</v>
      </c>
      <c r="Q202" s="29">
        <f t="shared" ca="1" si="196"/>
        <v>0</v>
      </c>
      <c r="R202" s="29">
        <f t="shared" ca="1" si="197"/>
        <v>0</v>
      </c>
      <c r="S202" s="29">
        <f t="shared" ca="1" si="198"/>
        <v>0</v>
      </c>
      <c r="T202" s="29">
        <f t="shared" ca="1" si="199"/>
        <v>0</v>
      </c>
      <c r="U202" s="29">
        <f t="shared" ca="1" si="200"/>
        <v>0</v>
      </c>
      <c r="V202" s="29">
        <f t="shared" ca="1" si="201"/>
        <v>0</v>
      </c>
      <c r="W202" s="29">
        <f t="shared" ca="1" si="202"/>
        <v>0</v>
      </c>
      <c r="X202" s="29">
        <f t="shared" ca="1" si="202"/>
        <v>0</v>
      </c>
      <c r="Y202" s="66"/>
      <c r="Z202" s="29">
        <f t="shared" ca="1" si="205"/>
        <v>0</v>
      </c>
      <c r="AA202" s="29">
        <f t="shared" ca="1" si="206"/>
        <v>0</v>
      </c>
      <c r="AB202" s="29">
        <f t="shared" ca="1" si="207"/>
        <v>0</v>
      </c>
      <c r="AC202" s="29">
        <f t="shared" ca="1" si="208"/>
        <v>0</v>
      </c>
      <c r="AD202" s="29">
        <f t="shared" ca="1" si="209"/>
        <v>0</v>
      </c>
      <c r="AE202" s="29">
        <f t="shared" ca="1" si="210"/>
        <v>0</v>
      </c>
      <c r="AF202" s="29">
        <f t="shared" ca="1" si="211"/>
        <v>0</v>
      </c>
      <c r="AG202" s="29">
        <f t="shared" ca="1" si="212"/>
        <v>0</v>
      </c>
      <c r="AH202" s="29">
        <f t="shared" ca="1" si="213"/>
        <v>0</v>
      </c>
      <c r="AI202" s="29">
        <f t="shared" ca="1" si="214"/>
        <v>0</v>
      </c>
      <c r="AJ202" s="29">
        <f t="shared" ca="1" si="215"/>
        <v>0</v>
      </c>
      <c r="AK202" s="29">
        <f t="shared" ca="1" si="216"/>
        <v>0</v>
      </c>
      <c r="AL202" s="29">
        <f t="shared" ca="1" si="217"/>
        <v>0</v>
      </c>
      <c r="AM202" s="29">
        <f t="shared" ca="1" si="218"/>
        <v>0</v>
      </c>
      <c r="AN202" s="29">
        <f t="shared" ca="1" si="219"/>
        <v>0</v>
      </c>
      <c r="AO202" s="29">
        <f t="shared" ca="1" si="220"/>
        <v>0</v>
      </c>
      <c r="AP202" s="29">
        <f t="shared" ca="1" si="221"/>
        <v>0</v>
      </c>
      <c r="AQ202" s="29">
        <f t="shared" ca="1" si="222"/>
        <v>0</v>
      </c>
      <c r="AR202" s="29">
        <f t="shared" ca="1" si="223"/>
        <v>0</v>
      </c>
      <c r="AS202" s="29">
        <f t="shared" ca="1" si="224"/>
        <v>0</v>
      </c>
      <c r="AT202" s="7"/>
      <c r="AU202" s="29">
        <f t="shared" ca="1" si="265"/>
        <v>0</v>
      </c>
      <c r="AV202" s="29">
        <f t="shared" ca="1" si="266"/>
        <v>0</v>
      </c>
      <c r="AW202" s="29">
        <f t="shared" ca="1" si="267"/>
        <v>0</v>
      </c>
      <c r="AX202" s="29">
        <f t="shared" ca="1" si="233"/>
        <v>0</v>
      </c>
      <c r="AY202" s="29">
        <f t="shared" ca="1" si="234"/>
        <v>0</v>
      </c>
      <c r="AZ202" s="29">
        <f t="shared" ca="1" si="235"/>
        <v>0</v>
      </c>
      <c r="BA202" s="29">
        <f t="shared" ca="1" si="236"/>
        <v>0</v>
      </c>
      <c r="BB202" s="29">
        <f t="shared" ca="1" si="237"/>
        <v>0</v>
      </c>
      <c r="BC202" s="29">
        <f t="shared" ca="1" si="238"/>
        <v>0</v>
      </c>
      <c r="BD202" s="29">
        <f t="shared" ca="1" si="239"/>
        <v>0</v>
      </c>
      <c r="BE202" s="29">
        <f t="shared" ca="1" si="240"/>
        <v>0</v>
      </c>
      <c r="BF202" s="29">
        <f t="shared" ca="1" si="241"/>
        <v>0</v>
      </c>
      <c r="BG202" s="29">
        <f t="shared" ca="1" si="242"/>
        <v>0</v>
      </c>
      <c r="BH202" s="29">
        <f t="shared" ca="1" si="243"/>
        <v>0</v>
      </c>
      <c r="BI202" s="29">
        <f t="shared" ca="1" si="244"/>
        <v>0</v>
      </c>
      <c r="BJ202" s="29">
        <f t="shared" ca="1" si="245"/>
        <v>0</v>
      </c>
      <c r="BK202" s="29">
        <f t="shared" ca="1" si="246"/>
        <v>0</v>
      </c>
      <c r="BL202" s="29">
        <f t="shared" ca="1" si="247"/>
        <v>0</v>
      </c>
      <c r="BM202" s="29">
        <f t="shared" ca="1" si="248"/>
        <v>0</v>
      </c>
      <c r="BN202" s="29">
        <f t="shared" ca="1" si="249"/>
        <v>0</v>
      </c>
      <c r="BO202" s="33">
        <f t="shared" ca="1" si="225"/>
        <v>0</v>
      </c>
      <c r="BP202" s="16"/>
      <c r="BQ202" s="29">
        <f t="shared" ca="1" si="226"/>
        <v>0</v>
      </c>
      <c r="BR202" s="29">
        <f t="shared" ca="1" si="227"/>
        <v>0</v>
      </c>
      <c r="BS202" s="29">
        <f t="shared" ca="1" si="228"/>
        <v>0</v>
      </c>
      <c r="BT202" s="29">
        <f t="shared" ca="1" si="229"/>
        <v>0</v>
      </c>
      <c r="BU202" s="29">
        <f t="shared" ca="1" si="230"/>
        <v>0</v>
      </c>
      <c r="BV202" s="29">
        <f t="shared" ca="1" si="250"/>
        <v>0</v>
      </c>
      <c r="BW202" s="29">
        <f t="shared" ca="1" si="251"/>
        <v>0</v>
      </c>
      <c r="BX202" s="29">
        <f t="shared" ca="1" si="252"/>
        <v>0</v>
      </c>
      <c r="BY202" s="29">
        <f t="shared" ca="1" si="253"/>
        <v>0</v>
      </c>
      <c r="BZ202" s="29">
        <f t="shared" ca="1" si="254"/>
        <v>0</v>
      </c>
      <c r="CA202" s="29">
        <f t="shared" ca="1" si="255"/>
        <v>0</v>
      </c>
      <c r="CB202" s="29">
        <f t="shared" ca="1" si="256"/>
        <v>0</v>
      </c>
      <c r="CC202" s="29">
        <f t="shared" ca="1" si="257"/>
        <v>0</v>
      </c>
      <c r="CD202" s="29">
        <f t="shared" ca="1" si="258"/>
        <v>0</v>
      </c>
      <c r="CE202" s="29">
        <f t="shared" ca="1" si="259"/>
        <v>0</v>
      </c>
      <c r="CF202" s="29">
        <f t="shared" ca="1" si="260"/>
        <v>0</v>
      </c>
      <c r="CG202" s="29">
        <f t="shared" ca="1" si="261"/>
        <v>0</v>
      </c>
      <c r="CH202" s="29">
        <f t="shared" ca="1" si="262"/>
        <v>0</v>
      </c>
      <c r="CI202" s="29">
        <f t="shared" ca="1" si="263"/>
        <v>0</v>
      </c>
      <c r="CJ202" s="29">
        <f t="shared" ca="1" si="264"/>
        <v>0</v>
      </c>
      <c r="CK202" s="33">
        <f t="shared" ca="1" si="231"/>
        <v>0</v>
      </c>
      <c r="CL202" s="33"/>
      <c r="CM202" s="78">
        <f t="shared" ca="1" si="203"/>
        <v>0</v>
      </c>
      <c r="CN202" s="29">
        <f ca="1">IF(NOT(snowball),0,IF(AA201&lt;=0,0,IF($C202&lt;=SUM($CM202:CM202),0,IF(BR202+$C202-SUM($CM202:CM202)&gt;AA201+AV202,AA201+AV202-BR202,$C202-SUM($CM202:CM202)))))</f>
        <v>0</v>
      </c>
      <c r="CO202" s="29">
        <f ca="1">IF(NOT(snowball),0,IF(AB201&lt;=0,0,IF($C202&lt;=SUM($CM202:CN202),0,IF(BS202+$C202-SUM($CM202:CN202)&gt;AB201+AW202,AB201+AW202-BS202,$C202-SUM($CM202:CN202)))))</f>
        <v>0</v>
      </c>
      <c r="CP202" s="29">
        <f ca="1">IF(NOT(snowball),0,IF(AC201&lt;=0,0,IF($C202&lt;=SUM($CM202:CO202),0,IF(BT202+$C202-SUM($CM202:CO202)&gt;AC201+AX202,AC201+AX202-BT202,$C202-SUM($CM202:CO202)))))</f>
        <v>0</v>
      </c>
      <c r="CQ202" s="29">
        <f ca="1">IF(NOT(snowball),0,IF(AD201&lt;=0,0,IF($C202&lt;=SUM($CM202:CP202),0,IF(BU202+$C202-SUM($CM202:CP202)&gt;AD201+AY202,AD201+AY202-BU202,$C202-SUM($CM202:CP202)))))</f>
        <v>0</v>
      </c>
      <c r="CR202" s="29">
        <f ca="1">IF(NOT(snowball),0,IF(AE201&lt;=0,0,IF($C202&lt;=SUM($CM202:CQ202),0,IF(BV202+$C202-SUM($CM202:CQ202)&gt;AE201+AZ202,AE201+AZ202-BV202,$C202-SUM($CM202:CQ202)))))</f>
        <v>0</v>
      </c>
      <c r="CS202" s="29">
        <f ca="1">IF(NOT(snowball),0,IF(AF201&lt;=0,0,IF($C202&lt;=SUM($CM202:CR202),0,IF(BW202+$C202-SUM($CM202:CR202)&gt;AF201+BA202,AF201+BA202-BW202,$C202-SUM($CM202:CR202)))))</f>
        <v>0</v>
      </c>
      <c r="CT202" s="29">
        <f ca="1">IF(NOT(snowball),0,IF(AG201&lt;=0,0,IF($C202&lt;=SUM($CM202:CS202),0,IF(BX202+$C202-SUM($CM202:CS202)&gt;AG201+BB202,AG201+BB202-BX202,$C202-SUM($CM202:CS202)))))</f>
        <v>0</v>
      </c>
      <c r="CU202" s="29">
        <f ca="1">IF(NOT(snowball),0,IF(AH201&lt;=0,0,IF($C202&lt;=SUM($CM202:CT202),0,IF(BY202+$C202-SUM($CM202:CT202)&gt;AH201+BC202,AH201+BC202-BY202,$C202-SUM($CM202:CT202)))))</f>
        <v>0</v>
      </c>
      <c r="CV202" s="29">
        <f ca="1">IF(NOT(snowball),0,IF(AI201&lt;=0,0,IF($C202&lt;=SUM($CM202:CU202),0,IF(BZ202+$C202-SUM($CM202:CU202)&gt;AI201+BD202,AI201+BD202-BZ202,$C202-SUM($CM202:CU202)))))</f>
        <v>0</v>
      </c>
      <c r="CW202" s="29">
        <f ca="1">IF(NOT(snowball),0,IF(AJ201&lt;=0,0,IF($C202&lt;=SUM($CM202:CV202),0,IF(CA202+$C202-SUM($CM202:CV202)&gt;AJ201+BE202,AJ201+BE202-CA202,$C202-SUM($CM202:CV202)))))</f>
        <v>0</v>
      </c>
      <c r="CX202" s="29">
        <f ca="1">IF(NOT(snowball),0,IF(AK201&lt;=0,0,IF($C202&lt;=SUM($CM202:CW202),0,IF(CB202+$C202-SUM($CM202:CW202)&gt;AK201+BF202,AK201+BF202-CB202,$C202-SUM($CM202:CW202)))))</f>
        <v>0</v>
      </c>
      <c r="CY202" s="29">
        <f ca="1">IF(NOT(snowball),0,IF(AL201&lt;=0,0,IF($C202&lt;=SUM($CM202:CX202),0,IF(CC202+$C202-SUM($CM202:CX202)&gt;AL201+BG202,AL201+BG202-CC202,$C202-SUM($CM202:CX202)))))</f>
        <v>0</v>
      </c>
      <c r="CZ202" s="29">
        <f ca="1">IF(NOT(snowball),0,IF(AM201&lt;=0,0,IF($C202&lt;=SUM($CM202:CY202),0,IF(CD202+$C202-SUM($CM202:CY202)&gt;AM201+BH202,AM201+BH202-CD202,$C202-SUM($CM202:CY202)))))</f>
        <v>0</v>
      </c>
      <c r="DA202" s="29">
        <f ca="1">IF(NOT(snowball),0,IF(AN201&lt;=0,0,IF($C202&lt;=SUM($CM202:CZ202),0,IF(CE202+$C202-SUM($CM202:CZ202)&gt;AN201+BI202,AN201+BI202-CE202,$C202-SUM($CM202:CZ202)))))</f>
        <v>0</v>
      </c>
      <c r="DB202" s="29">
        <f ca="1">IF(NOT(snowball),0,IF(AO201&lt;=0,0,IF($C202&lt;=SUM($CM202:DA202),0,IF(CF202+$C202-SUM($CM202:DA202)&gt;AO201+BJ202,AO201+BJ202-CF202,$C202-SUM($CM202:DA202)))))</f>
        <v>0</v>
      </c>
      <c r="DC202" s="29">
        <f ca="1">IF(NOT(snowball),0,IF(AP201&lt;=0,0,IF($C202&lt;=SUM($CM202:DB202),0,IF(CG202+$C202-SUM($CM202:DB202)&gt;AP201+BK202,AP201+BK202-CG202,$C202-SUM($CM202:DB202)))))</f>
        <v>0</v>
      </c>
      <c r="DD202" s="29">
        <f ca="1">IF(NOT(snowball),0,IF(AQ201&lt;=0,0,IF($C202&lt;=SUM($CM202:DC202),0,IF(CH202+$C202-SUM($CM202:DC202)&gt;AQ201+BL202,AQ201+BL202-CH202,$C202-SUM($CM202:DC202)))))</f>
        <v>0</v>
      </c>
      <c r="DE202" s="29">
        <f ca="1">IF(NOT(snowball),0,IF(AR201&lt;=0,0,IF($C202&lt;=SUM($CM202:DD202),0,IF(CI202+$C202-SUM($CM202:DD202)&gt;AR201+BM202,AR201+BM202-CI202,$C202-SUM($CM202:DD202)))))</f>
        <v>0</v>
      </c>
      <c r="DF202" s="29">
        <f ca="1">IF(NOT(snowball),0,IF(AS201&lt;=0,0,IF($C202&lt;=SUM($CM202:DE202),0,IF(CJ202+$C202-SUM($CM202:DE202)&gt;AS201+BN202,AS201+BN202-CJ202,$C202-SUM($CM202:DE202)))))</f>
        <v>0</v>
      </c>
    </row>
    <row r="203" spans="1:110" ht="11" customHeight="1">
      <c r="A203" s="30" t="str">
        <f t="shared" ca="1" si="232"/>
        <v/>
      </c>
      <c r="B203" s="13" t="e">
        <f t="shared" ca="1" si="204"/>
        <v>#N/A</v>
      </c>
      <c r="C203" s="113" t="str">
        <f t="shared" ca="1" si="183"/>
        <v/>
      </c>
      <c r="D203" s="81"/>
      <c r="E203" s="29">
        <f t="shared" ca="1" si="184"/>
        <v>0</v>
      </c>
      <c r="F203" s="29">
        <f t="shared" ca="1" si="185"/>
        <v>0</v>
      </c>
      <c r="G203" s="29">
        <f t="shared" ca="1" si="186"/>
        <v>0</v>
      </c>
      <c r="H203" s="29">
        <f t="shared" ca="1" si="187"/>
        <v>0</v>
      </c>
      <c r="I203" s="29">
        <f t="shared" ca="1" si="188"/>
        <v>0</v>
      </c>
      <c r="J203" s="29">
        <f t="shared" ca="1" si="189"/>
        <v>0</v>
      </c>
      <c r="K203" s="29">
        <f t="shared" ca="1" si="190"/>
        <v>0</v>
      </c>
      <c r="L203" s="29">
        <f t="shared" ca="1" si="191"/>
        <v>0</v>
      </c>
      <c r="M203" s="29">
        <f t="shared" ca="1" si="192"/>
        <v>0</v>
      </c>
      <c r="N203" s="29">
        <f t="shared" ca="1" si="193"/>
        <v>0</v>
      </c>
      <c r="O203" s="29">
        <f t="shared" ca="1" si="194"/>
        <v>0</v>
      </c>
      <c r="P203" s="29">
        <f t="shared" ca="1" si="195"/>
        <v>0</v>
      </c>
      <c r="Q203" s="29">
        <f t="shared" ca="1" si="196"/>
        <v>0</v>
      </c>
      <c r="R203" s="29">
        <f t="shared" ca="1" si="197"/>
        <v>0</v>
      </c>
      <c r="S203" s="29">
        <f t="shared" ca="1" si="198"/>
        <v>0</v>
      </c>
      <c r="T203" s="29">
        <f t="shared" ca="1" si="199"/>
        <v>0</v>
      </c>
      <c r="U203" s="29">
        <f t="shared" ca="1" si="200"/>
        <v>0</v>
      </c>
      <c r="V203" s="29">
        <f t="shared" ca="1" si="201"/>
        <v>0</v>
      </c>
      <c r="W203" s="29">
        <f t="shared" ca="1" si="202"/>
        <v>0</v>
      </c>
      <c r="X203" s="29">
        <f t="shared" ca="1" si="202"/>
        <v>0</v>
      </c>
      <c r="Y203" s="66"/>
      <c r="Z203" s="29">
        <f t="shared" ca="1" si="205"/>
        <v>0</v>
      </c>
      <c r="AA203" s="29">
        <f t="shared" ca="1" si="206"/>
        <v>0</v>
      </c>
      <c r="AB203" s="29">
        <f t="shared" ca="1" si="207"/>
        <v>0</v>
      </c>
      <c r="AC203" s="29">
        <f t="shared" ca="1" si="208"/>
        <v>0</v>
      </c>
      <c r="AD203" s="29">
        <f t="shared" ca="1" si="209"/>
        <v>0</v>
      </c>
      <c r="AE203" s="29">
        <f t="shared" ca="1" si="210"/>
        <v>0</v>
      </c>
      <c r="AF203" s="29">
        <f t="shared" ca="1" si="211"/>
        <v>0</v>
      </c>
      <c r="AG203" s="29">
        <f t="shared" ca="1" si="212"/>
        <v>0</v>
      </c>
      <c r="AH203" s="29">
        <f t="shared" ca="1" si="213"/>
        <v>0</v>
      </c>
      <c r="AI203" s="29">
        <f t="shared" ca="1" si="214"/>
        <v>0</v>
      </c>
      <c r="AJ203" s="29">
        <f t="shared" ca="1" si="215"/>
        <v>0</v>
      </c>
      <c r="AK203" s="29">
        <f t="shared" ca="1" si="216"/>
        <v>0</v>
      </c>
      <c r="AL203" s="29">
        <f t="shared" ca="1" si="217"/>
        <v>0</v>
      </c>
      <c r="AM203" s="29">
        <f t="shared" ca="1" si="218"/>
        <v>0</v>
      </c>
      <c r="AN203" s="29">
        <f t="shared" ca="1" si="219"/>
        <v>0</v>
      </c>
      <c r="AO203" s="29">
        <f t="shared" ca="1" si="220"/>
        <v>0</v>
      </c>
      <c r="AP203" s="29">
        <f t="shared" ca="1" si="221"/>
        <v>0</v>
      </c>
      <c r="AQ203" s="29">
        <f t="shared" ca="1" si="222"/>
        <v>0</v>
      </c>
      <c r="AR203" s="29">
        <f t="shared" ca="1" si="223"/>
        <v>0</v>
      </c>
      <c r="AS203" s="29">
        <f t="shared" ca="1" si="224"/>
        <v>0</v>
      </c>
      <c r="AT203" s="7"/>
      <c r="AU203" s="29">
        <f t="shared" ref="AU203:AU225" ca="1" si="268">ROUND(Z202*E$9/12,2)</f>
        <v>0</v>
      </c>
      <c r="AV203" s="29">
        <f t="shared" ref="AV203:AV225" ca="1" si="269">ROUND(AA202*F$9/12,2)</f>
        <v>0</v>
      </c>
      <c r="AW203" s="29">
        <f t="shared" ref="AW203:AW225" ca="1" si="270">ROUND(AB202*G$9/12,2)</f>
        <v>0</v>
      </c>
      <c r="AX203" s="29">
        <f t="shared" ca="1" si="233"/>
        <v>0</v>
      </c>
      <c r="AY203" s="29">
        <f t="shared" ca="1" si="234"/>
        <v>0</v>
      </c>
      <c r="AZ203" s="29">
        <f t="shared" ca="1" si="235"/>
        <v>0</v>
      </c>
      <c r="BA203" s="29">
        <f t="shared" ca="1" si="236"/>
        <v>0</v>
      </c>
      <c r="BB203" s="29">
        <f t="shared" ca="1" si="237"/>
        <v>0</v>
      </c>
      <c r="BC203" s="29">
        <f t="shared" ca="1" si="238"/>
        <v>0</v>
      </c>
      <c r="BD203" s="29">
        <f t="shared" ca="1" si="239"/>
        <v>0</v>
      </c>
      <c r="BE203" s="29">
        <f t="shared" ca="1" si="240"/>
        <v>0</v>
      </c>
      <c r="BF203" s="29">
        <f t="shared" ca="1" si="241"/>
        <v>0</v>
      </c>
      <c r="BG203" s="29">
        <f t="shared" ca="1" si="242"/>
        <v>0</v>
      </c>
      <c r="BH203" s="29">
        <f t="shared" ca="1" si="243"/>
        <v>0</v>
      </c>
      <c r="BI203" s="29">
        <f t="shared" ca="1" si="244"/>
        <v>0</v>
      </c>
      <c r="BJ203" s="29">
        <f t="shared" ca="1" si="245"/>
        <v>0</v>
      </c>
      <c r="BK203" s="29">
        <f t="shared" ca="1" si="246"/>
        <v>0</v>
      </c>
      <c r="BL203" s="29">
        <f t="shared" ca="1" si="247"/>
        <v>0</v>
      </c>
      <c r="BM203" s="29">
        <f t="shared" ca="1" si="248"/>
        <v>0</v>
      </c>
      <c r="BN203" s="29">
        <f t="shared" ca="1" si="249"/>
        <v>0</v>
      </c>
      <c r="BO203" s="33">
        <f t="shared" ca="1" si="225"/>
        <v>0</v>
      </c>
      <c r="BP203" s="16"/>
      <c r="BQ203" s="29">
        <f t="shared" ca="1" si="226"/>
        <v>0</v>
      </c>
      <c r="BR203" s="29">
        <f t="shared" ca="1" si="227"/>
        <v>0</v>
      </c>
      <c r="BS203" s="29">
        <f t="shared" ca="1" si="228"/>
        <v>0</v>
      </c>
      <c r="BT203" s="29">
        <f t="shared" ca="1" si="229"/>
        <v>0</v>
      </c>
      <c r="BU203" s="29">
        <f t="shared" ca="1" si="230"/>
        <v>0</v>
      </c>
      <c r="BV203" s="29">
        <f t="shared" ca="1" si="250"/>
        <v>0</v>
      </c>
      <c r="BW203" s="29">
        <f t="shared" ca="1" si="251"/>
        <v>0</v>
      </c>
      <c r="BX203" s="29">
        <f t="shared" ca="1" si="252"/>
        <v>0</v>
      </c>
      <c r="BY203" s="29">
        <f t="shared" ca="1" si="253"/>
        <v>0</v>
      </c>
      <c r="BZ203" s="29">
        <f t="shared" ca="1" si="254"/>
        <v>0</v>
      </c>
      <c r="CA203" s="29">
        <f t="shared" ca="1" si="255"/>
        <v>0</v>
      </c>
      <c r="CB203" s="29">
        <f t="shared" ca="1" si="256"/>
        <v>0</v>
      </c>
      <c r="CC203" s="29">
        <f t="shared" ca="1" si="257"/>
        <v>0</v>
      </c>
      <c r="CD203" s="29">
        <f t="shared" ca="1" si="258"/>
        <v>0</v>
      </c>
      <c r="CE203" s="29">
        <f t="shared" ca="1" si="259"/>
        <v>0</v>
      </c>
      <c r="CF203" s="29">
        <f t="shared" ca="1" si="260"/>
        <v>0</v>
      </c>
      <c r="CG203" s="29">
        <f t="shared" ca="1" si="261"/>
        <v>0</v>
      </c>
      <c r="CH203" s="29">
        <f t="shared" ca="1" si="262"/>
        <v>0</v>
      </c>
      <c r="CI203" s="29">
        <f t="shared" ca="1" si="263"/>
        <v>0</v>
      </c>
      <c r="CJ203" s="29">
        <f t="shared" ca="1" si="264"/>
        <v>0</v>
      </c>
      <c r="CK203" s="33">
        <f t="shared" ca="1" si="231"/>
        <v>0</v>
      </c>
      <c r="CL203" s="33"/>
      <c r="CM203" s="78">
        <f t="shared" ca="1" si="203"/>
        <v>0</v>
      </c>
      <c r="CN203" s="29">
        <f ca="1">IF(NOT(snowball),0,IF(AA202&lt;=0,0,IF($C203&lt;=SUM($CM203:CM203),0,IF(BR203+$C203-SUM($CM203:CM203)&gt;AA202+AV203,AA202+AV203-BR203,$C203-SUM($CM203:CM203)))))</f>
        <v>0</v>
      </c>
      <c r="CO203" s="29">
        <f ca="1">IF(NOT(snowball),0,IF(AB202&lt;=0,0,IF($C203&lt;=SUM($CM203:CN203),0,IF(BS203+$C203-SUM($CM203:CN203)&gt;AB202+AW203,AB202+AW203-BS203,$C203-SUM($CM203:CN203)))))</f>
        <v>0</v>
      </c>
      <c r="CP203" s="29">
        <f ca="1">IF(NOT(snowball),0,IF(AC202&lt;=0,0,IF($C203&lt;=SUM($CM203:CO203),0,IF(BT203+$C203-SUM($CM203:CO203)&gt;AC202+AX203,AC202+AX203-BT203,$C203-SUM($CM203:CO203)))))</f>
        <v>0</v>
      </c>
      <c r="CQ203" s="29">
        <f ca="1">IF(NOT(snowball),0,IF(AD202&lt;=0,0,IF($C203&lt;=SUM($CM203:CP203),0,IF(BU203+$C203-SUM($CM203:CP203)&gt;AD202+AY203,AD202+AY203-BU203,$C203-SUM($CM203:CP203)))))</f>
        <v>0</v>
      </c>
      <c r="CR203" s="29">
        <f ca="1">IF(NOT(snowball),0,IF(AE202&lt;=0,0,IF($C203&lt;=SUM($CM203:CQ203),0,IF(BV203+$C203-SUM($CM203:CQ203)&gt;AE202+AZ203,AE202+AZ203-BV203,$C203-SUM($CM203:CQ203)))))</f>
        <v>0</v>
      </c>
      <c r="CS203" s="29">
        <f ca="1">IF(NOT(snowball),0,IF(AF202&lt;=0,0,IF($C203&lt;=SUM($CM203:CR203),0,IF(BW203+$C203-SUM($CM203:CR203)&gt;AF202+BA203,AF202+BA203-BW203,$C203-SUM($CM203:CR203)))))</f>
        <v>0</v>
      </c>
      <c r="CT203" s="29">
        <f ca="1">IF(NOT(snowball),0,IF(AG202&lt;=0,0,IF($C203&lt;=SUM($CM203:CS203),0,IF(BX203+$C203-SUM($CM203:CS203)&gt;AG202+BB203,AG202+BB203-BX203,$C203-SUM($CM203:CS203)))))</f>
        <v>0</v>
      </c>
      <c r="CU203" s="29">
        <f ca="1">IF(NOT(snowball),0,IF(AH202&lt;=0,0,IF($C203&lt;=SUM($CM203:CT203),0,IF(BY203+$C203-SUM($CM203:CT203)&gt;AH202+BC203,AH202+BC203-BY203,$C203-SUM($CM203:CT203)))))</f>
        <v>0</v>
      </c>
      <c r="CV203" s="29">
        <f ca="1">IF(NOT(snowball),0,IF(AI202&lt;=0,0,IF($C203&lt;=SUM($CM203:CU203),0,IF(BZ203+$C203-SUM($CM203:CU203)&gt;AI202+BD203,AI202+BD203-BZ203,$C203-SUM($CM203:CU203)))))</f>
        <v>0</v>
      </c>
      <c r="CW203" s="29">
        <f ca="1">IF(NOT(snowball),0,IF(AJ202&lt;=0,0,IF($C203&lt;=SUM($CM203:CV203),0,IF(CA203+$C203-SUM($CM203:CV203)&gt;AJ202+BE203,AJ202+BE203-CA203,$C203-SUM($CM203:CV203)))))</f>
        <v>0</v>
      </c>
      <c r="CX203" s="29">
        <f ca="1">IF(NOT(snowball),0,IF(AK202&lt;=0,0,IF($C203&lt;=SUM($CM203:CW203),0,IF(CB203+$C203-SUM($CM203:CW203)&gt;AK202+BF203,AK202+BF203-CB203,$C203-SUM($CM203:CW203)))))</f>
        <v>0</v>
      </c>
      <c r="CY203" s="29">
        <f ca="1">IF(NOT(snowball),0,IF(AL202&lt;=0,0,IF($C203&lt;=SUM($CM203:CX203),0,IF(CC203+$C203-SUM($CM203:CX203)&gt;AL202+BG203,AL202+BG203-CC203,$C203-SUM($CM203:CX203)))))</f>
        <v>0</v>
      </c>
      <c r="CZ203" s="29">
        <f ca="1">IF(NOT(snowball),0,IF(AM202&lt;=0,0,IF($C203&lt;=SUM($CM203:CY203),0,IF(CD203+$C203-SUM($CM203:CY203)&gt;AM202+BH203,AM202+BH203-CD203,$C203-SUM($CM203:CY203)))))</f>
        <v>0</v>
      </c>
      <c r="DA203" s="29">
        <f ca="1">IF(NOT(snowball),0,IF(AN202&lt;=0,0,IF($C203&lt;=SUM($CM203:CZ203),0,IF(CE203+$C203-SUM($CM203:CZ203)&gt;AN202+BI203,AN202+BI203-CE203,$C203-SUM($CM203:CZ203)))))</f>
        <v>0</v>
      </c>
      <c r="DB203" s="29">
        <f ca="1">IF(NOT(snowball),0,IF(AO202&lt;=0,0,IF($C203&lt;=SUM($CM203:DA203),0,IF(CF203+$C203-SUM($CM203:DA203)&gt;AO202+BJ203,AO202+BJ203-CF203,$C203-SUM($CM203:DA203)))))</f>
        <v>0</v>
      </c>
      <c r="DC203" s="29">
        <f ca="1">IF(NOT(snowball),0,IF(AP202&lt;=0,0,IF($C203&lt;=SUM($CM203:DB203),0,IF(CG203+$C203-SUM($CM203:DB203)&gt;AP202+BK203,AP202+BK203-CG203,$C203-SUM($CM203:DB203)))))</f>
        <v>0</v>
      </c>
      <c r="DD203" s="29">
        <f ca="1">IF(NOT(snowball),0,IF(AQ202&lt;=0,0,IF($C203&lt;=SUM($CM203:DC203),0,IF(CH203+$C203-SUM($CM203:DC203)&gt;AQ202+BL203,AQ202+BL203-CH203,$C203-SUM($CM203:DC203)))))</f>
        <v>0</v>
      </c>
      <c r="DE203" s="29">
        <f ca="1">IF(NOT(snowball),0,IF(AR202&lt;=0,0,IF($C203&lt;=SUM($CM203:DD203),0,IF(CI203+$C203-SUM($CM203:DD203)&gt;AR202+BM203,AR202+BM203-CI203,$C203-SUM($CM203:DD203)))))</f>
        <v>0</v>
      </c>
      <c r="DF203" s="29">
        <f ca="1">IF(NOT(snowball),0,IF(AS202&lt;=0,0,IF($C203&lt;=SUM($CM203:DE203),0,IF(CJ203+$C203-SUM($CM203:DE203)&gt;AS202+BN203,AS202+BN203-CJ203,$C203-SUM($CM203:DE203)))))</f>
        <v>0</v>
      </c>
    </row>
    <row r="204" spans="1:110" ht="11" customHeight="1">
      <c r="A204" s="30" t="str">
        <f t="shared" ca="1" si="232"/>
        <v/>
      </c>
      <c r="B204" s="13" t="e">
        <f t="shared" ca="1" si="204"/>
        <v>#N/A</v>
      </c>
      <c r="C204" s="113" t="str">
        <f t="shared" ca="1" si="183"/>
        <v/>
      </c>
      <c r="D204" s="81"/>
      <c r="E204" s="29">
        <f t="shared" ca="1" si="184"/>
        <v>0</v>
      </c>
      <c r="F204" s="29">
        <f t="shared" ca="1" si="185"/>
        <v>0</v>
      </c>
      <c r="G204" s="29">
        <f t="shared" ca="1" si="186"/>
        <v>0</v>
      </c>
      <c r="H204" s="29">
        <f t="shared" ca="1" si="187"/>
        <v>0</v>
      </c>
      <c r="I204" s="29">
        <f t="shared" ca="1" si="188"/>
        <v>0</v>
      </c>
      <c r="J204" s="29">
        <f t="shared" ca="1" si="189"/>
        <v>0</v>
      </c>
      <c r="K204" s="29">
        <f t="shared" ca="1" si="190"/>
        <v>0</v>
      </c>
      <c r="L204" s="29">
        <f t="shared" ca="1" si="191"/>
        <v>0</v>
      </c>
      <c r="M204" s="29">
        <f t="shared" ca="1" si="192"/>
        <v>0</v>
      </c>
      <c r="N204" s="29">
        <f t="shared" ca="1" si="193"/>
        <v>0</v>
      </c>
      <c r="O204" s="29">
        <f t="shared" ca="1" si="194"/>
        <v>0</v>
      </c>
      <c r="P204" s="29">
        <f t="shared" ca="1" si="195"/>
        <v>0</v>
      </c>
      <c r="Q204" s="29">
        <f t="shared" ca="1" si="196"/>
        <v>0</v>
      </c>
      <c r="R204" s="29">
        <f t="shared" ca="1" si="197"/>
        <v>0</v>
      </c>
      <c r="S204" s="29">
        <f t="shared" ca="1" si="198"/>
        <v>0</v>
      </c>
      <c r="T204" s="29">
        <f t="shared" ca="1" si="199"/>
        <v>0</v>
      </c>
      <c r="U204" s="29">
        <f t="shared" ca="1" si="200"/>
        <v>0</v>
      </c>
      <c r="V204" s="29">
        <f t="shared" ca="1" si="201"/>
        <v>0</v>
      </c>
      <c r="W204" s="29">
        <f t="shared" ca="1" si="202"/>
        <v>0</v>
      </c>
      <c r="X204" s="29">
        <f t="shared" ca="1" si="202"/>
        <v>0</v>
      </c>
      <c r="Y204" s="66"/>
      <c r="Z204" s="29">
        <f t="shared" ca="1" si="205"/>
        <v>0</v>
      </c>
      <c r="AA204" s="29">
        <f t="shared" ca="1" si="206"/>
        <v>0</v>
      </c>
      <c r="AB204" s="29">
        <f t="shared" ca="1" si="207"/>
        <v>0</v>
      </c>
      <c r="AC204" s="29">
        <f t="shared" ca="1" si="208"/>
        <v>0</v>
      </c>
      <c r="AD204" s="29">
        <f t="shared" ca="1" si="209"/>
        <v>0</v>
      </c>
      <c r="AE204" s="29">
        <f t="shared" ca="1" si="210"/>
        <v>0</v>
      </c>
      <c r="AF204" s="29">
        <f t="shared" ca="1" si="211"/>
        <v>0</v>
      </c>
      <c r="AG204" s="29">
        <f t="shared" ca="1" si="212"/>
        <v>0</v>
      </c>
      <c r="AH204" s="29">
        <f t="shared" ca="1" si="213"/>
        <v>0</v>
      </c>
      <c r="AI204" s="29">
        <f t="shared" ca="1" si="214"/>
        <v>0</v>
      </c>
      <c r="AJ204" s="29">
        <f t="shared" ca="1" si="215"/>
        <v>0</v>
      </c>
      <c r="AK204" s="29">
        <f t="shared" ca="1" si="216"/>
        <v>0</v>
      </c>
      <c r="AL204" s="29">
        <f t="shared" ca="1" si="217"/>
        <v>0</v>
      </c>
      <c r="AM204" s="29">
        <f t="shared" ca="1" si="218"/>
        <v>0</v>
      </c>
      <c r="AN204" s="29">
        <f t="shared" ca="1" si="219"/>
        <v>0</v>
      </c>
      <c r="AO204" s="29">
        <f t="shared" ca="1" si="220"/>
        <v>0</v>
      </c>
      <c r="AP204" s="29">
        <f t="shared" ca="1" si="221"/>
        <v>0</v>
      </c>
      <c r="AQ204" s="29">
        <f t="shared" ca="1" si="222"/>
        <v>0</v>
      </c>
      <c r="AR204" s="29">
        <f t="shared" ca="1" si="223"/>
        <v>0</v>
      </c>
      <c r="AS204" s="29">
        <f t="shared" ca="1" si="224"/>
        <v>0</v>
      </c>
      <c r="AT204" s="7"/>
      <c r="AU204" s="29">
        <f t="shared" ca="1" si="268"/>
        <v>0</v>
      </c>
      <c r="AV204" s="29">
        <f t="shared" ca="1" si="269"/>
        <v>0</v>
      </c>
      <c r="AW204" s="29">
        <f t="shared" ca="1" si="270"/>
        <v>0</v>
      </c>
      <c r="AX204" s="29">
        <f t="shared" ca="1" si="233"/>
        <v>0</v>
      </c>
      <c r="AY204" s="29">
        <f t="shared" ca="1" si="234"/>
        <v>0</v>
      </c>
      <c r="AZ204" s="29">
        <f t="shared" ca="1" si="235"/>
        <v>0</v>
      </c>
      <c r="BA204" s="29">
        <f t="shared" ca="1" si="236"/>
        <v>0</v>
      </c>
      <c r="BB204" s="29">
        <f t="shared" ca="1" si="237"/>
        <v>0</v>
      </c>
      <c r="BC204" s="29">
        <f t="shared" ca="1" si="238"/>
        <v>0</v>
      </c>
      <c r="BD204" s="29">
        <f t="shared" ca="1" si="239"/>
        <v>0</v>
      </c>
      <c r="BE204" s="29">
        <f t="shared" ca="1" si="240"/>
        <v>0</v>
      </c>
      <c r="BF204" s="29">
        <f t="shared" ca="1" si="241"/>
        <v>0</v>
      </c>
      <c r="BG204" s="29">
        <f t="shared" ca="1" si="242"/>
        <v>0</v>
      </c>
      <c r="BH204" s="29">
        <f t="shared" ca="1" si="243"/>
        <v>0</v>
      </c>
      <c r="BI204" s="29">
        <f t="shared" ca="1" si="244"/>
        <v>0</v>
      </c>
      <c r="BJ204" s="29">
        <f t="shared" ca="1" si="245"/>
        <v>0</v>
      </c>
      <c r="BK204" s="29">
        <f t="shared" ca="1" si="246"/>
        <v>0</v>
      </c>
      <c r="BL204" s="29">
        <f t="shared" ca="1" si="247"/>
        <v>0</v>
      </c>
      <c r="BM204" s="29">
        <f t="shared" ca="1" si="248"/>
        <v>0</v>
      </c>
      <c r="BN204" s="29">
        <f t="shared" ca="1" si="249"/>
        <v>0</v>
      </c>
      <c r="BO204" s="33">
        <f t="shared" ca="1" si="225"/>
        <v>0</v>
      </c>
      <c r="BP204" s="16"/>
      <c r="BQ204" s="29">
        <f t="shared" ca="1" si="226"/>
        <v>0</v>
      </c>
      <c r="BR204" s="29">
        <f t="shared" ca="1" si="227"/>
        <v>0</v>
      </c>
      <c r="BS204" s="29">
        <f t="shared" ca="1" si="228"/>
        <v>0</v>
      </c>
      <c r="BT204" s="29">
        <f t="shared" ca="1" si="229"/>
        <v>0</v>
      </c>
      <c r="BU204" s="29">
        <f t="shared" ca="1" si="230"/>
        <v>0</v>
      </c>
      <c r="BV204" s="29">
        <f t="shared" ca="1" si="250"/>
        <v>0</v>
      </c>
      <c r="BW204" s="29">
        <f t="shared" ca="1" si="251"/>
        <v>0</v>
      </c>
      <c r="BX204" s="29">
        <f t="shared" ca="1" si="252"/>
        <v>0</v>
      </c>
      <c r="BY204" s="29">
        <f t="shared" ca="1" si="253"/>
        <v>0</v>
      </c>
      <c r="BZ204" s="29">
        <f t="shared" ca="1" si="254"/>
        <v>0</v>
      </c>
      <c r="CA204" s="29">
        <f t="shared" ca="1" si="255"/>
        <v>0</v>
      </c>
      <c r="CB204" s="29">
        <f t="shared" ca="1" si="256"/>
        <v>0</v>
      </c>
      <c r="CC204" s="29">
        <f t="shared" ca="1" si="257"/>
        <v>0</v>
      </c>
      <c r="CD204" s="29">
        <f t="shared" ca="1" si="258"/>
        <v>0</v>
      </c>
      <c r="CE204" s="29">
        <f t="shared" ca="1" si="259"/>
        <v>0</v>
      </c>
      <c r="CF204" s="29">
        <f t="shared" ca="1" si="260"/>
        <v>0</v>
      </c>
      <c r="CG204" s="29">
        <f t="shared" ca="1" si="261"/>
        <v>0</v>
      </c>
      <c r="CH204" s="29">
        <f t="shared" ca="1" si="262"/>
        <v>0</v>
      </c>
      <c r="CI204" s="29">
        <f t="shared" ca="1" si="263"/>
        <v>0</v>
      </c>
      <c r="CJ204" s="29">
        <f t="shared" ca="1" si="264"/>
        <v>0</v>
      </c>
      <c r="CK204" s="33">
        <f t="shared" ca="1" si="231"/>
        <v>0</v>
      </c>
      <c r="CL204" s="33"/>
      <c r="CM204" s="78">
        <f t="shared" ca="1" si="203"/>
        <v>0</v>
      </c>
      <c r="CN204" s="29">
        <f ca="1">IF(NOT(snowball),0,IF(AA203&lt;=0,0,IF($C204&lt;=SUM($CM204:CM204),0,IF(BR204+$C204-SUM($CM204:CM204)&gt;AA203+AV204,AA203+AV204-BR204,$C204-SUM($CM204:CM204)))))</f>
        <v>0</v>
      </c>
      <c r="CO204" s="29">
        <f ca="1">IF(NOT(snowball),0,IF(AB203&lt;=0,0,IF($C204&lt;=SUM($CM204:CN204),0,IF(BS204+$C204-SUM($CM204:CN204)&gt;AB203+AW204,AB203+AW204-BS204,$C204-SUM($CM204:CN204)))))</f>
        <v>0</v>
      </c>
      <c r="CP204" s="29">
        <f ca="1">IF(NOT(snowball),0,IF(AC203&lt;=0,0,IF($C204&lt;=SUM($CM204:CO204),0,IF(BT204+$C204-SUM($CM204:CO204)&gt;AC203+AX204,AC203+AX204-BT204,$C204-SUM($CM204:CO204)))))</f>
        <v>0</v>
      </c>
      <c r="CQ204" s="29">
        <f ca="1">IF(NOT(snowball),0,IF(AD203&lt;=0,0,IF($C204&lt;=SUM($CM204:CP204),0,IF(BU204+$C204-SUM($CM204:CP204)&gt;AD203+AY204,AD203+AY204-BU204,$C204-SUM($CM204:CP204)))))</f>
        <v>0</v>
      </c>
      <c r="CR204" s="29">
        <f ca="1">IF(NOT(snowball),0,IF(AE203&lt;=0,0,IF($C204&lt;=SUM($CM204:CQ204),0,IF(BV204+$C204-SUM($CM204:CQ204)&gt;AE203+AZ204,AE203+AZ204-BV204,$C204-SUM($CM204:CQ204)))))</f>
        <v>0</v>
      </c>
      <c r="CS204" s="29">
        <f ca="1">IF(NOT(snowball),0,IF(AF203&lt;=0,0,IF($C204&lt;=SUM($CM204:CR204),0,IF(BW204+$C204-SUM($CM204:CR204)&gt;AF203+BA204,AF203+BA204-BW204,$C204-SUM($CM204:CR204)))))</f>
        <v>0</v>
      </c>
      <c r="CT204" s="29">
        <f ca="1">IF(NOT(snowball),0,IF(AG203&lt;=0,0,IF($C204&lt;=SUM($CM204:CS204),0,IF(BX204+$C204-SUM($CM204:CS204)&gt;AG203+BB204,AG203+BB204-BX204,$C204-SUM($CM204:CS204)))))</f>
        <v>0</v>
      </c>
      <c r="CU204" s="29">
        <f ca="1">IF(NOT(snowball),0,IF(AH203&lt;=0,0,IF($C204&lt;=SUM($CM204:CT204),0,IF(BY204+$C204-SUM($CM204:CT204)&gt;AH203+BC204,AH203+BC204-BY204,$C204-SUM($CM204:CT204)))))</f>
        <v>0</v>
      </c>
      <c r="CV204" s="29">
        <f ca="1">IF(NOT(snowball),0,IF(AI203&lt;=0,0,IF($C204&lt;=SUM($CM204:CU204),0,IF(BZ204+$C204-SUM($CM204:CU204)&gt;AI203+BD204,AI203+BD204-BZ204,$C204-SUM($CM204:CU204)))))</f>
        <v>0</v>
      </c>
      <c r="CW204" s="29">
        <f ca="1">IF(NOT(snowball),0,IF(AJ203&lt;=0,0,IF($C204&lt;=SUM($CM204:CV204),0,IF(CA204+$C204-SUM($CM204:CV204)&gt;AJ203+BE204,AJ203+BE204-CA204,$C204-SUM($CM204:CV204)))))</f>
        <v>0</v>
      </c>
      <c r="CX204" s="29">
        <f ca="1">IF(NOT(snowball),0,IF(AK203&lt;=0,0,IF($C204&lt;=SUM($CM204:CW204),0,IF(CB204+$C204-SUM($CM204:CW204)&gt;AK203+BF204,AK203+BF204-CB204,$C204-SUM($CM204:CW204)))))</f>
        <v>0</v>
      </c>
      <c r="CY204" s="29">
        <f ca="1">IF(NOT(snowball),0,IF(AL203&lt;=0,0,IF($C204&lt;=SUM($CM204:CX204),0,IF(CC204+$C204-SUM($CM204:CX204)&gt;AL203+BG204,AL203+BG204-CC204,$C204-SUM($CM204:CX204)))))</f>
        <v>0</v>
      </c>
      <c r="CZ204" s="29">
        <f ca="1">IF(NOT(snowball),0,IF(AM203&lt;=0,0,IF($C204&lt;=SUM($CM204:CY204),0,IF(CD204+$C204-SUM($CM204:CY204)&gt;AM203+BH204,AM203+BH204-CD204,$C204-SUM($CM204:CY204)))))</f>
        <v>0</v>
      </c>
      <c r="DA204" s="29">
        <f ca="1">IF(NOT(snowball),0,IF(AN203&lt;=0,0,IF($C204&lt;=SUM($CM204:CZ204),0,IF(CE204+$C204-SUM($CM204:CZ204)&gt;AN203+BI204,AN203+BI204-CE204,$C204-SUM($CM204:CZ204)))))</f>
        <v>0</v>
      </c>
      <c r="DB204" s="29">
        <f ca="1">IF(NOT(snowball),0,IF(AO203&lt;=0,0,IF($C204&lt;=SUM($CM204:DA204),0,IF(CF204+$C204-SUM($CM204:DA204)&gt;AO203+BJ204,AO203+BJ204-CF204,$C204-SUM($CM204:DA204)))))</f>
        <v>0</v>
      </c>
      <c r="DC204" s="29">
        <f ca="1">IF(NOT(snowball),0,IF(AP203&lt;=0,0,IF($C204&lt;=SUM($CM204:DB204),0,IF(CG204+$C204-SUM($CM204:DB204)&gt;AP203+BK204,AP203+BK204-CG204,$C204-SUM($CM204:DB204)))))</f>
        <v>0</v>
      </c>
      <c r="DD204" s="29">
        <f ca="1">IF(NOT(snowball),0,IF(AQ203&lt;=0,0,IF($C204&lt;=SUM($CM204:DC204),0,IF(CH204+$C204-SUM($CM204:DC204)&gt;AQ203+BL204,AQ203+BL204-CH204,$C204-SUM($CM204:DC204)))))</f>
        <v>0</v>
      </c>
      <c r="DE204" s="29">
        <f ca="1">IF(NOT(snowball),0,IF(AR203&lt;=0,0,IF($C204&lt;=SUM($CM204:DD204),0,IF(CI204+$C204-SUM($CM204:DD204)&gt;AR203+BM204,AR203+BM204-CI204,$C204-SUM($CM204:DD204)))))</f>
        <v>0</v>
      </c>
      <c r="DF204" s="29">
        <f ca="1">IF(NOT(snowball),0,IF(AS203&lt;=0,0,IF($C204&lt;=SUM($CM204:DE204),0,IF(CJ204+$C204-SUM($CM204:DE204)&gt;AS203+BN204,AS203+BN204-CJ204,$C204-SUM($CM204:DE204)))))</f>
        <v>0</v>
      </c>
    </row>
    <row r="205" spans="1:110" ht="11" customHeight="1">
      <c r="A205" s="30" t="str">
        <f t="shared" ca="1" si="232"/>
        <v/>
      </c>
      <c r="B205" s="13" t="e">
        <f t="shared" ca="1" si="204"/>
        <v>#N/A</v>
      </c>
      <c r="C205" s="113" t="str">
        <f t="shared" ca="1" si="183"/>
        <v/>
      </c>
      <c r="D205" s="81"/>
      <c r="E205" s="29">
        <f t="shared" ca="1" si="184"/>
        <v>0</v>
      </c>
      <c r="F205" s="29">
        <f t="shared" ca="1" si="185"/>
        <v>0</v>
      </c>
      <c r="G205" s="29">
        <f t="shared" ca="1" si="186"/>
        <v>0</v>
      </c>
      <c r="H205" s="29">
        <f t="shared" ca="1" si="187"/>
        <v>0</v>
      </c>
      <c r="I205" s="29">
        <f t="shared" ca="1" si="188"/>
        <v>0</v>
      </c>
      <c r="J205" s="29">
        <f t="shared" ca="1" si="189"/>
        <v>0</v>
      </c>
      <c r="K205" s="29">
        <f t="shared" ca="1" si="190"/>
        <v>0</v>
      </c>
      <c r="L205" s="29">
        <f t="shared" ca="1" si="191"/>
        <v>0</v>
      </c>
      <c r="M205" s="29">
        <f t="shared" ca="1" si="192"/>
        <v>0</v>
      </c>
      <c r="N205" s="29">
        <f t="shared" ca="1" si="193"/>
        <v>0</v>
      </c>
      <c r="O205" s="29">
        <f t="shared" ca="1" si="194"/>
        <v>0</v>
      </c>
      <c r="P205" s="29">
        <f t="shared" ca="1" si="195"/>
        <v>0</v>
      </c>
      <c r="Q205" s="29">
        <f t="shared" ca="1" si="196"/>
        <v>0</v>
      </c>
      <c r="R205" s="29">
        <f t="shared" ca="1" si="197"/>
        <v>0</v>
      </c>
      <c r="S205" s="29">
        <f t="shared" ca="1" si="198"/>
        <v>0</v>
      </c>
      <c r="T205" s="29">
        <f t="shared" ca="1" si="199"/>
        <v>0</v>
      </c>
      <c r="U205" s="29">
        <f t="shared" ca="1" si="200"/>
        <v>0</v>
      </c>
      <c r="V205" s="29">
        <f t="shared" ca="1" si="201"/>
        <v>0</v>
      </c>
      <c r="W205" s="29">
        <f t="shared" ca="1" si="202"/>
        <v>0</v>
      </c>
      <c r="X205" s="29">
        <f t="shared" ca="1" si="202"/>
        <v>0</v>
      </c>
      <c r="Y205" s="66"/>
      <c r="Z205" s="29">
        <f t="shared" ca="1" si="205"/>
        <v>0</v>
      </c>
      <c r="AA205" s="29">
        <f t="shared" ca="1" si="206"/>
        <v>0</v>
      </c>
      <c r="AB205" s="29">
        <f t="shared" ca="1" si="207"/>
        <v>0</v>
      </c>
      <c r="AC205" s="29">
        <f t="shared" ca="1" si="208"/>
        <v>0</v>
      </c>
      <c r="AD205" s="29">
        <f t="shared" ca="1" si="209"/>
        <v>0</v>
      </c>
      <c r="AE205" s="29">
        <f t="shared" ca="1" si="210"/>
        <v>0</v>
      </c>
      <c r="AF205" s="29">
        <f t="shared" ca="1" si="211"/>
        <v>0</v>
      </c>
      <c r="AG205" s="29">
        <f t="shared" ca="1" si="212"/>
        <v>0</v>
      </c>
      <c r="AH205" s="29">
        <f t="shared" ca="1" si="213"/>
        <v>0</v>
      </c>
      <c r="AI205" s="29">
        <f t="shared" ca="1" si="214"/>
        <v>0</v>
      </c>
      <c r="AJ205" s="29">
        <f t="shared" ca="1" si="215"/>
        <v>0</v>
      </c>
      <c r="AK205" s="29">
        <f t="shared" ca="1" si="216"/>
        <v>0</v>
      </c>
      <c r="AL205" s="29">
        <f t="shared" ca="1" si="217"/>
        <v>0</v>
      </c>
      <c r="AM205" s="29">
        <f t="shared" ca="1" si="218"/>
        <v>0</v>
      </c>
      <c r="AN205" s="29">
        <f t="shared" ca="1" si="219"/>
        <v>0</v>
      </c>
      <c r="AO205" s="29">
        <f t="shared" ca="1" si="220"/>
        <v>0</v>
      </c>
      <c r="AP205" s="29">
        <f t="shared" ca="1" si="221"/>
        <v>0</v>
      </c>
      <c r="AQ205" s="29">
        <f t="shared" ca="1" si="222"/>
        <v>0</v>
      </c>
      <c r="AR205" s="29">
        <f t="shared" ca="1" si="223"/>
        <v>0</v>
      </c>
      <c r="AS205" s="29">
        <f t="shared" ca="1" si="224"/>
        <v>0</v>
      </c>
      <c r="AT205" s="7"/>
      <c r="AU205" s="29">
        <f t="shared" ca="1" si="268"/>
        <v>0</v>
      </c>
      <c r="AV205" s="29">
        <f t="shared" ca="1" si="269"/>
        <v>0</v>
      </c>
      <c r="AW205" s="29">
        <f t="shared" ca="1" si="270"/>
        <v>0</v>
      </c>
      <c r="AX205" s="29">
        <f t="shared" ca="1" si="233"/>
        <v>0</v>
      </c>
      <c r="AY205" s="29">
        <f t="shared" ca="1" si="234"/>
        <v>0</v>
      </c>
      <c r="AZ205" s="29">
        <f t="shared" ca="1" si="235"/>
        <v>0</v>
      </c>
      <c r="BA205" s="29">
        <f t="shared" ca="1" si="236"/>
        <v>0</v>
      </c>
      <c r="BB205" s="29">
        <f t="shared" ca="1" si="237"/>
        <v>0</v>
      </c>
      <c r="BC205" s="29">
        <f t="shared" ca="1" si="238"/>
        <v>0</v>
      </c>
      <c r="BD205" s="29">
        <f t="shared" ca="1" si="239"/>
        <v>0</v>
      </c>
      <c r="BE205" s="29">
        <f t="shared" ca="1" si="240"/>
        <v>0</v>
      </c>
      <c r="BF205" s="29">
        <f t="shared" ca="1" si="241"/>
        <v>0</v>
      </c>
      <c r="BG205" s="29">
        <f t="shared" ca="1" si="242"/>
        <v>0</v>
      </c>
      <c r="BH205" s="29">
        <f t="shared" ca="1" si="243"/>
        <v>0</v>
      </c>
      <c r="BI205" s="29">
        <f t="shared" ca="1" si="244"/>
        <v>0</v>
      </c>
      <c r="BJ205" s="29">
        <f t="shared" ca="1" si="245"/>
        <v>0</v>
      </c>
      <c r="BK205" s="29">
        <f t="shared" ca="1" si="246"/>
        <v>0</v>
      </c>
      <c r="BL205" s="29">
        <f t="shared" ca="1" si="247"/>
        <v>0</v>
      </c>
      <c r="BM205" s="29">
        <f t="shared" ca="1" si="248"/>
        <v>0</v>
      </c>
      <c r="BN205" s="29">
        <f t="shared" ca="1" si="249"/>
        <v>0</v>
      </c>
      <c r="BO205" s="33">
        <f t="shared" ca="1" si="225"/>
        <v>0</v>
      </c>
      <c r="BP205" s="16"/>
      <c r="BQ205" s="29">
        <f t="shared" ca="1" si="226"/>
        <v>0</v>
      </c>
      <c r="BR205" s="29">
        <f t="shared" ca="1" si="227"/>
        <v>0</v>
      </c>
      <c r="BS205" s="29">
        <f t="shared" ca="1" si="228"/>
        <v>0</v>
      </c>
      <c r="BT205" s="29">
        <f t="shared" ca="1" si="229"/>
        <v>0</v>
      </c>
      <c r="BU205" s="29">
        <f t="shared" ca="1" si="230"/>
        <v>0</v>
      </c>
      <c r="BV205" s="29">
        <f t="shared" ca="1" si="250"/>
        <v>0</v>
      </c>
      <c r="BW205" s="29">
        <f t="shared" ca="1" si="251"/>
        <v>0</v>
      </c>
      <c r="BX205" s="29">
        <f t="shared" ca="1" si="252"/>
        <v>0</v>
      </c>
      <c r="BY205" s="29">
        <f t="shared" ca="1" si="253"/>
        <v>0</v>
      </c>
      <c r="BZ205" s="29">
        <f t="shared" ca="1" si="254"/>
        <v>0</v>
      </c>
      <c r="CA205" s="29">
        <f t="shared" ca="1" si="255"/>
        <v>0</v>
      </c>
      <c r="CB205" s="29">
        <f t="shared" ca="1" si="256"/>
        <v>0</v>
      </c>
      <c r="CC205" s="29">
        <f t="shared" ca="1" si="257"/>
        <v>0</v>
      </c>
      <c r="CD205" s="29">
        <f t="shared" ca="1" si="258"/>
        <v>0</v>
      </c>
      <c r="CE205" s="29">
        <f t="shared" ca="1" si="259"/>
        <v>0</v>
      </c>
      <c r="CF205" s="29">
        <f t="shared" ca="1" si="260"/>
        <v>0</v>
      </c>
      <c r="CG205" s="29">
        <f t="shared" ca="1" si="261"/>
        <v>0</v>
      </c>
      <c r="CH205" s="29">
        <f t="shared" ca="1" si="262"/>
        <v>0</v>
      </c>
      <c r="CI205" s="29">
        <f t="shared" ca="1" si="263"/>
        <v>0</v>
      </c>
      <c r="CJ205" s="29">
        <f t="shared" ca="1" si="264"/>
        <v>0</v>
      </c>
      <c r="CK205" s="33">
        <f t="shared" ca="1" si="231"/>
        <v>0</v>
      </c>
      <c r="CL205" s="33"/>
      <c r="CM205" s="78">
        <f t="shared" ca="1" si="203"/>
        <v>0</v>
      </c>
      <c r="CN205" s="29">
        <f ca="1">IF(NOT(snowball),0,IF(AA204&lt;=0,0,IF($C205&lt;=SUM($CM205:CM205),0,IF(BR205+$C205-SUM($CM205:CM205)&gt;AA204+AV205,AA204+AV205-BR205,$C205-SUM($CM205:CM205)))))</f>
        <v>0</v>
      </c>
      <c r="CO205" s="29">
        <f ca="1">IF(NOT(snowball),0,IF(AB204&lt;=0,0,IF($C205&lt;=SUM($CM205:CN205),0,IF(BS205+$C205-SUM($CM205:CN205)&gt;AB204+AW205,AB204+AW205-BS205,$C205-SUM($CM205:CN205)))))</f>
        <v>0</v>
      </c>
      <c r="CP205" s="29">
        <f ca="1">IF(NOT(snowball),0,IF(AC204&lt;=0,0,IF($C205&lt;=SUM($CM205:CO205),0,IF(BT205+$C205-SUM($CM205:CO205)&gt;AC204+AX205,AC204+AX205-BT205,$C205-SUM($CM205:CO205)))))</f>
        <v>0</v>
      </c>
      <c r="CQ205" s="29">
        <f ca="1">IF(NOT(snowball),0,IF(AD204&lt;=0,0,IF($C205&lt;=SUM($CM205:CP205),0,IF(BU205+$C205-SUM($CM205:CP205)&gt;AD204+AY205,AD204+AY205-BU205,$C205-SUM($CM205:CP205)))))</f>
        <v>0</v>
      </c>
      <c r="CR205" s="29">
        <f ca="1">IF(NOT(snowball),0,IF(AE204&lt;=0,0,IF($C205&lt;=SUM($CM205:CQ205),0,IF(BV205+$C205-SUM($CM205:CQ205)&gt;AE204+AZ205,AE204+AZ205-BV205,$C205-SUM($CM205:CQ205)))))</f>
        <v>0</v>
      </c>
      <c r="CS205" s="29">
        <f ca="1">IF(NOT(snowball),0,IF(AF204&lt;=0,0,IF($C205&lt;=SUM($CM205:CR205),0,IF(BW205+$C205-SUM($CM205:CR205)&gt;AF204+BA205,AF204+BA205-BW205,$C205-SUM($CM205:CR205)))))</f>
        <v>0</v>
      </c>
      <c r="CT205" s="29">
        <f ca="1">IF(NOT(snowball),0,IF(AG204&lt;=0,0,IF($C205&lt;=SUM($CM205:CS205),0,IF(BX205+$C205-SUM($CM205:CS205)&gt;AG204+BB205,AG204+BB205-BX205,$C205-SUM($CM205:CS205)))))</f>
        <v>0</v>
      </c>
      <c r="CU205" s="29">
        <f ca="1">IF(NOT(snowball),0,IF(AH204&lt;=0,0,IF($C205&lt;=SUM($CM205:CT205),0,IF(BY205+$C205-SUM($CM205:CT205)&gt;AH204+BC205,AH204+BC205-BY205,$C205-SUM($CM205:CT205)))))</f>
        <v>0</v>
      </c>
      <c r="CV205" s="29">
        <f ca="1">IF(NOT(snowball),0,IF(AI204&lt;=0,0,IF($C205&lt;=SUM($CM205:CU205),0,IF(BZ205+$C205-SUM($CM205:CU205)&gt;AI204+BD205,AI204+BD205-BZ205,$C205-SUM($CM205:CU205)))))</f>
        <v>0</v>
      </c>
      <c r="CW205" s="29">
        <f ca="1">IF(NOT(snowball),0,IF(AJ204&lt;=0,0,IF($C205&lt;=SUM($CM205:CV205),0,IF(CA205+$C205-SUM($CM205:CV205)&gt;AJ204+BE205,AJ204+BE205-CA205,$C205-SUM($CM205:CV205)))))</f>
        <v>0</v>
      </c>
      <c r="CX205" s="29">
        <f ca="1">IF(NOT(snowball),0,IF(AK204&lt;=0,0,IF($C205&lt;=SUM($CM205:CW205),0,IF(CB205+$C205-SUM($CM205:CW205)&gt;AK204+BF205,AK204+BF205-CB205,$C205-SUM($CM205:CW205)))))</f>
        <v>0</v>
      </c>
      <c r="CY205" s="29">
        <f ca="1">IF(NOT(snowball),0,IF(AL204&lt;=0,0,IF($C205&lt;=SUM($CM205:CX205),0,IF(CC205+$C205-SUM($CM205:CX205)&gt;AL204+BG205,AL204+BG205-CC205,$C205-SUM($CM205:CX205)))))</f>
        <v>0</v>
      </c>
      <c r="CZ205" s="29">
        <f ca="1">IF(NOT(snowball),0,IF(AM204&lt;=0,0,IF($C205&lt;=SUM($CM205:CY205),0,IF(CD205+$C205-SUM($CM205:CY205)&gt;AM204+BH205,AM204+BH205-CD205,$C205-SUM($CM205:CY205)))))</f>
        <v>0</v>
      </c>
      <c r="DA205" s="29">
        <f ca="1">IF(NOT(snowball),0,IF(AN204&lt;=0,0,IF($C205&lt;=SUM($CM205:CZ205),0,IF(CE205+$C205-SUM($CM205:CZ205)&gt;AN204+BI205,AN204+BI205-CE205,$C205-SUM($CM205:CZ205)))))</f>
        <v>0</v>
      </c>
      <c r="DB205" s="29">
        <f ca="1">IF(NOT(snowball),0,IF(AO204&lt;=0,0,IF($C205&lt;=SUM($CM205:DA205),0,IF(CF205+$C205-SUM($CM205:DA205)&gt;AO204+BJ205,AO204+BJ205-CF205,$C205-SUM($CM205:DA205)))))</f>
        <v>0</v>
      </c>
      <c r="DC205" s="29">
        <f ca="1">IF(NOT(snowball),0,IF(AP204&lt;=0,0,IF($C205&lt;=SUM($CM205:DB205),0,IF(CG205+$C205-SUM($CM205:DB205)&gt;AP204+BK205,AP204+BK205-CG205,$C205-SUM($CM205:DB205)))))</f>
        <v>0</v>
      </c>
      <c r="DD205" s="29">
        <f ca="1">IF(NOT(snowball),0,IF(AQ204&lt;=0,0,IF($C205&lt;=SUM($CM205:DC205),0,IF(CH205+$C205-SUM($CM205:DC205)&gt;AQ204+BL205,AQ204+BL205-CH205,$C205-SUM($CM205:DC205)))))</f>
        <v>0</v>
      </c>
      <c r="DE205" s="29">
        <f ca="1">IF(NOT(snowball),0,IF(AR204&lt;=0,0,IF($C205&lt;=SUM($CM205:DD205),0,IF(CI205+$C205-SUM($CM205:DD205)&gt;AR204+BM205,AR204+BM205-CI205,$C205-SUM($CM205:DD205)))))</f>
        <v>0</v>
      </c>
      <c r="DF205" s="29">
        <f ca="1">IF(NOT(snowball),0,IF(AS204&lt;=0,0,IF($C205&lt;=SUM($CM205:DE205),0,IF(CJ205+$C205-SUM($CM205:DE205)&gt;AS204+BN205,AS204+BN205-CJ205,$C205-SUM($CM205:DE205)))))</f>
        <v>0</v>
      </c>
    </row>
    <row r="206" spans="1:110" ht="11" customHeight="1">
      <c r="A206" s="30" t="str">
        <f t="shared" ca="1" si="232"/>
        <v/>
      </c>
      <c r="B206" s="13" t="e">
        <f t="shared" ca="1" si="204"/>
        <v>#N/A</v>
      </c>
      <c r="C206" s="113" t="str">
        <f t="shared" ca="1" si="183"/>
        <v/>
      </c>
      <c r="D206" s="81"/>
      <c r="E206" s="29">
        <f t="shared" ca="1" si="184"/>
        <v>0</v>
      </c>
      <c r="F206" s="29">
        <f t="shared" ca="1" si="185"/>
        <v>0</v>
      </c>
      <c r="G206" s="29">
        <f t="shared" ca="1" si="186"/>
        <v>0</v>
      </c>
      <c r="H206" s="29">
        <f t="shared" ca="1" si="187"/>
        <v>0</v>
      </c>
      <c r="I206" s="29">
        <f t="shared" ca="1" si="188"/>
        <v>0</v>
      </c>
      <c r="J206" s="29">
        <f t="shared" ca="1" si="189"/>
        <v>0</v>
      </c>
      <c r="K206" s="29">
        <f t="shared" ca="1" si="190"/>
        <v>0</v>
      </c>
      <c r="L206" s="29">
        <f t="shared" ca="1" si="191"/>
        <v>0</v>
      </c>
      <c r="M206" s="29">
        <f t="shared" ca="1" si="192"/>
        <v>0</v>
      </c>
      <c r="N206" s="29">
        <f t="shared" ca="1" si="193"/>
        <v>0</v>
      </c>
      <c r="O206" s="29">
        <f t="shared" ca="1" si="194"/>
        <v>0</v>
      </c>
      <c r="P206" s="29">
        <f t="shared" ca="1" si="195"/>
        <v>0</v>
      </c>
      <c r="Q206" s="29">
        <f t="shared" ca="1" si="196"/>
        <v>0</v>
      </c>
      <c r="R206" s="29">
        <f t="shared" ca="1" si="197"/>
        <v>0</v>
      </c>
      <c r="S206" s="29">
        <f t="shared" ca="1" si="198"/>
        <v>0</v>
      </c>
      <c r="T206" s="29">
        <f t="shared" ca="1" si="199"/>
        <v>0</v>
      </c>
      <c r="U206" s="29">
        <f t="shared" ca="1" si="200"/>
        <v>0</v>
      </c>
      <c r="V206" s="29">
        <f t="shared" ca="1" si="201"/>
        <v>0</v>
      </c>
      <c r="W206" s="29">
        <f t="shared" ca="1" si="202"/>
        <v>0</v>
      </c>
      <c r="X206" s="29">
        <f t="shared" ca="1" si="202"/>
        <v>0</v>
      </c>
      <c r="Y206" s="66"/>
      <c r="Z206" s="29">
        <f t="shared" ca="1" si="205"/>
        <v>0</v>
      </c>
      <c r="AA206" s="29">
        <f t="shared" ca="1" si="206"/>
        <v>0</v>
      </c>
      <c r="AB206" s="29">
        <f t="shared" ca="1" si="207"/>
        <v>0</v>
      </c>
      <c r="AC206" s="29">
        <f t="shared" ca="1" si="208"/>
        <v>0</v>
      </c>
      <c r="AD206" s="29">
        <f t="shared" ca="1" si="209"/>
        <v>0</v>
      </c>
      <c r="AE206" s="29">
        <f t="shared" ca="1" si="210"/>
        <v>0</v>
      </c>
      <c r="AF206" s="29">
        <f t="shared" ca="1" si="211"/>
        <v>0</v>
      </c>
      <c r="AG206" s="29">
        <f t="shared" ca="1" si="212"/>
        <v>0</v>
      </c>
      <c r="AH206" s="29">
        <f t="shared" ca="1" si="213"/>
        <v>0</v>
      </c>
      <c r="AI206" s="29">
        <f t="shared" ca="1" si="214"/>
        <v>0</v>
      </c>
      <c r="AJ206" s="29">
        <f t="shared" ca="1" si="215"/>
        <v>0</v>
      </c>
      <c r="AK206" s="29">
        <f t="shared" ca="1" si="216"/>
        <v>0</v>
      </c>
      <c r="AL206" s="29">
        <f t="shared" ca="1" si="217"/>
        <v>0</v>
      </c>
      <c r="AM206" s="29">
        <f t="shared" ca="1" si="218"/>
        <v>0</v>
      </c>
      <c r="AN206" s="29">
        <f t="shared" ca="1" si="219"/>
        <v>0</v>
      </c>
      <c r="AO206" s="29">
        <f t="shared" ca="1" si="220"/>
        <v>0</v>
      </c>
      <c r="AP206" s="29">
        <f t="shared" ca="1" si="221"/>
        <v>0</v>
      </c>
      <c r="AQ206" s="29">
        <f t="shared" ca="1" si="222"/>
        <v>0</v>
      </c>
      <c r="AR206" s="29">
        <f t="shared" ca="1" si="223"/>
        <v>0</v>
      </c>
      <c r="AS206" s="29">
        <f t="shared" ca="1" si="224"/>
        <v>0</v>
      </c>
      <c r="AT206" s="7"/>
      <c r="AU206" s="29">
        <f t="shared" ca="1" si="268"/>
        <v>0</v>
      </c>
      <c r="AV206" s="29">
        <f t="shared" ca="1" si="269"/>
        <v>0</v>
      </c>
      <c r="AW206" s="29">
        <f t="shared" ca="1" si="270"/>
        <v>0</v>
      </c>
      <c r="AX206" s="29">
        <f t="shared" ca="1" si="233"/>
        <v>0</v>
      </c>
      <c r="AY206" s="29">
        <f t="shared" ca="1" si="234"/>
        <v>0</v>
      </c>
      <c r="AZ206" s="29">
        <f t="shared" ca="1" si="235"/>
        <v>0</v>
      </c>
      <c r="BA206" s="29">
        <f t="shared" ca="1" si="236"/>
        <v>0</v>
      </c>
      <c r="BB206" s="29">
        <f t="shared" ca="1" si="237"/>
        <v>0</v>
      </c>
      <c r="BC206" s="29">
        <f t="shared" ca="1" si="238"/>
        <v>0</v>
      </c>
      <c r="BD206" s="29">
        <f t="shared" ca="1" si="239"/>
        <v>0</v>
      </c>
      <c r="BE206" s="29">
        <f t="shared" ca="1" si="240"/>
        <v>0</v>
      </c>
      <c r="BF206" s="29">
        <f t="shared" ca="1" si="241"/>
        <v>0</v>
      </c>
      <c r="BG206" s="29">
        <f t="shared" ca="1" si="242"/>
        <v>0</v>
      </c>
      <c r="BH206" s="29">
        <f t="shared" ca="1" si="243"/>
        <v>0</v>
      </c>
      <c r="BI206" s="29">
        <f t="shared" ca="1" si="244"/>
        <v>0</v>
      </c>
      <c r="BJ206" s="29">
        <f t="shared" ca="1" si="245"/>
        <v>0</v>
      </c>
      <c r="BK206" s="29">
        <f t="shared" ca="1" si="246"/>
        <v>0</v>
      </c>
      <c r="BL206" s="29">
        <f t="shared" ca="1" si="247"/>
        <v>0</v>
      </c>
      <c r="BM206" s="29">
        <f t="shared" ca="1" si="248"/>
        <v>0</v>
      </c>
      <c r="BN206" s="29">
        <f t="shared" ca="1" si="249"/>
        <v>0</v>
      </c>
      <c r="BO206" s="33">
        <f t="shared" ca="1" si="225"/>
        <v>0</v>
      </c>
      <c r="BP206" s="16"/>
      <c r="BQ206" s="29">
        <f t="shared" ca="1" si="226"/>
        <v>0</v>
      </c>
      <c r="BR206" s="29">
        <f t="shared" ca="1" si="227"/>
        <v>0</v>
      </c>
      <c r="BS206" s="29">
        <f t="shared" ca="1" si="228"/>
        <v>0</v>
      </c>
      <c r="BT206" s="29">
        <f t="shared" ca="1" si="229"/>
        <v>0</v>
      </c>
      <c r="BU206" s="29">
        <f t="shared" ca="1" si="230"/>
        <v>0</v>
      </c>
      <c r="BV206" s="29">
        <f t="shared" ca="1" si="250"/>
        <v>0</v>
      </c>
      <c r="BW206" s="29">
        <f t="shared" ca="1" si="251"/>
        <v>0</v>
      </c>
      <c r="BX206" s="29">
        <f t="shared" ca="1" si="252"/>
        <v>0</v>
      </c>
      <c r="BY206" s="29">
        <f t="shared" ca="1" si="253"/>
        <v>0</v>
      </c>
      <c r="BZ206" s="29">
        <f t="shared" ca="1" si="254"/>
        <v>0</v>
      </c>
      <c r="CA206" s="29">
        <f t="shared" ca="1" si="255"/>
        <v>0</v>
      </c>
      <c r="CB206" s="29">
        <f t="shared" ca="1" si="256"/>
        <v>0</v>
      </c>
      <c r="CC206" s="29">
        <f t="shared" ca="1" si="257"/>
        <v>0</v>
      </c>
      <c r="CD206" s="29">
        <f t="shared" ca="1" si="258"/>
        <v>0</v>
      </c>
      <c r="CE206" s="29">
        <f t="shared" ca="1" si="259"/>
        <v>0</v>
      </c>
      <c r="CF206" s="29">
        <f t="shared" ca="1" si="260"/>
        <v>0</v>
      </c>
      <c r="CG206" s="29">
        <f t="shared" ca="1" si="261"/>
        <v>0</v>
      </c>
      <c r="CH206" s="29">
        <f t="shared" ca="1" si="262"/>
        <v>0</v>
      </c>
      <c r="CI206" s="29">
        <f t="shared" ca="1" si="263"/>
        <v>0</v>
      </c>
      <c r="CJ206" s="29">
        <f t="shared" ca="1" si="264"/>
        <v>0</v>
      </c>
      <c r="CK206" s="33">
        <f t="shared" ca="1" si="231"/>
        <v>0</v>
      </c>
      <c r="CL206" s="33"/>
      <c r="CM206" s="78">
        <f t="shared" ca="1" si="203"/>
        <v>0</v>
      </c>
      <c r="CN206" s="29">
        <f ca="1">IF(NOT(snowball),0,IF(AA205&lt;=0,0,IF($C206&lt;=SUM($CM206:CM206),0,IF(BR206+$C206-SUM($CM206:CM206)&gt;AA205+AV206,AA205+AV206-BR206,$C206-SUM($CM206:CM206)))))</f>
        <v>0</v>
      </c>
      <c r="CO206" s="29">
        <f ca="1">IF(NOT(snowball),0,IF(AB205&lt;=0,0,IF($C206&lt;=SUM($CM206:CN206),0,IF(BS206+$C206-SUM($CM206:CN206)&gt;AB205+AW206,AB205+AW206-BS206,$C206-SUM($CM206:CN206)))))</f>
        <v>0</v>
      </c>
      <c r="CP206" s="29">
        <f ca="1">IF(NOT(snowball),0,IF(AC205&lt;=0,0,IF($C206&lt;=SUM($CM206:CO206),0,IF(BT206+$C206-SUM($CM206:CO206)&gt;AC205+AX206,AC205+AX206-BT206,$C206-SUM($CM206:CO206)))))</f>
        <v>0</v>
      </c>
      <c r="CQ206" s="29">
        <f ca="1">IF(NOT(snowball),0,IF(AD205&lt;=0,0,IF($C206&lt;=SUM($CM206:CP206),0,IF(BU206+$C206-SUM($CM206:CP206)&gt;AD205+AY206,AD205+AY206-BU206,$C206-SUM($CM206:CP206)))))</f>
        <v>0</v>
      </c>
      <c r="CR206" s="29">
        <f ca="1">IF(NOT(snowball),0,IF(AE205&lt;=0,0,IF($C206&lt;=SUM($CM206:CQ206),0,IF(BV206+$C206-SUM($CM206:CQ206)&gt;AE205+AZ206,AE205+AZ206-BV206,$C206-SUM($CM206:CQ206)))))</f>
        <v>0</v>
      </c>
      <c r="CS206" s="29">
        <f ca="1">IF(NOT(snowball),0,IF(AF205&lt;=0,0,IF($C206&lt;=SUM($CM206:CR206),0,IF(BW206+$C206-SUM($CM206:CR206)&gt;AF205+BA206,AF205+BA206-BW206,$C206-SUM($CM206:CR206)))))</f>
        <v>0</v>
      </c>
      <c r="CT206" s="29">
        <f ca="1">IF(NOT(snowball),0,IF(AG205&lt;=0,0,IF($C206&lt;=SUM($CM206:CS206),0,IF(BX206+$C206-SUM($CM206:CS206)&gt;AG205+BB206,AG205+BB206-BX206,$C206-SUM($CM206:CS206)))))</f>
        <v>0</v>
      </c>
      <c r="CU206" s="29">
        <f ca="1">IF(NOT(snowball),0,IF(AH205&lt;=0,0,IF($C206&lt;=SUM($CM206:CT206),0,IF(BY206+$C206-SUM($CM206:CT206)&gt;AH205+BC206,AH205+BC206-BY206,$C206-SUM($CM206:CT206)))))</f>
        <v>0</v>
      </c>
      <c r="CV206" s="29">
        <f ca="1">IF(NOT(snowball),0,IF(AI205&lt;=0,0,IF($C206&lt;=SUM($CM206:CU206),0,IF(BZ206+$C206-SUM($CM206:CU206)&gt;AI205+BD206,AI205+BD206-BZ206,$C206-SUM($CM206:CU206)))))</f>
        <v>0</v>
      </c>
      <c r="CW206" s="29">
        <f ca="1">IF(NOT(snowball),0,IF(AJ205&lt;=0,0,IF($C206&lt;=SUM($CM206:CV206),0,IF(CA206+$C206-SUM($CM206:CV206)&gt;AJ205+BE206,AJ205+BE206-CA206,$C206-SUM($CM206:CV206)))))</f>
        <v>0</v>
      </c>
      <c r="CX206" s="29">
        <f ca="1">IF(NOT(snowball),0,IF(AK205&lt;=0,0,IF($C206&lt;=SUM($CM206:CW206),0,IF(CB206+$C206-SUM($CM206:CW206)&gt;AK205+BF206,AK205+BF206-CB206,$C206-SUM($CM206:CW206)))))</f>
        <v>0</v>
      </c>
      <c r="CY206" s="29">
        <f ca="1">IF(NOT(snowball),0,IF(AL205&lt;=0,0,IF($C206&lt;=SUM($CM206:CX206),0,IF(CC206+$C206-SUM($CM206:CX206)&gt;AL205+BG206,AL205+BG206-CC206,$C206-SUM($CM206:CX206)))))</f>
        <v>0</v>
      </c>
      <c r="CZ206" s="29">
        <f ca="1">IF(NOT(snowball),0,IF(AM205&lt;=0,0,IF($C206&lt;=SUM($CM206:CY206),0,IF(CD206+$C206-SUM($CM206:CY206)&gt;AM205+BH206,AM205+BH206-CD206,$C206-SUM($CM206:CY206)))))</f>
        <v>0</v>
      </c>
      <c r="DA206" s="29">
        <f ca="1">IF(NOT(snowball),0,IF(AN205&lt;=0,0,IF($C206&lt;=SUM($CM206:CZ206),0,IF(CE206+$C206-SUM($CM206:CZ206)&gt;AN205+BI206,AN205+BI206-CE206,$C206-SUM($CM206:CZ206)))))</f>
        <v>0</v>
      </c>
      <c r="DB206" s="29">
        <f ca="1">IF(NOT(snowball),0,IF(AO205&lt;=0,0,IF($C206&lt;=SUM($CM206:DA206),0,IF(CF206+$C206-SUM($CM206:DA206)&gt;AO205+BJ206,AO205+BJ206-CF206,$C206-SUM($CM206:DA206)))))</f>
        <v>0</v>
      </c>
      <c r="DC206" s="29">
        <f ca="1">IF(NOT(snowball),0,IF(AP205&lt;=0,0,IF($C206&lt;=SUM($CM206:DB206),0,IF(CG206+$C206-SUM($CM206:DB206)&gt;AP205+BK206,AP205+BK206-CG206,$C206-SUM($CM206:DB206)))))</f>
        <v>0</v>
      </c>
      <c r="DD206" s="29">
        <f ca="1">IF(NOT(snowball),0,IF(AQ205&lt;=0,0,IF($C206&lt;=SUM($CM206:DC206),0,IF(CH206+$C206-SUM($CM206:DC206)&gt;AQ205+BL206,AQ205+BL206-CH206,$C206-SUM($CM206:DC206)))))</f>
        <v>0</v>
      </c>
      <c r="DE206" s="29">
        <f ca="1">IF(NOT(snowball),0,IF(AR205&lt;=0,0,IF($C206&lt;=SUM($CM206:DD206),0,IF(CI206+$C206-SUM($CM206:DD206)&gt;AR205+BM206,AR205+BM206-CI206,$C206-SUM($CM206:DD206)))))</f>
        <v>0</v>
      </c>
      <c r="DF206" s="29">
        <f ca="1">IF(NOT(snowball),0,IF(AS205&lt;=0,0,IF($C206&lt;=SUM($CM206:DE206),0,IF(CJ206+$C206-SUM($CM206:DE206)&gt;AS205+BN206,AS205+BN206-CJ206,$C206-SUM($CM206:DE206)))))</f>
        <v>0</v>
      </c>
    </row>
    <row r="207" spans="1:110" ht="11" customHeight="1">
      <c r="A207" s="30" t="str">
        <f t="shared" ca="1" si="232"/>
        <v/>
      </c>
      <c r="B207" s="13" t="e">
        <f t="shared" ca="1" si="204"/>
        <v>#N/A</v>
      </c>
      <c r="C207" s="113" t="str">
        <f t="shared" ca="1" si="183"/>
        <v/>
      </c>
      <c r="D207" s="81"/>
      <c r="E207" s="29">
        <f t="shared" ca="1" si="184"/>
        <v>0</v>
      </c>
      <c r="F207" s="29">
        <f t="shared" ca="1" si="185"/>
        <v>0</v>
      </c>
      <c r="G207" s="29">
        <f t="shared" ca="1" si="186"/>
        <v>0</v>
      </c>
      <c r="H207" s="29">
        <f t="shared" ca="1" si="187"/>
        <v>0</v>
      </c>
      <c r="I207" s="29">
        <f t="shared" ca="1" si="188"/>
        <v>0</v>
      </c>
      <c r="J207" s="29">
        <f t="shared" ca="1" si="189"/>
        <v>0</v>
      </c>
      <c r="K207" s="29">
        <f t="shared" ca="1" si="190"/>
        <v>0</v>
      </c>
      <c r="L207" s="29">
        <f t="shared" ca="1" si="191"/>
        <v>0</v>
      </c>
      <c r="M207" s="29">
        <f t="shared" ca="1" si="192"/>
        <v>0</v>
      </c>
      <c r="N207" s="29">
        <f t="shared" ca="1" si="193"/>
        <v>0</v>
      </c>
      <c r="O207" s="29">
        <f t="shared" ca="1" si="194"/>
        <v>0</v>
      </c>
      <c r="P207" s="29">
        <f t="shared" ca="1" si="195"/>
        <v>0</v>
      </c>
      <c r="Q207" s="29">
        <f t="shared" ca="1" si="196"/>
        <v>0</v>
      </c>
      <c r="R207" s="29">
        <f t="shared" ca="1" si="197"/>
        <v>0</v>
      </c>
      <c r="S207" s="29">
        <f t="shared" ca="1" si="198"/>
        <v>0</v>
      </c>
      <c r="T207" s="29">
        <f t="shared" ca="1" si="199"/>
        <v>0</v>
      </c>
      <c r="U207" s="29">
        <f t="shared" ca="1" si="200"/>
        <v>0</v>
      </c>
      <c r="V207" s="29">
        <f t="shared" ca="1" si="201"/>
        <v>0</v>
      </c>
      <c r="W207" s="29">
        <f t="shared" ca="1" si="202"/>
        <v>0</v>
      </c>
      <c r="X207" s="29">
        <f t="shared" ca="1" si="202"/>
        <v>0</v>
      </c>
      <c r="Y207" s="66"/>
      <c r="Z207" s="29">
        <f t="shared" ca="1" si="205"/>
        <v>0</v>
      </c>
      <c r="AA207" s="29">
        <f t="shared" ca="1" si="206"/>
        <v>0</v>
      </c>
      <c r="AB207" s="29">
        <f t="shared" ca="1" si="207"/>
        <v>0</v>
      </c>
      <c r="AC207" s="29">
        <f t="shared" ca="1" si="208"/>
        <v>0</v>
      </c>
      <c r="AD207" s="29">
        <f t="shared" ca="1" si="209"/>
        <v>0</v>
      </c>
      <c r="AE207" s="29">
        <f t="shared" ca="1" si="210"/>
        <v>0</v>
      </c>
      <c r="AF207" s="29">
        <f t="shared" ca="1" si="211"/>
        <v>0</v>
      </c>
      <c r="AG207" s="29">
        <f t="shared" ca="1" si="212"/>
        <v>0</v>
      </c>
      <c r="AH207" s="29">
        <f t="shared" ca="1" si="213"/>
        <v>0</v>
      </c>
      <c r="AI207" s="29">
        <f t="shared" ca="1" si="214"/>
        <v>0</v>
      </c>
      <c r="AJ207" s="29">
        <f t="shared" ca="1" si="215"/>
        <v>0</v>
      </c>
      <c r="AK207" s="29">
        <f t="shared" ca="1" si="216"/>
        <v>0</v>
      </c>
      <c r="AL207" s="29">
        <f t="shared" ca="1" si="217"/>
        <v>0</v>
      </c>
      <c r="AM207" s="29">
        <f t="shared" ca="1" si="218"/>
        <v>0</v>
      </c>
      <c r="AN207" s="29">
        <f t="shared" ca="1" si="219"/>
        <v>0</v>
      </c>
      <c r="AO207" s="29">
        <f t="shared" ca="1" si="220"/>
        <v>0</v>
      </c>
      <c r="AP207" s="29">
        <f t="shared" ca="1" si="221"/>
        <v>0</v>
      </c>
      <c r="AQ207" s="29">
        <f t="shared" ca="1" si="222"/>
        <v>0</v>
      </c>
      <c r="AR207" s="29">
        <f t="shared" ca="1" si="223"/>
        <v>0</v>
      </c>
      <c r="AS207" s="29">
        <f t="shared" ca="1" si="224"/>
        <v>0</v>
      </c>
      <c r="AT207" s="7"/>
      <c r="AU207" s="29">
        <f t="shared" ca="1" si="268"/>
        <v>0</v>
      </c>
      <c r="AV207" s="29">
        <f t="shared" ca="1" si="269"/>
        <v>0</v>
      </c>
      <c r="AW207" s="29">
        <f t="shared" ca="1" si="270"/>
        <v>0</v>
      </c>
      <c r="AX207" s="29">
        <f t="shared" ca="1" si="233"/>
        <v>0</v>
      </c>
      <c r="AY207" s="29">
        <f t="shared" ca="1" si="234"/>
        <v>0</v>
      </c>
      <c r="AZ207" s="29">
        <f t="shared" ca="1" si="235"/>
        <v>0</v>
      </c>
      <c r="BA207" s="29">
        <f t="shared" ca="1" si="236"/>
        <v>0</v>
      </c>
      <c r="BB207" s="29">
        <f t="shared" ca="1" si="237"/>
        <v>0</v>
      </c>
      <c r="BC207" s="29">
        <f t="shared" ca="1" si="238"/>
        <v>0</v>
      </c>
      <c r="BD207" s="29">
        <f t="shared" ca="1" si="239"/>
        <v>0</v>
      </c>
      <c r="BE207" s="29">
        <f t="shared" ca="1" si="240"/>
        <v>0</v>
      </c>
      <c r="BF207" s="29">
        <f t="shared" ca="1" si="241"/>
        <v>0</v>
      </c>
      <c r="BG207" s="29">
        <f t="shared" ca="1" si="242"/>
        <v>0</v>
      </c>
      <c r="BH207" s="29">
        <f t="shared" ca="1" si="243"/>
        <v>0</v>
      </c>
      <c r="BI207" s="29">
        <f t="shared" ca="1" si="244"/>
        <v>0</v>
      </c>
      <c r="BJ207" s="29">
        <f t="shared" ca="1" si="245"/>
        <v>0</v>
      </c>
      <c r="BK207" s="29">
        <f t="shared" ca="1" si="246"/>
        <v>0</v>
      </c>
      <c r="BL207" s="29">
        <f t="shared" ca="1" si="247"/>
        <v>0</v>
      </c>
      <c r="BM207" s="29">
        <f t="shared" ca="1" si="248"/>
        <v>0</v>
      </c>
      <c r="BN207" s="29">
        <f t="shared" ca="1" si="249"/>
        <v>0</v>
      </c>
      <c r="BO207" s="33">
        <f t="shared" ca="1" si="225"/>
        <v>0</v>
      </c>
      <c r="BP207" s="16"/>
      <c r="BQ207" s="29">
        <f t="shared" ca="1" si="226"/>
        <v>0</v>
      </c>
      <c r="BR207" s="29">
        <f t="shared" ca="1" si="227"/>
        <v>0</v>
      </c>
      <c r="BS207" s="29">
        <f t="shared" ca="1" si="228"/>
        <v>0</v>
      </c>
      <c r="BT207" s="29">
        <f t="shared" ca="1" si="229"/>
        <v>0</v>
      </c>
      <c r="BU207" s="29">
        <f t="shared" ca="1" si="230"/>
        <v>0</v>
      </c>
      <c r="BV207" s="29">
        <f t="shared" ca="1" si="250"/>
        <v>0</v>
      </c>
      <c r="BW207" s="29">
        <f t="shared" ca="1" si="251"/>
        <v>0</v>
      </c>
      <c r="BX207" s="29">
        <f t="shared" ca="1" si="252"/>
        <v>0</v>
      </c>
      <c r="BY207" s="29">
        <f t="shared" ca="1" si="253"/>
        <v>0</v>
      </c>
      <c r="BZ207" s="29">
        <f t="shared" ca="1" si="254"/>
        <v>0</v>
      </c>
      <c r="CA207" s="29">
        <f t="shared" ca="1" si="255"/>
        <v>0</v>
      </c>
      <c r="CB207" s="29">
        <f t="shared" ca="1" si="256"/>
        <v>0</v>
      </c>
      <c r="CC207" s="29">
        <f t="shared" ca="1" si="257"/>
        <v>0</v>
      </c>
      <c r="CD207" s="29">
        <f t="shared" ca="1" si="258"/>
        <v>0</v>
      </c>
      <c r="CE207" s="29">
        <f t="shared" ca="1" si="259"/>
        <v>0</v>
      </c>
      <c r="CF207" s="29">
        <f t="shared" ca="1" si="260"/>
        <v>0</v>
      </c>
      <c r="CG207" s="29">
        <f t="shared" ca="1" si="261"/>
        <v>0</v>
      </c>
      <c r="CH207" s="29">
        <f t="shared" ca="1" si="262"/>
        <v>0</v>
      </c>
      <c r="CI207" s="29">
        <f t="shared" ca="1" si="263"/>
        <v>0</v>
      </c>
      <c r="CJ207" s="29">
        <f t="shared" ca="1" si="264"/>
        <v>0</v>
      </c>
      <c r="CK207" s="33">
        <f t="shared" ca="1" si="231"/>
        <v>0</v>
      </c>
      <c r="CL207" s="33"/>
      <c r="CM207" s="78">
        <f t="shared" ca="1" si="203"/>
        <v>0</v>
      </c>
      <c r="CN207" s="29">
        <f ca="1">IF(NOT(snowball),0,IF(AA206&lt;=0,0,IF($C207&lt;=SUM($CM207:CM207),0,IF(BR207+$C207-SUM($CM207:CM207)&gt;AA206+AV207,AA206+AV207-BR207,$C207-SUM($CM207:CM207)))))</f>
        <v>0</v>
      </c>
      <c r="CO207" s="29">
        <f ca="1">IF(NOT(snowball),0,IF(AB206&lt;=0,0,IF($C207&lt;=SUM($CM207:CN207),0,IF(BS207+$C207-SUM($CM207:CN207)&gt;AB206+AW207,AB206+AW207-BS207,$C207-SUM($CM207:CN207)))))</f>
        <v>0</v>
      </c>
      <c r="CP207" s="29">
        <f ca="1">IF(NOT(snowball),0,IF(AC206&lt;=0,0,IF($C207&lt;=SUM($CM207:CO207),0,IF(BT207+$C207-SUM($CM207:CO207)&gt;AC206+AX207,AC206+AX207-BT207,$C207-SUM($CM207:CO207)))))</f>
        <v>0</v>
      </c>
      <c r="CQ207" s="29">
        <f ca="1">IF(NOT(snowball),0,IF(AD206&lt;=0,0,IF($C207&lt;=SUM($CM207:CP207),0,IF(BU207+$C207-SUM($CM207:CP207)&gt;AD206+AY207,AD206+AY207-BU207,$C207-SUM($CM207:CP207)))))</f>
        <v>0</v>
      </c>
      <c r="CR207" s="29">
        <f ca="1">IF(NOT(snowball),0,IF(AE206&lt;=0,0,IF($C207&lt;=SUM($CM207:CQ207),0,IF(BV207+$C207-SUM($CM207:CQ207)&gt;AE206+AZ207,AE206+AZ207-BV207,$C207-SUM($CM207:CQ207)))))</f>
        <v>0</v>
      </c>
      <c r="CS207" s="29">
        <f ca="1">IF(NOT(snowball),0,IF(AF206&lt;=0,0,IF($C207&lt;=SUM($CM207:CR207),0,IF(BW207+$C207-SUM($CM207:CR207)&gt;AF206+BA207,AF206+BA207-BW207,$C207-SUM($CM207:CR207)))))</f>
        <v>0</v>
      </c>
      <c r="CT207" s="29">
        <f ca="1">IF(NOT(snowball),0,IF(AG206&lt;=0,0,IF($C207&lt;=SUM($CM207:CS207),0,IF(BX207+$C207-SUM($CM207:CS207)&gt;AG206+BB207,AG206+BB207-BX207,$C207-SUM($CM207:CS207)))))</f>
        <v>0</v>
      </c>
      <c r="CU207" s="29">
        <f ca="1">IF(NOT(snowball),0,IF(AH206&lt;=0,0,IF($C207&lt;=SUM($CM207:CT207),0,IF(BY207+$C207-SUM($CM207:CT207)&gt;AH206+BC207,AH206+BC207-BY207,$C207-SUM($CM207:CT207)))))</f>
        <v>0</v>
      </c>
      <c r="CV207" s="29">
        <f ca="1">IF(NOT(snowball),0,IF(AI206&lt;=0,0,IF($C207&lt;=SUM($CM207:CU207),0,IF(BZ207+$C207-SUM($CM207:CU207)&gt;AI206+BD207,AI206+BD207-BZ207,$C207-SUM($CM207:CU207)))))</f>
        <v>0</v>
      </c>
      <c r="CW207" s="29">
        <f ca="1">IF(NOT(snowball),0,IF(AJ206&lt;=0,0,IF($C207&lt;=SUM($CM207:CV207),0,IF(CA207+$C207-SUM($CM207:CV207)&gt;AJ206+BE207,AJ206+BE207-CA207,$C207-SUM($CM207:CV207)))))</f>
        <v>0</v>
      </c>
      <c r="CX207" s="29">
        <f ca="1">IF(NOT(snowball),0,IF(AK206&lt;=0,0,IF($C207&lt;=SUM($CM207:CW207),0,IF(CB207+$C207-SUM($CM207:CW207)&gt;AK206+BF207,AK206+BF207-CB207,$C207-SUM($CM207:CW207)))))</f>
        <v>0</v>
      </c>
      <c r="CY207" s="29">
        <f ca="1">IF(NOT(snowball),0,IF(AL206&lt;=0,0,IF($C207&lt;=SUM($CM207:CX207),0,IF(CC207+$C207-SUM($CM207:CX207)&gt;AL206+BG207,AL206+BG207-CC207,$C207-SUM($CM207:CX207)))))</f>
        <v>0</v>
      </c>
      <c r="CZ207" s="29">
        <f ca="1">IF(NOT(snowball),0,IF(AM206&lt;=0,0,IF($C207&lt;=SUM($CM207:CY207),0,IF(CD207+$C207-SUM($CM207:CY207)&gt;AM206+BH207,AM206+BH207-CD207,$C207-SUM($CM207:CY207)))))</f>
        <v>0</v>
      </c>
      <c r="DA207" s="29">
        <f ca="1">IF(NOT(snowball),0,IF(AN206&lt;=0,0,IF($C207&lt;=SUM($CM207:CZ207),0,IF(CE207+$C207-SUM($CM207:CZ207)&gt;AN206+BI207,AN206+BI207-CE207,$C207-SUM($CM207:CZ207)))))</f>
        <v>0</v>
      </c>
      <c r="DB207" s="29">
        <f ca="1">IF(NOT(snowball),0,IF(AO206&lt;=0,0,IF($C207&lt;=SUM($CM207:DA207),0,IF(CF207+$C207-SUM($CM207:DA207)&gt;AO206+BJ207,AO206+BJ207-CF207,$C207-SUM($CM207:DA207)))))</f>
        <v>0</v>
      </c>
      <c r="DC207" s="29">
        <f ca="1">IF(NOT(snowball),0,IF(AP206&lt;=0,0,IF($C207&lt;=SUM($CM207:DB207),0,IF(CG207+$C207-SUM($CM207:DB207)&gt;AP206+BK207,AP206+BK207-CG207,$C207-SUM($CM207:DB207)))))</f>
        <v>0</v>
      </c>
      <c r="DD207" s="29">
        <f ca="1">IF(NOT(snowball),0,IF(AQ206&lt;=0,0,IF($C207&lt;=SUM($CM207:DC207),0,IF(CH207+$C207-SUM($CM207:DC207)&gt;AQ206+BL207,AQ206+BL207-CH207,$C207-SUM($CM207:DC207)))))</f>
        <v>0</v>
      </c>
      <c r="DE207" s="29">
        <f ca="1">IF(NOT(snowball),0,IF(AR206&lt;=0,0,IF($C207&lt;=SUM($CM207:DD207),0,IF(CI207+$C207-SUM($CM207:DD207)&gt;AR206+BM207,AR206+BM207-CI207,$C207-SUM($CM207:DD207)))))</f>
        <v>0</v>
      </c>
      <c r="DF207" s="29">
        <f ca="1">IF(NOT(snowball),0,IF(AS206&lt;=0,0,IF($C207&lt;=SUM($CM207:DE207),0,IF(CJ207+$C207-SUM($CM207:DE207)&gt;AS206+BN207,AS206+BN207-CJ207,$C207-SUM($CM207:DE207)))))</f>
        <v>0</v>
      </c>
    </row>
    <row r="208" spans="1:110" ht="11" customHeight="1">
      <c r="A208" s="30" t="str">
        <f t="shared" ca="1" si="232"/>
        <v/>
      </c>
      <c r="B208" s="13" t="e">
        <f t="shared" ca="1" si="204"/>
        <v>#N/A</v>
      </c>
      <c r="C208" s="113" t="str">
        <f t="shared" ca="1" si="183"/>
        <v/>
      </c>
      <c r="D208" s="81"/>
      <c r="E208" s="29">
        <f t="shared" ca="1" si="184"/>
        <v>0</v>
      </c>
      <c r="F208" s="29">
        <f t="shared" ca="1" si="185"/>
        <v>0</v>
      </c>
      <c r="G208" s="29">
        <f t="shared" ca="1" si="186"/>
        <v>0</v>
      </c>
      <c r="H208" s="29">
        <f t="shared" ca="1" si="187"/>
        <v>0</v>
      </c>
      <c r="I208" s="29">
        <f t="shared" ca="1" si="188"/>
        <v>0</v>
      </c>
      <c r="J208" s="29">
        <f t="shared" ca="1" si="189"/>
        <v>0</v>
      </c>
      <c r="K208" s="29">
        <f t="shared" ca="1" si="190"/>
        <v>0</v>
      </c>
      <c r="L208" s="29">
        <f t="shared" ca="1" si="191"/>
        <v>0</v>
      </c>
      <c r="M208" s="29">
        <f t="shared" ca="1" si="192"/>
        <v>0</v>
      </c>
      <c r="N208" s="29">
        <f t="shared" ca="1" si="193"/>
        <v>0</v>
      </c>
      <c r="O208" s="29">
        <f t="shared" ca="1" si="194"/>
        <v>0</v>
      </c>
      <c r="P208" s="29">
        <f t="shared" ca="1" si="195"/>
        <v>0</v>
      </c>
      <c r="Q208" s="29">
        <f t="shared" ca="1" si="196"/>
        <v>0</v>
      </c>
      <c r="R208" s="29">
        <f t="shared" ca="1" si="197"/>
        <v>0</v>
      </c>
      <c r="S208" s="29">
        <f t="shared" ca="1" si="198"/>
        <v>0</v>
      </c>
      <c r="T208" s="29">
        <f t="shared" ca="1" si="199"/>
        <v>0</v>
      </c>
      <c r="U208" s="29">
        <f t="shared" ca="1" si="200"/>
        <v>0</v>
      </c>
      <c r="V208" s="29">
        <f t="shared" ca="1" si="201"/>
        <v>0</v>
      </c>
      <c r="W208" s="29">
        <f t="shared" ca="1" si="202"/>
        <v>0</v>
      </c>
      <c r="X208" s="29">
        <f t="shared" ca="1" si="202"/>
        <v>0</v>
      </c>
      <c r="Y208" s="66"/>
      <c r="Z208" s="29">
        <f t="shared" ca="1" si="205"/>
        <v>0</v>
      </c>
      <c r="AA208" s="29">
        <f t="shared" ca="1" si="206"/>
        <v>0</v>
      </c>
      <c r="AB208" s="29">
        <f t="shared" ca="1" si="207"/>
        <v>0</v>
      </c>
      <c r="AC208" s="29">
        <f t="shared" ca="1" si="208"/>
        <v>0</v>
      </c>
      <c r="AD208" s="29">
        <f t="shared" ca="1" si="209"/>
        <v>0</v>
      </c>
      <c r="AE208" s="29">
        <f t="shared" ca="1" si="210"/>
        <v>0</v>
      </c>
      <c r="AF208" s="29">
        <f t="shared" ca="1" si="211"/>
        <v>0</v>
      </c>
      <c r="AG208" s="29">
        <f t="shared" ca="1" si="212"/>
        <v>0</v>
      </c>
      <c r="AH208" s="29">
        <f t="shared" ca="1" si="213"/>
        <v>0</v>
      </c>
      <c r="AI208" s="29">
        <f t="shared" ca="1" si="214"/>
        <v>0</v>
      </c>
      <c r="AJ208" s="29">
        <f t="shared" ca="1" si="215"/>
        <v>0</v>
      </c>
      <c r="AK208" s="29">
        <f t="shared" ca="1" si="216"/>
        <v>0</v>
      </c>
      <c r="AL208" s="29">
        <f t="shared" ca="1" si="217"/>
        <v>0</v>
      </c>
      <c r="AM208" s="29">
        <f t="shared" ca="1" si="218"/>
        <v>0</v>
      </c>
      <c r="AN208" s="29">
        <f t="shared" ca="1" si="219"/>
        <v>0</v>
      </c>
      <c r="AO208" s="29">
        <f t="shared" ca="1" si="220"/>
        <v>0</v>
      </c>
      <c r="AP208" s="29">
        <f t="shared" ca="1" si="221"/>
        <v>0</v>
      </c>
      <c r="AQ208" s="29">
        <f t="shared" ca="1" si="222"/>
        <v>0</v>
      </c>
      <c r="AR208" s="29">
        <f t="shared" ca="1" si="223"/>
        <v>0</v>
      </c>
      <c r="AS208" s="29">
        <f t="shared" ca="1" si="224"/>
        <v>0</v>
      </c>
      <c r="AT208" s="7"/>
      <c r="AU208" s="29">
        <f t="shared" ca="1" si="268"/>
        <v>0</v>
      </c>
      <c r="AV208" s="29">
        <f t="shared" ca="1" si="269"/>
        <v>0</v>
      </c>
      <c r="AW208" s="29">
        <f t="shared" ca="1" si="270"/>
        <v>0</v>
      </c>
      <c r="AX208" s="29">
        <f t="shared" ca="1" si="233"/>
        <v>0</v>
      </c>
      <c r="AY208" s="29">
        <f t="shared" ca="1" si="234"/>
        <v>0</v>
      </c>
      <c r="AZ208" s="29">
        <f t="shared" ca="1" si="235"/>
        <v>0</v>
      </c>
      <c r="BA208" s="29">
        <f t="shared" ca="1" si="236"/>
        <v>0</v>
      </c>
      <c r="BB208" s="29">
        <f t="shared" ca="1" si="237"/>
        <v>0</v>
      </c>
      <c r="BC208" s="29">
        <f t="shared" ca="1" si="238"/>
        <v>0</v>
      </c>
      <c r="BD208" s="29">
        <f t="shared" ca="1" si="239"/>
        <v>0</v>
      </c>
      <c r="BE208" s="29">
        <f t="shared" ca="1" si="240"/>
        <v>0</v>
      </c>
      <c r="BF208" s="29">
        <f t="shared" ca="1" si="241"/>
        <v>0</v>
      </c>
      <c r="BG208" s="29">
        <f t="shared" ca="1" si="242"/>
        <v>0</v>
      </c>
      <c r="BH208" s="29">
        <f t="shared" ca="1" si="243"/>
        <v>0</v>
      </c>
      <c r="BI208" s="29">
        <f t="shared" ca="1" si="244"/>
        <v>0</v>
      </c>
      <c r="BJ208" s="29">
        <f t="shared" ca="1" si="245"/>
        <v>0</v>
      </c>
      <c r="BK208" s="29">
        <f t="shared" ca="1" si="246"/>
        <v>0</v>
      </c>
      <c r="BL208" s="29">
        <f t="shared" ca="1" si="247"/>
        <v>0</v>
      </c>
      <c r="BM208" s="29">
        <f t="shared" ca="1" si="248"/>
        <v>0</v>
      </c>
      <c r="BN208" s="29">
        <f t="shared" ca="1" si="249"/>
        <v>0</v>
      </c>
      <c r="BO208" s="33">
        <f t="shared" ca="1" si="225"/>
        <v>0</v>
      </c>
      <c r="BP208" s="16"/>
      <c r="BQ208" s="29">
        <f t="shared" ca="1" si="226"/>
        <v>0</v>
      </c>
      <c r="BR208" s="29">
        <f t="shared" ca="1" si="227"/>
        <v>0</v>
      </c>
      <c r="BS208" s="29">
        <f t="shared" ca="1" si="228"/>
        <v>0</v>
      </c>
      <c r="BT208" s="29">
        <f t="shared" ca="1" si="229"/>
        <v>0</v>
      </c>
      <c r="BU208" s="29">
        <f t="shared" ca="1" si="230"/>
        <v>0</v>
      </c>
      <c r="BV208" s="29">
        <f t="shared" ca="1" si="250"/>
        <v>0</v>
      </c>
      <c r="BW208" s="29">
        <f t="shared" ca="1" si="251"/>
        <v>0</v>
      </c>
      <c r="BX208" s="29">
        <f t="shared" ca="1" si="252"/>
        <v>0</v>
      </c>
      <c r="BY208" s="29">
        <f t="shared" ca="1" si="253"/>
        <v>0</v>
      </c>
      <c r="BZ208" s="29">
        <f t="shared" ca="1" si="254"/>
        <v>0</v>
      </c>
      <c r="CA208" s="29">
        <f t="shared" ca="1" si="255"/>
        <v>0</v>
      </c>
      <c r="CB208" s="29">
        <f t="shared" ca="1" si="256"/>
        <v>0</v>
      </c>
      <c r="CC208" s="29">
        <f t="shared" ca="1" si="257"/>
        <v>0</v>
      </c>
      <c r="CD208" s="29">
        <f t="shared" ca="1" si="258"/>
        <v>0</v>
      </c>
      <c r="CE208" s="29">
        <f t="shared" ca="1" si="259"/>
        <v>0</v>
      </c>
      <c r="CF208" s="29">
        <f t="shared" ca="1" si="260"/>
        <v>0</v>
      </c>
      <c r="CG208" s="29">
        <f t="shared" ca="1" si="261"/>
        <v>0</v>
      </c>
      <c r="CH208" s="29">
        <f t="shared" ca="1" si="262"/>
        <v>0</v>
      </c>
      <c r="CI208" s="29">
        <f t="shared" ca="1" si="263"/>
        <v>0</v>
      </c>
      <c r="CJ208" s="29">
        <f t="shared" ca="1" si="264"/>
        <v>0</v>
      </c>
      <c r="CK208" s="33">
        <f t="shared" ca="1" si="231"/>
        <v>0</v>
      </c>
      <c r="CL208" s="33"/>
      <c r="CM208" s="78">
        <f t="shared" ca="1" si="203"/>
        <v>0</v>
      </c>
      <c r="CN208" s="29">
        <f ca="1">IF(NOT(snowball),0,IF(AA207&lt;=0,0,IF($C208&lt;=SUM($CM208:CM208),0,IF(BR208+$C208-SUM($CM208:CM208)&gt;AA207+AV208,AA207+AV208-BR208,$C208-SUM($CM208:CM208)))))</f>
        <v>0</v>
      </c>
      <c r="CO208" s="29">
        <f ca="1">IF(NOT(snowball),0,IF(AB207&lt;=0,0,IF($C208&lt;=SUM($CM208:CN208),0,IF(BS208+$C208-SUM($CM208:CN208)&gt;AB207+AW208,AB207+AW208-BS208,$C208-SUM($CM208:CN208)))))</f>
        <v>0</v>
      </c>
      <c r="CP208" s="29">
        <f ca="1">IF(NOT(snowball),0,IF(AC207&lt;=0,0,IF($C208&lt;=SUM($CM208:CO208),0,IF(BT208+$C208-SUM($CM208:CO208)&gt;AC207+AX208,AC207+AX208-BT208,$C208-SUM($CM208:CO208)))))</f>
        <v>0</v>
      </c>
      <c r="CQ208" s="29">
        <f ca="1">IF(NOT(snowball),0,IF(AD207&lt;=0,0,IF($C208&lt;=SUM($CM208:CP208),0,IF(BU208+$C208-SUM($CM208:CP208)&gt;AD207+AY208,AD207+AY208-BU208,$C208-SUM($CM208:CP208)))))</f>
        <v>0</v>
      </c>
      <c r="CR208" s="29">
        <f ca="1">IF(NOT(snowball),0,IF(AE207&lt;=0,0,IF($C208&lt;=SUM($CM208:CQ208),0,IF(BV208+$C208-SUM($CM208:CQ208)&gt;AE207+AZ208,AE207+AZ208-BV208,$C208-SUM($CM208:CQ208)))))</f>
        <v>0</v>
      </c>
      <c r="CS208" s="29">
        <f ca="1">IF(NOT(snowball),0,IF(AF207&lt;=0,0,IF($C208&lt;=SUM($CM208:CR208),0,IF(BW208+$C208-SUM($CM208:CR208)&gt;AF207+BA208,AF207+BA208-BW208,$C208-SUM($CM208:CR208)))))</f>
        <v>0</v>
      </c>
      <c r="CT208" s="29">
        <f ca="1">IF(NOT(snowball),0,IF(AG207&lt;=0,0,IF($C208&lt;=SUM($CM208:CS208),0,IF(BX208+$C208-SUM($CM208:CS208)&gt;AG207+BB208,AG207+BB208-BX208,$C208-SUM($CM208:CS208)))))</f>
        <v>0</v>
      </c>
      <c r="CU208" s="29">
        <f ca="1">IF(NOT(snowball),0,IF(AH207&lt;=0,0,IF($C208&lt;=SUM($CM208:CT208),0,IF(BY208+$C208-SUM($CM208:CT208)&gt;AH207+BC208,AH207+BC208-BY208,$C208-SUM($CM208:CT208)))))</f>
        <v>0</v>
      </c>
      <c r="CV208" s="29">
        <f ca="1">IF(NOT(snowball),0,IF(AI207&lt;=0,0,IF($C208&lt;=SUM($CM208:CU208),0,IF(BZ208+$C208-SUM($CM208:CU208)&gt;AI207+BD208,AI207+BD208-BZ208,$C208-SUM($CM208:CU208)))))</f>
        <v>0</v>
      </c>
      <c r="CW208" s="29">
        <f ca="1">IF(NOT(snowball),0,IF(AJ207&lt;=0,0,IF($C208&lt;=SUM($CM208:CV208),0,IF(CA208+$C208-SUM($CM208:CV208)&gt;AJ207+BE208,AJ207+BE208-CA208,$C208-SUM($CM208:CV208)))))</f>
        <v>0</v>
      </c>
      <c r="CX208" s="29">
        <f ca="1">IF(NOT(snowball),0,IF(AK207&lt;=0,0,IF($C208&lt;=SUM($CM208:CW208),0,IF(CB208+$C208-SUM($CM208:CW208)&gt;AK207+BF208,AK207+BF208-CB208,$C208-SUM($CM208:CW208)))))</f>
        <v>0</v>
      </c>
      <c r="CY208" s="29">
        <f ca="1">IF(NOT(snowball),0,IF(AL207&lt;=0,0,IF($C208&lt;=SUM($CM208:CX208),0,IF(CC208+$C208-SUM($CM208:CX208)&gt;AL207+BG208,AL207+BG208-CC208,$C208-SUM($CM208:CX208)))))</f>
        <v>0</v>
      </c>
      <c r="CZ208" s="29">
        <f ca="1">IF(NOT(snowball),0,IF(AM207&lt;=0,0,IF($C208&lt;=SUM($CM208:CY208),0,IF(CD208+$C208-SUM($CM208:CY208)&gt;AM207+BH208,AM207+BH208-CD208,$C208-SUM($CM208:CY208)))))</f>
        <v>0</v>
      </c>
      <c r="DA208" s="29">
        <f ca="1">IF(NOT(snowball),0,IF(AN207&lt;=0,0,IF($C208&lt;=SUM($CM208:CZ208),0,IF(CE208+$C208-SUM($CM208:CZ208)&gt;AN207+BI208,AN207+BI208-CE208,$C208-SUM($CM208:CZ208)))))</f>
        <v>0</v>
      </c>
      <c r="DB208" s="29">
        <f ca="1">IF(NOT(snowball),0,IF(AO207&lt;=0,0,IF($C208&lt;=SUM($CM208:DA208),0,IF(CF208+$C208-SUM($CM208:DA208)&gt;AO207+BJ208,AO207+BJ208-CF208,$C208-SUM($CM208:DA208)))))</f>
        <v>0</v>
      </c>
      <c r="DC208" s="29">
        <f ca="1">IF(NOT(snowball),0,IF(AP207&lt;=0,0,IF($C208&lt;=SUM($CM208:DB208),0,IF(CG208+$C208-SUM($CM208:DB208)&gt;AP207+BK208,AP207+BK208-CG208,$C208-SUM($CM208:DB208)))))</f>
        <v>0</v>
      </c>
      <c r="DD208" s="29">
        <f ca="1">IF(NOT(snowball),0,IF(AQ207&lt;=0,0,IF($C208&lt;=SUM($CM208:DC208),0,IF(CH208+$C208-SUM($CM208:DC208)&gt;AQ207+BL208,AQ207+BL208-CH208,$C208-SUM($CM208:DC208)))))</f>
        <v>0</v>
      </c>
      <c r="DE208" s="29">
        <f ca="1">IF(NOT(snowball),0,IF(AR207&lt;=0,0,IF($C208&lt;=SUM($CM208:DD208),0,IF(CI208+$C208-SUM($CM208:DD208)&gt;AR207+BM208,AR207+BM208-CI208,$C208-SUM($CM208:DD208)))))</f>
        <v>0</v>
      </c>
      <c r="DF208" s="29">
        <f ca="1">IF(NOT(snowball),0,IF(AS207&lt;=0,0,IF($C208&lt;=SUM($CM208:DE208),0,IF(CJ208+$C208-SUM($CM208:DE208)&gt;AS207+BN208,AS207+BN208-CJ208,$C208-SUM($CM208:DE208)))))</f>
        <v>0</v>
      </c>
    </row>
    <row r="209" spans="1:110" ht="11" customHeight="1">
      <c r="A209" s="30" t="str">
        <f t="shared" ca="1" si="232"/>
        <v/>
      </c>
      <c r="B209" s="13" t="e">
        <f t="shared" ca="1" si="204"/>
        <v>#N/A</v>
      </c>
      <c r="C209" s="113" t="str">
        <f t="shared" ca="1" si="183"/>
        <v/>
      </c>
      <c r="D209" s="81"/>
      <c r="E209" s="29">
        <f t="shared" ca="1" si="184"/>
        <v>0</v>
      </c>
      <c r="F209" s="29">
        <f t="shared" ca="1" si="185"/>
        <v>0</v>
      </c>
      <c r="G209" s="29">
        <f t="shared" ca="1" si="186"/>
        <v>0</v>
      </c>
      <c r="H209" s="29">
        <f t="shared" ca="1" si="187"/>
        <v>0</v>
      </c>
      <c r="I209" s="29">
        <f t="shared" ca="1" si="188"/>
        <v>0</v>
      </c>
      <c r="J209" s="29">
        <f t="shared" ca="1" si="189"/>
        <v>0</v>
      </c>
      <c r="K209" s="29">
        <f t="shared" ca="1" si="190"/>
        <v>0</v>
      </c>
      <c r="L209" s="29">
        <f t="shared" ca="1" si="191"/>
        <v>0</v>
      </c>
      <c r="M209" s="29">
        <f t="shared" ca="1" si="192"/>
        <v>0</v>
      </c>
      <c r="N209" s="29">
        <f t="shared" ca="1" si="193"/>
        <v>0</v>
      </c>
      <c r="O209" s="29">
        <f t="shared" ca="1" si="194"/>
        <v>0</v>
      </c>
      <c r="P209" s="29">
        <f t="shared" ca="1" si="195"/>
        <v>0</v>
      </c>
      <c r="Q209" s="29">
        <f t="shared" ca="1" si="196"/>
        <v>0</v>
      </c>
      <c r="R209" s="29">
        <f t="shared" ca="1" si="197"/>
        <v>0</v>
      </c>
      <c r="S209" s="29">
        <f t="shared" ca="1" si="198"/>
        <v>0</v>
      </c>
      <c r="T209" s="29">
        <f t="shared" ca="1" si="199"/>
        <v>0</v>
      </c>
      <c r="U209" s="29">
        <f t="shared" ca="1" si="200"/>
        <v>0</v>
      </c>
      <c r="V209" s="29">
        <f t="shared" ca="1" si="201"/>
        <v>0</v>
      </c>
      <c r="W209" s="29">
        <f t="shared" ca="1" si="202"/>
        <v>0</v>
      </c>
      <c r="X209" s="29">
        <f t="shared" ca="1" si="202"/>
        <v>0</v>
      </c>
      <c r="Y209" s="66"/>
      <c r="Z209" s="29">
        <f t="shared" ca="1" si="205"/>
        <v>0</v>
      </c>
      <c r="AA209" s="29">
        <f t="shared" ca="1" si="206"/>
        <v>0</v>
      </c>
      <c r="AB209" s="29">
        <f t="shared" ca="1" si="207"/>
        <v>0</v>
      </c>
      <c r="AC209" s="29">
        <f t="shared" ca="1" si="208"/>
        <v>0</v>
      </c>
      <c r="AD209" s="29">
        <f t="shared" ca="1" si="209"/>
        <v>0</v>
      </c>
      <c r="AE209" s="29">
        <f t="shared" ca="1" si="210"/>
        <v>0</v>
      </c>
      <c r="AF209" s="29">
        <f t="shared" ca="1" si="211"/>
        <v>0</v>
      </c>
      <c r="AG209" s="29">
        <f t="shared" ca="1" si="212"/>
        <v>0</v>
      </c>
      <c r="AH209" s="29">
        <f t="shared" ca="1" si="213"/>
        <v>0</v>
      </c>
      <c r="AI209" s="29">
        <f t="shared" ca="1" si="214"/>
        <v>0</v>
      </c>
      <c r="AJ209" s="29">
        <f t="shared" ca="1" si="215"/>
        <v>0</v>
      </c>
      <c r="AK209" s="29">
        <f t="shared" ca="1" si="216"/>
        <v>0</v>
      </c>
      <c r="AL209" s="29">
        <f t="shared" ca="1" si="217"/>
        <v>0</v>
      </c>
      <c r="AM209" s="29">
        <f t="shared" ca="1" si="218"/>
        <v>0</v>
      </c>
      <c r="AN209" s="29">
        <f t="shared" ca="1" si="219"/>
        <v>0</v>
      </c>
      <c r="AO209" s="29">
        <f t="shared" ca="1" si="220"/>
        <v>0</v>
      </c>
      <c r="AP209" s="29">
        <f t="shared" ca="1" si="221"/>
        <v>0</v>
      </c>
      <c r="AQ209" s="29">
        <f t="shared" ca="1" si="222"/>
        <v>0</v>
      </c>
      <c r="AR209" s="29">
        <f t="shared" ca="1" si="223"/>
        <v>0</v>
      </c>
      <c r="AS209" s="29">
        <f t="shared" ca="1" si="224"/>
        <v>0</v>
      </c>
      <c r="AT209" s="7"/>
      <c r="AU209" s="29">
        <f t="shared" ca="1" si="268"/>
        <v>0</v>
      </c>
      <c r="AV209" s="29">
        <f t="shared" ca="1" si="269"/>
        <v>0</v>
      </c>
      <c r="AW209" s="29">
        <f t="shared" ca="1" si="270"/>
        <v>0</v>
      </c>
      <c r="AX209" s="29">
        <f t="shared" ca="1" si="233"/>
        <v>0</v>
      </c>
      <c r="AY209" s="29">
        <f t="shared" ca="1" si="234"/>
        <v>0</v>
      </c>
      <c r="AZ209" s="29">
        <f t="shared" ca="1" si="235"/>
        <v>0</v>
      </c>
      <c r="BA209" s="29">
        <f t="shared" ca="1" si="236"/>
        <v>0</v>
      </c>
      <c r="BB209" s="29">
        <f t="shared" ca="1" si="237"/>
        <v>0</v>
      </c>
      <c r="BC209" s="29">
        <f t="shared" ca="1" si="238"/>
        <v>0</v>
      </c>
      <c r="BD209" s="29">
        <f t="shared" ca="1" si="239"/>
        <v>0</v>
      </c>
      <c r="BE209" s="29">
        <f t="shared" ca="1" si="240"/>
        <v>0</v>
      </c>
      <c r="BF209" s="29">
        <f t="shared" ca="1" si="241"/>
        <v>0</v>
      </c>
      <c r="BG209" s="29">
        <f t="shared" ca="1" si="242"/>
        <v>0</v>
      </c>
      <c r="BH209" s="29">
        <f t="shared" ca="1" si="243"/>
        <v>0</v>
      </c>
      <c r="BI209" s="29">
        <f t="shared" ca="1" si="244"/>
        <v>0</v>
      </c>
      <c r="BJ209" s="29">
        <f t="shared" ca="1" si="245"/>
        <v>0</v>
      </c>
      <c r="BK209" s="29">
        <f t="shared" ca="1" si="246"/>
        <v>0</v>
      </c>
      <c r="BL209" s="29">
        <f t="shared" ca="1" si="247"/>
        <v>0</v>
      </c>
      <c r="BM209" s="29">
        <f t="shared" ca="1" si="248"/>
        <v>0</v>
      </c>
      <c r="BN209" s="29">
        <f t="shared" ca="1" si="249"/>
        <v>0</v>
      </c>
      <c r="BO209" s="33">
        <f t="shared" ca="1" si="225"/>
        <v>0</v>
      </c>
      <c r="BP209" s="16"/>
      <c r="BQ209" s="29">
        <f t="shared" ca="1" si="226"/>
        <v>0</v>
      </c>
      <c r="BR209" s="29">
        <f t="shared" ca="1" si="227"/>
        <v>0</v>
      </c>
      <c r="BS209" s="29">
        <f t="shared" ca="1" si="228"/>
        <v>0</v>
      </c>
      <c r="BT209" s="29">
        <f t="shared" ca="1" si="229"/>
        <v>0</v>
      </c>
      <c r="BU209" s="29">
        <f t="shared" ca="1" si="230"/>
        <v>0</v>
      </c>
      <c r="BV209" s="29">
        <f t="shared" ca="1" si="250"/>
        <v>0</v>
      </c>
      <c r="BW209" s="29">
        <f t="shared" ca="1" si="251"/>
        <v>0</v>
      </c>
      <c r="BX209" s="29">
        <f t="shared" ca="1" si="252"/>
        <v>0</v>
      </c>
      <c r="BY209" s="29">
        <f t="shared" ca="1" si="253"/>
        <v>0</v>
      </c>
      <c r="BZ209" s="29">
        <f t="shared" ca="1" si="254"/>
        <v>0</v>
      </c>
      <c r="CA209" s="29">
        <f t="shared" ca="1" si="255"/>
        <v>0</v>
      </c>
      <c r="CB209" s="29">
        <f t="shared" ca="1" si="256"/>
        <v>0</v>
      </c>
      <c r="CC209" s="29">
        <f t="shared" ca="1" si="257"/>
        <v>0</v>
      </c>
      <c r="CD209" s="29">
        <f t="shared" ca="1" si="258"/>
        <v>0</v>
      </c>
      <c r="CE209" s="29">
        <f t="shared" ca="1" si="259"/>
        <v>0</v>
      </c>
      <c r="CF209" s="29">
        <f t="shared" ca="1" si="260"/>
        <v>0</v>
      </c>
      <c r="CG209" s="29">
        <f t="shared" ca="1" si="261"/>
        <v>0</v>
      </c>
      <c r="CH209" s="29">
        <f t="shared" ca="1" si="262"/>
        <v>0</v>
      </c>
      <c r="CI209" s="29">
        <f t="shared" ca="1" si="263"/>
        <v>0</v>
      </c>
      <c r="CJ209" s="29">
        <f t="shared" ca="1" si="264"/>
        <v>0</v>
      </c>
      <c r="CK209" s="33">
        <f t="shared" ca="1" si="231"/>
        <v>0</v>
      </c>
      <c r="CL209" s="33"/>
      <c r="CM209" s="78">
        <f t="shared" ca="1" si="203"/>
        <v>0</v>
      </c>
      <c r="CN209" s="29">
        <f ca="1">IF(NOT(snowball),0,IF(AA208&lt;=0,0,IF($C209&lt;=SUM($CM209:CM209),0,IF(BR209+$C209-SUM($CM209:CM209)&gt;AA208+AV209,AA208+AV209-BR209,$C209-SUM($CM209:CM209)))))</f>
        <v>0</v>
      </c>
      <c r="CO209" s="29">
        <f ca="1">IF(NOT(snowball),0,IF(AB208&lt;=0,0,IF($C209&lt;=SUM($CM209:CN209),0,IF(BS209+$C209-SUM($CM209:CN209)&gt;AB208+AW209,AB208+AW209-BS209,$C209-SUM($CM209:CN209)))))</f>
        <v>0</v>
      </c>
      <c r="CP209" s="29">
        <f ca="1">IF(NOT(snowball),0,IF(AC208&lt;=0,0,IF($C209&lt;=SUM($CM209:CO209),0,IF(BT209+$C209-SUM($CM209:CO209)&gt;AC208+AX209,AC208+AX209-BT209,$C209-SUM($CM209:CO209)))))</f>
        <v>0</v>
      </c>
      <c r="CQ209" s="29">
        <f ca="1">IF(NOT(snowball),0,IF(AD208&lt;=0,0,IF($C209&lt;=SUM($CM209:CP209),0,IF(BU209+$C209-SUM($CM209:CP209)&gt;AD208+AY209,AD208+AY209-BU209,$C209-SUM($CM209:CP209)))))</f>
        <v>0</v>
      </c>
      <c r="CR209" s="29">
        <f ca="1">IF(NOT(snowball),0,IF(AE208&lt;=0,0,IF($C209&lt;=SUM($CM209:CQ209),0,IF(BV209+$C209-SUM($CM209:CQ209)&gt;AE208+AZ209,AE208+AZ209-BV209,$C209-SUM($CM209:CQ209)))))</f>
        <v>0</v>
      </c>
      <c r="CS209" s="29">
        <f ca="1">IF(NOT(snowball),0,IF(AF208&lt;=0,0,IF($C209&lt;=SUM($CM209:CR209),0,IF(BW209+$C209-SUM($CM209:CR209)&gt;AF208+BA209,AF208+BA209-BW209,$C209-SUM($CM209:CR209)))))</f>
        <v>0</v>
      </c>
      <c r="CT209" s="29">
        <f ca="1">IF(NOT(snowball),0,IF(AG208&lt;=0,0,IF($C209&lt;=SUM($CM209:CS209),0,IF(BX209+$C209-SUM($CM209:CS209)&gt;AG208+BB209,AG208+BB209-BX209,$C209-SUM($CM209:CS209)))))</f>
        <v>0</v>
      </c>
      <c r="CU209" s="29">
        <f ca="1">IF(NOT(snowball),0,IF(AH208&lt;=0,0,IF($C209&lt;=SUM($CM209:CT209),0,IF(BY209+$C209-SUM($CM209:CT209)&gt;AH208+BC209,AH208+BC209-BY209,$C209-SUM($CM209:CT209)))))</f>
        <v>0</v>
      </c>
      <c r="CV209" s="29">
        <f ca="1">IF(NOT(snowball),0,IF(AI208&lt;=0,0,IF($C209&lt;=SUM($CM209:CU209),0,IF(BZ209+$C209-SUM($CM209:CU209)&gt;AI208+BD209,AI208+BD209-BZ209,$C209-SUM($CM209:CU209)))))</f>
        <v>0</v>
      </c>
      <c r="CW209" s="29">
        <f ca="1">IF(NOT(snowball),0,IF(AJ208&lt;=0,0,IF($C209&lt;=SUM($CM209:CV209),0,IF(CA209+$C209-SUM($CM209:CV209)&gt;AJ208+BE209,AJ208+BE209-CA209,$C209-SUM($CM209:CV209)))))</f>
        <v>0</v>
      </c>
      <c r="CX209" s="29">
        <f ca="1">IF(NOT(snowball),0,IF(AK208&lt;=0,0,IF($C209&lt;=SUM($CM209:CW209),0,IF(CB209+$C209-SUM($CM209:CW209)&gt;AK208+BF209,AK208+BF209-CB209,$C209-SUM($CM209:CW209)))))</f>
        <v>0</v>
      </c>
      <c r="CY209" s="29">
        <f ca="1">IF(NOT(snowball),0,IF(AL208&lt;=0,0,IF($C209&lt;=SUM($CM209:CX209),0,IF(CC209+$C209-SUM($CM209:CX209)&gt;AL208+BG209,AL208+BG209-CC209,$C209-SUM($CM209:CX209)))))</f>
        <v>0</v>
      </c>
      <c r="CZ209" s="29">
        <f ca="1">IF(NOT(snowball),0,IF(AM208&lt;=0,0,IF($C209&lt;=SUM($CM209:CY209),0,IF(CD209+$C209-SUM($CM209:CY209)&gt;AM208+BH209,AM208+BH209-CD209,$C209-SUM($CM209:CY209)))))</f>
        <v>0</v>
      </c>
      <c r="DA209" s="29">
        <f ca="1">IF(NOT(snowball),0,IF(AN208&lt;=0,0,IF($C209&lt;=SUM($CM209:CZ209),0,IF(CE209+$C209-SUM($CM209:CZ209)&gt;AN208+BI209,AN208+BI209-CE209,$C209-SUM($CM209:CZ209)))))</f>
        <v>0</v>
      </c>
      <c r="DB209" s="29">
        <f ca="1">IF(NOT(snowball),0,IF(AO208&lt;=0,0,IF($C209&lt;=SUM($CM209:DA209),0,IF(CF209+$C209-SUM($CM209:DA209)&gt;AO208+BJ209,AO208+BJ209-CF209,$C209-SUM($CM209:DA209)))))</f>
        <v>0</v>
      </c>
      <c r="DC209" s="29">
        <f ca="1">IF(NOT(snowball),0,IF(AP208&lt;=0,0,IF($C209&lt;=SUM($CM209:DB209),0,IF(CG209+$C209-SUM($CM209:DB209)&gt;AP208+BK209,AP208+BK209-CG209,$C209-SUM($CM209:DB209)))))</f>
        <v>0</v>
      </c>
      <c r="DD209" s="29">
        <f ca="1">IF(NOT(snowball),0,IF(AQ208&lt;=0,0,IF($C209&lt;=SUM($CM209:DC209),0,IF(CH209+$C209-SUM($CM209:DC209)&gt;AQ208+BL209,AQ208+BL209-CH209,$C209-SUM($CM209:DC209)))))</f>
        <v>0</v>
      </c>
      <c r="DE209" s="29">
        <f ca="1">IF(NOT(snowball),0,IF(AR208&lt;=0,0,IF($C209&lt;=SUM($CM209:DD209),0,IF(CI209+$C209-SUM($CM209:DD209)&gt;AR208+BM209,AR208+BM209-CI209,$C209-SUM($CM209:DD209)))))</f>
        <v>0</v>
      </c>
      <c r="DF209" s="29">
        <f ca="1">IF(NOT(snowball),0,IF(AS208&lt;=0,0,IF($C209&lt;=SUM($CM209:DE209),0,IF(CJ209+$C209-SUM($CM209:DE209)&gt;AS208+BN209,AS208+BN209-CJ209,$C209-SUM($CM209:DE209)))))</f>
        <v>0</v>
      </c>
    </row>
    <row r="210" spans="1:110" ht="11" customHeight="1">
      <c r="A210" s="30" t="str">
        <f t="shared" ca="1" si="232"/>
        <v/>
      </c>
      <c r="B210" s="13" t="e">
        <f t="shared" ca="1" si="204"/>
        <v>#N/A</v>
      </c>
      <c r="C210" s="113" t="str">
        <f t="shared" ca="1" si="183"/>
        <v/>
      </c>
      <c r="D210" s="81"/>
      <c r="E210" s="29">
        <f t="shared" ca="1" si="184"/>
        <v>0</v>
      </c>
      <c r="F210" s="29">
        <f t="shared" ca="1" si="185"/>
        <v>0</v>
      </c>
      <c r="G210" s="29">
        <f t="shared" ca="1" si="186"/>
        <v>0</v>
      </c>
      <c r="H210" s="29">
        <f t="shared" ca="1" si="187"/>
        <v>0</v>
      </c>
      <c r="I210" s="29">
        <f t="shared" ca="1" si="188"/>
        <v>0</v>
      </c>
      <c r="J210" s="29">
        <f t="shared" ca="1" si="189"/>
        <v>0</v>
      </c>
      <c r="K210" s="29">
        <f t="shared" ca="1" si="190"/>
        <v>0</v>
      </c>
      <c r="L210" s="29">
        <f t="shared" ca="1" si="191"/>
        <v>0</v>
      </c>
      <c r="M210" s="29">
        <f t="shared" ca="1" si="192"/>
        <v>0</v>
      </c>
      <c r="N210" s="29">
        <f t="shared" ca="1" si="193"/>
        <v>0</v>
      </c>
      <c r="O210" s="29">
        <f t="shared" ca="1" si="194"/>
        <v>0</v>
      </c>
      <c r="P210" s="29">
        <f t="shared" ca="1" si="195"/>
        <v>0</v>
      </c>
      <c r="Q210" s="29">
        <f t="shared" ca="1" si="196"/>
        <v>0</v>
      </c>
      <c r="R210" s="29">
        <f t="shared" ca="1" si="197"/>
        <v>0</v>
      </c>
      <c r="S210" s="29">
        <f t="shared" ca="1" si="198"/>
        <v>0</v>
      </c>
      <c r="T210" s="29">
        <f t="shared" ca="1" si="199"/>
        <v>0</v>
      </c>
      <c r="U210" s="29">
        <f t="shared" ca="1" si="200"/>
        <v>0</v>
      </c>
      <c r="V210" s="29">
        <f t="shared" ca="1" si="201"/>
        <v>0</v>
      </c>
      <c r="W210" s="29">
        <f t="shared" ca="1" si="202"/>
        <v>0</v>
      </c>
      <c r="X210" s="29">
        <f t="shared" ca="1" si="202"/>
        <v>0</v>
      </c>
      <c r="Y210" s="66"/>
      <c r="Z210" s="29">
        <f t="shared" ca="1" si="205"/>
        <v>0</v>
      </c>
      <c r="AA210" s="29">
        <f t="shared" ca="1" si="206"/>
        <v>0</v>
      </c>
      <c r="AB210" s="29">
        <f t="shared" ca="1" si="207"/>
        <v>0</v>
      </c>
      <c r="AC210" s="29">
        <f t="shared" ca="1" si="208"/>
        <v>0</v>
      </c>
      <c r="AD210" s="29">
        <f t="shared" ca="1" si="209"/>
        <v>0</v>
      </c>
      <c r="AE210" s="29">
        <f t="shared" ca="1" si="210"/>
        <v>0</v>
      </c>
      <c r="AF210" s="29">
        <f t="shared" ca="1" si="211"/>
        <v>0</v>
      </c>
      <c r="AG210" s="29">
        <f t="shared" ca="1" si="212"/>
        <v>0</v>
      </c>
      <c r="AH210" s="29">
        <f t="shared" ca="1" si="213"/>
        <v>0</v>
      </c>
      <c r="AI210" s="29">
        <f t="shared" ca="1" si="214"/>
        <v>0</v>
      </c>
      <c r="AJ210" s="29">
        <f t="shared" ca="1" si="215"/>
        <v>0</v>
      </c>
      <c r="AK210" s="29">
        <f t="shared" ca="1" si="216"/>
        <v>0</v>
      </c>
      <c r="AL210" s="29">
        <f t="shared" ca="1" si="217"/>
        <v>0</v>
      </c>
      <c r="AM210" s="29">
        <f t="shared" ca="1" si="218"/>
        <v>0</v>
      </c>
      <c r="AN210" s="29">
        <f t="shared" ca="1" si="219"/>
        <v>0</v>
      </c>
      <c r="AO210" s="29">
        <f t="shared" ca="1" si="220"/>
        <v>0</v>
      </c>
      <c r="AP210" s="29">
        <f t="shared" ca="1" si="221"/>
        <v>0</v>
      </c>
      <c r="AQ210" s="29">
        <f t="shared" ca="1" si="222"/>
        <v>0</v>
      </c>
      <c r="AR210" s="29">
        <f t="shared" ca="1" si="223"/>
        <v>0</v>
      </c>
      <c r="AS210" s="29">
        <f t="shared" ca="1" si="224"/>
        <v>0</v>
      </c>
      <c r="AT210" s="7"/>
      <c r="AU210" s="29">
        <f t="shared" ca="1" si="268"/>
        <v>0</v>
      </c>
      <c r="AV210" s="29">
        <f t="shared" ca="1" si="269"/>
        <v>0</v>
      </c>
      <c r="AW210" s="29">
        <f t="shared" ca="1" si="270"/>
        <v>0</v>
      </c>
      <c r="AX210" s="29">
        <f t="shared" ca="1" si="233"/>
        <v>0</v>
      </c>
      <c r="AY210" s="29">
        <f t="shared" ca="1" si="234"/>
        <v>0</v>
      </c>
      <c r="AZ210" s="29">
        <f t="shared" ca="1" si="235"/>
        <v>0</v>
      </c>
      <c r="BA210" s="29">
        <f t="shared" ca="1" si="236"/>
        <v>0</v>
      </c>
      <c r="BB210" s="29">
        <f t="shared" ca="1" si="237"/>
        <v>0</v>
      </c>
      <c r="BC210" s="29">
        <f t="shared" ca="1" si="238"/>
        <v>0</v>
      </c>
      <c r="BD210" s="29">
        <f t="shared" ca="1" si="239"/>
        <v>0</v>
      </c>
      <c r="BE210" s="29">
        <f t="shared" ca="1" si="240"/>
        <v>0</v>
      </c>
      <c r="BF210" s="29">
        <f t="shared" ca="1" si="241"/>
        <v>0</v>
      </c>
      <c r="BG210" s="29">
        <f t="shared" ca="1" si="242"/>
        <v>0</v>
      </c>
      <c r="BH210" s="29">
        <f t="shared" ca="1" si="243"/>
        <v>0</v>
      </c>
      <c r="BI210" s="29">
        <f t="shared" ca="1" si="244"/>
        <v>0</v>
      </c>
      <c r="BJ210" s="29">
        <f t="shared" ca="1" si="245"/>
        <v>0</v>
      </c>
      <c r="BK210" s="29">
        <f t="shared" ca="1" si="246"/>
        <v>0</v>
      </c>
      <c r="BL210" s="29">
        <f t="shared" ca="1" si="247"/>
        <v>0</v>
      </c>
      <c r="BM210" s="29">
        <f t="shared" ca="1" si="248"/>
        <v>0</v>
      </c>
      <c r="BN210" s="29">
        <f t="shared" ca="1" si="249"/>
        <v>0</v>
      </c>
      <c r="BO210" s="33">
        <f t="shared" ca="1" si="225"/>
        <v>0</v>
      </c>
      <c r="BP210" s="16"/>
      <c r="BQ210" s="29">
        <f t="shared" ca="1" si="226"/>
        <v>0</v>
      </c>
      <c r="BR210" s="29">
        <f t="shared" ca="1" si="227"/>
        <v>0</v>
      </c>
      <c r="BS210" s="29">
        <f t="shared" ca="1" si="228"/>
        <v>0</v>
      </c>
      <c r="BT210" s="29">
        <f t="shared" ca="1" si="229"/>
        <v>0</v>
      </c>
      <c r="BU210" s="29">
        <f t="shared" ca="1" si="230"/>
        <v>0</v>
      </c>
      <c r="BV210" s="29">
        <f t="shared" ca="1" si="250"/>
        <v>0</v>
      </c>
      <c r="BW210" s="29">
        <f t="shared" ca="1" si="251"/>
        <v>0</v>
      </c>
      <c r="BX210" s="29">
        <f t="shared" ca="1" si="252"/>
        <v>0</v>
      </c>
      <c r="BY210" s="29">
        <f t="shared" ca="1" si="253"/>
        <v>0</v>
      </c>
      <c r="BZ210" s="29">
        <f t="shared" ca="1" si="254"/>
        <v>0</v>
      </c>
      <c r="CA210" s="29">
        <f t="shared" ca="1" si="255"/>
        <v>0</v>
      </c>
      <c r="CB210" s="29">
        <f t="shared" ca="1" si="256"/>
        <v>0</v>
      </c>
      <c r="CC210" s="29">
        <f t="shared" ca="1" si="257"/>
        <v>0</v>
      </c>
      <c r="CD210" s="29">
        <f t="shared" ca="1" si="258"/>
        <v>0</v>
      </c>
      <c r="CE210" s="29">
        <f t="shared" ca="1" si="259"/>
        <v>0</v>
      </c>
      <c r="CF210" s="29">
        <f t="shared" ca="1" si="260"/>
        <v>0</v>
      </c>
      <c r="CG210" s="29">
        <f t="shared" ca="1" si="261"/>
        <v>0</v>
      </c>
      <c r="CH210" s="29">
        <f t="shared" ca="1" si="262"/>
        <v>0</v>
      </c>
      <c r="CI210" s="29">
        <f t="shared" ca="1" si="263"/>
        <v>0</v>
      </c>
      <c r="CJ210" s="29">
        <f t="shared" ca="1" si="264"/>
        <v>0</v>
      </c>
      <c r="CK210" s="33">
        <f t="shared" ca="1" si="231"/>
        <v>0</v>
      </c>
      <c r="CL210" s="33"/>
      <c r="CM210" s="78">
        <f t="shared" ca="1" si="203"/>
        <v>0</v>
      </c>
      <c r="CN210" s="29">
        <f ca="1">IF(NOT(snowball),0,IF(AA209&lt;=0,0,IF($C210&lt;=SUM($CM210:CM210),0,IF(BR210+$C210-SUM($CM210:CM210)&gt;AA209+AV210,AA209+AV210-BR210,$C210-SUM($CM210:CM210)))))</f>
        <v>0</v>
      </c>
      <c r="CO210" s="29">
        <f ca="1">IF(NOT(snowball),0,IF(AB209&lt;=0,0,IF($C210&lt;=SUM($CM210:CN210),0,IF(BS210+$C210-SUM($CM210:CN210)&gt;AB209+AW210,AB209+AW210-BS210,$C210-SUM($CM210:CN210)))))</f>
        <v>0</v>
      </c>
      <c r="CP210" s="29">
        <f ca="1">IF(NOT(snowball),0,IF(AC209&lt;=0,0,IF($C210&lt;=SUM($CM210:CO210),0,IF(BT210+$C210-SUM($CM210:CO210)&gt;AC209+AX210,AC209+AX210-BT210,$C210-SUM($CM210:CO210)))))</f>
        <v>0</v>
      </c>
      <c r="CQ210" s="29">
        <f ca="1">IF(NOT(snowball),0,IF(AD209&lt;=0,0,IF($C210&lt;=SUM($CM210:CP210),0,IF(BU210+$C210-SUM($CM210:CP210)&gt;AD209+AY210,AD209+AY210-BU210,$C210-SUM($CM210:CP210)))))</f>
        <v>0</v>
      </c>
      <c r="CR210" s="29">
        <f ca="1">IF(NOT(snowball),0,IF(AE209&lt;=0,0,IF($C210&lt;=SUM($CM210:CQ210),0,IF(BV210+$C210-SUM($CM210:CQ210)&gt;AE209+AZ210,AE209+AZ210-BV210,$C210-SUM($CM210:CQ210)))))</f>
        <v>0</v>
      </c>
      <c r="CS210" s="29">
        <f ca="1">IF(NOT(snowball),0,IF(AF209&lt;=0,0,IF($C210&lt;=SUM($CM210:CR210),0,IF(BW210+$C210-SUM($CM210:CR210)&gt;AF209+BA210,AF209+BA210-BW210,$C210-SUM($CM210:CR210)))))</f>
        <v>0</v>
      </c>
      <c r="CT210" s="29">
        <f ca="1">IF(NOT(snowball),0,IF(AG209&lt;=0,0,IF($C210&lt;=SUM($CM210:CS210),0,IF(BX210+$C210-SUM($CM210:CS210)&gt;AG209+BB210,AG209+BB210-BX210,$C210-SUM($CM210:CS210)))))</f>
        <v>0</v>
      </c>
      <c r="CU210" s="29">
        <f ca="1">IF(NOT(snowball),0,IF(AH209&lt;=0,0,IF($C210&lt;=SUM($CM210:CT210),0,IF(BY210+$C210-SUM($CM210:CT210)&gt;AH209+BC210,AH209+BC210-BY210,$C210-SUM($CM210:CT210)))))</f>
        <v>0</v>
      </c>
      <c r="CV210" s="29">
        <f ca="1">IF(NOT(snowball),0,IF(AI209&lt;=0,0,IF($C210&lt;=SUM($CM210:CU210),0,IF(BZ210+$C210-SUM($CM210:CU210)&gt;AI209+BD210,AI209+BD210-BZ210,$C210-SUM($CM210:CU210)))))</f>
        <v>0</v>
      </c>
      <c r="CW210" s="29">
        <f ca="1">IF(NOT(snowball),0,IF(AJ209&lt;=0,0,IF($C210&lt;=SUM($CM210:CV210),0,IF(CA210+$C210-SUM($CM210:CV210)&gt;AJ209+BE210,AJ209+BE210-CA210,$C210-SUM($CM210:CV210)))))</f>
        <v>0</v>
      </c>
      <c r="CX210" s="29">
        <f ca="1">IF(NOT(snowball),0,IF(AK209&lt;=0,0,IF($C210&lt;=SUM($CM210:CW210),0,IF(CB210+$C210-SUM($CM210:CW210)&gt;AK209+BF210,AK209+BF210-CB210,$C210-SUM($CM210:CW210)))))</f>
        <v>0</v>
      </c>
      <c r="CY210" s="29">
        <f ca="1">IF(NOT(snowball),0,IF(AL209&lt;=0,0,IF($C210&lt;=SUM($CM210:CX210),0,IF(CC210+$C210-SUM($CM210:CX210)&gt;AL209+BG210,AL209+BG210-CC210,$C210-SUM($CM210:CX210)))))</f>
        <v>0</v>
      </c>
      <c r="CZ210" s="29">
        <f ca="1">IF(NOT(snowball),0,IF(AM209&lt;=0,0,IF($C210&lt;=SUM($CM210:CY210),0,IF(CD210+$C210-SUM($CM210:CY210)&gt;AM209+BH210,AM209+BH210-CD210,$C210-SUM($CM210:CY210)))))</f>
        <v>0</v>
      </c>
      <c r="DA210" s="29">
        <f ca="1">IF(NOT(snowball),0,IF(AN209&lt;=0,0,IF($C210&lt;=SUM($CM210:CZ210),0,IF(CE210+$C210-SUM($CM210:CZ210)&gt;AN209+BI210,AN209+BI210-CE210,$C210-SUM($CM210:CZ210)))))</f>
        <v>0</v>
      </c>
      <c r="DB210" s="29">
        <f ca="1">IF(NOT(snowball),0,IF(AO209&lt;=0,0,IF($C210&lt;=SUM($CM210:DA210),0,IF(CF210+$C210-SUM($CM210:DA210)&gt;AO209+BJ210,AO209+BJ210-CF210,$C210-SUM($CM210:DA210)))))</f>
        <v>0</v>
      </c>
      <c r="DC210" s="29">
        <f ca="1">IF(NOT(snowball),0,IF(AP209&lt;=0,0,IF($C210&lt;=SUM($CM210:DB210),0,IF(CG210+$C210-SUM($CM210:DB210)&gt;AP209+BK210,AP209+BK210-CG210,$C210-SUM($CM210:DB210)))))</f>
        <v>0</v>
      </c>
      <c r="DD210" s="29">
        <f ca="1">IF(NOT(snowball),0,IF(AQ209&lt;=0,0,IF($C210&lt;=SUM($CM210:DC210),0,IF(CH210+$C210-SUM($CM210:DC210)&gt;AQ209+BL210,AQ209+BL210-CH210,$C210-SUM($CM210:DC210)))))</f>
        <v>0</v>
      </c>
      <c r="DE210" s="29">
        <f ca="1">IF(NOT(snowball),0,IF(AR209&lt;=0,0,IF($C210&lt;=SUM($CM210:DD210),0,IF(CI210+$C210-SUM($CM210:DD210)&gt;AR209+BM210,AR209+BM210-CI210,$C210-SUM($CM210:DD210)))))</f>
        <v>0</v>
      </c>
      <c r="DF210" s="29">
        <f ca="1">IF(NOT(snowball),0,IF(AS209&lt;=0,0,IF($C210&lt;=SUM($CM210:DE210),0,IF(CJ210+$C210-SUM($CM210:DE210)&gt;AS209+BN210,AS209+BN210-CJ210,$C210-SUM($CM210:DE210)))))</f>
        <v>0</v>
      </c>
    </row>
    <row r="211" spans="1:110" ht="11" customHeight="1">
      <c r="A211" s="30" t="str">
        <f t="shared" ca="1" si="232"/>
        <v/>
      </c>
      <c r="B211" s="13" t="e">
        <f t="shared" ca="1" si="204"/>
        <v>#N/A</v>
      </c>
      <c r="C211" s="113" t="str">
        <f t="shared" ca="1" si="183"/>
        <v/>
      </c>
      <c r="D211" s="81"/>
      <c r="E211" s="29">
        <f t="shared" ca="1" si="184"/>
        <v>0</v>
      </c>
      <c r="F211" s="29">
        <f t="shared" ca="1" si="185"/>
        <v>0</v>
      </c>
      <c r="G211" s="29">
        <f t="shared" ca="1" si="186"/>
        <v>0</v>
      </c>
      <c r="H211" s="29">
        <f t="shared" ca="1" si="187"/>
        <v>0</v>
      </c>
      <c r="I211" s="29">
        <f t="shared" ca="1" si="188"/>
        <v>0</v>
      </c>
      <c r="J211" s="29">
        <f t="shared" ca="1" si="189"/>
        <v>0</v>
      </c>
      <c r="K211" s="29">
        <f t="shared" ca="1" si="190"/>
        <v>0</v>
      </c>
      <c r="L211" s="29">
        <f t="shared" ca="1" si="191"/>
        <v>0</v>
      </c>
      <c r="M211" s="29">
        <f t="shared" ca="1" si="192"/>
        <v>0</v>
      </c>
      <c r="N211" s="29">
        <f t="shared" ca="1" si="193"/>
        <v>0</v>
      </c>
      <c r="O211" s="29">
        <f t="shared" ca="1" si="194"/>
        <v>0</v>
      </c>
      <c r="P211" s="29">
        <f t="shared" ca="1" si="195"/>
        <v>0</v>
      </c>
      <c r="Q211" s="29">
        <f t="shared" ca="1" si="196"/>
        <v>0</v>
      </c>
      <c r="R211" s="29">
        <f t="shared" ca="1" si="197"/>
        <v>0</v>
      </c>
      <c r="S211" s="29">
        <f t="shared" ca="1" si="198"/>
        <v>0</v>
      </c>
      <c r="T211" s="29">
        <f t="shared" ca="1" si="199"/>
        <v>0</v>
      </c>
      <c r="U211" s="29">
        <f t="shared" ca="1" si="200"/>
        <v>0</v>
      </c>
      <c r="V211" s="29">
        <f t="shared" ca="1" si="201"/>
        <v>0</v>
      </c>
      <c r="W211" s="29">
        <f t="shared" ca="1" si="202"/>
        <v>0</v>
      </c>
      <c r="X211" s="29">
        <f t="shared" ca="1" si="202"/>
        <v>0</v>
      </c>
      <c r="Y211" s="66"/>
      <c r="Z211" s="29">
        <f t="shared" ca="1" si="205"/>
        <v>0</v>
      </c>
      <c r="AA211" s="29">
        <f t="shared" ca="1" si="206"/>
        <v>0</v>
      </c>
      <c r="AB211" s="29">
        <f t="shared" ca="1" si="207"/>
        <v>0</v>
      </c>
      <c r="AC211" s="29">
        <f t="shared" ca="1" si="208"/>
        <v>0</v>
      </c>
      <c r="AD211" s="29">
        <f t="shared" ca="1" si="209"/>
        <v>0</v>
      </c>
      <c r="AE211" s="29">
        <f t="shared" ca="1" si="210"/>
        <v>0</v>
      </c>
      <c r="AF211" s="29">
        <f t="shared" ca="1" si="211"/>
        <v>0</v>
      </c>
      <c r="AG211" s="29">
        <f t="shared" ca="1" si="212"/>
        <v>0</v>
      </c>
      <c r="AH211" s="29">
        <f t="shared" ca="1" si="213"/>
        <v>0</v>
      </c>
      <c r="AI211" s="29">
        <f t="shared" ca="1" si="214"/>
        <v>0</v>
      </c>
      <c r="AJ211" s="29">
        <f t="shared" ca="1" si="215"/>
        <v>0</v>
      </c>
      <c r="AK211" s="29">
        <f t="shared" ca="1" si="216"/>
        <v>0</v>
      </c>
      <c r="AL211" s="29">
        <f t="shared" ca="1" si="217"/>
        <v>0</v>
      </c>
      <c r="AM211" s="29">
        <f t="shared" ca="1" si="218"/>
        <v>0</v>
      </c>
      <c r="AN211" s="29">
        <f t="shared" ca="1" si="219"/>
        <v>0</v>
      </c>
      <c r="AO211" s="29">
        <f t="shared" ca="1" si="220"/>
        <v>0</v>
      </c>
      <c r="AP211" s="29">
        <f t="shared" ca="1" si="221"/>
        <v>0</v>
      </c>
      <c r="AQ211" s="29">
        <f t="shared" ca="1" si="222"/>
        <v>0</v>
      </c>
      <c r="AR211" s="29">
        <f t="shared" ca="1" si="223"/>
        <v>0</v>
      </c>
      <c r="AS211" s="29">
        <f t="shared" ca="1" si="224"/>
        <v>0</v>
      </c>
      <c r="AT211" s="7"/>
      <c r="AU211" s="29">
        <f t="shared" ca="1" si="268"/>
        <v>0</v>
      </c>
      <c r="AV211" s="29">
        <f t="shared" ca="1" si="269"/>
        <v>0</v>
      </c>
      <c r="AW211" s="29">
        <f t="shared" ca="1" si="270"/>
        <v>0</v>
      </c>
      <c r="AX211" s="29">
        <f t="shared" ca="1" si="233"/>
        <v>0</v>
      </c>
      <c r="AY211" s="29">
        <f t="shared" ca="1" si="234"/>
        <v>0</v>
      </c>
      <c r="AZ211" s="29">
        <f t="shared" ca="1" si="235"/>
        <v>0</v>
      </c>
      <c r="BA211" s="29">
        <f t="shared" ca="1" si="236"/>
        <v>0</v>
      </c>
      <c r="BB211" s="29">
        <f t="shared" ca="1" si="237"/>
        <v>0</v>
      </c>
      <c r="BC211" s="29">
        <f t="shared" ca="1" si="238"/>
        <v>0</v>
      </c>
      <c r="BD211" s="29">
        <f t="shared" ca="1" si="239"/>
        <v>0</v>
      </c>
      <c r="BE211" s="29">
        <f t="shared" ca="1" si="240"/>
        <v>0</v>
      </c>
      <c r="BF211" s="29">
        <f t="shared" ca="1" si="241"/>
        <v>0</v>
      </c>
      <c r="BG211" s="29">
        <f t="shared" ca="1" si="242"/>
        <v>0</v>
      </c>
      <c r="BH211" s="29">
        <f t="shared" ca="1" si="243"/>
        <v>0</v>
      </c>
      <c r="BI211" s="29">
        <f t="shared" ca="1" si="244"/>
        <v>0</v>
      </c>
      <c r="BJ211" s="29">
        <f t="shared" ca="1" si="245"/>
        <v>0</v>
      </c>
      <c r="BK211" s="29">
        <f t="shared" ca="1" si="246"/>
        <v>0</v>
      </c>
      <c r="BL211" s="29">
        <f t="shared" ca="1" si="247"/>
        <v>0</v>
      </c>
      <c r="BM211" s="29">
        <f t="shared" ca="1" si="248"/>
        <v>0</v>
      </c>
      <c r="BN211" s="29">
        <f t="shared" ca="1" si="249"/>
        <v>0</v>
      </c>
      <c r="BO211" s="33">
        <f t="shared" ca="1" si="225"/>
        <v>0</v>
      </c>
      <c r="BP211" s="16"/>
      <c r="BQ211" s="29">
        <f t="shared" ca="1" si="226"/>
        <v>0</v>
      </c>
      <c r="BR211" s="29">
        <f t="shared" ca="1" si="227"/>
        <v>0</v>
      </c>
      <c r="BS211" s="29">
        <f t="shared" ca="1" si="228"/>
        <v>0</v>
      </c>
      <c r="BT211" s="29">
        <f t="shared" ca="1" si="229"/>
        <v>0</v>
      </c>
      <c r="BU211" s="29">
        <f t="shared" ca="1" si="230"/>
        <v>0</v>
      </c>
      <c r="BV211" s="29">
        <f t="shared" ca="1" si="250"/>
        <v>0</v>
      </c>
      <c r="BW211" s="29">
        <f t="shared" ca="1" si="251"/>
        <v>0</v>
      </c>
      <c r="BX211" s="29">
        <f t="shared" ca="1" si="252"/>
        <v>0</v>
      </c>
      <c r="BY211" s="29">
        <f t="shared" ca="1" si="253"/>
        <v>0</v>
      </c>
      <c r="BZ211" s="29">
        <f t="shared" ca="1" si="254"/>
        <v>0</v>
      </c>
      <c r="CA211" s="29">
        <f t="shared" ca="1" si="255"/>
        <v>0</v>
      </c>
      <c r="CB211" s="29">
        <f t="shared" ca="1" si="256"/>
        <v>0</v>
      </c>
      <c r="CC211" s="29">
        <f t="shared" ca="1" si="257"/>
        <v>0</v>
      </c>
      <c r="CD211" s="29">
        <f t="shared" ca="1" si="258"/>
        <v>0</v>
      </c>
      <c r="CE211" s="29">
        <f t="shared" ca="1" si="259"/>
        <v>0</v>
      </c>
      <c r="CF211" s="29">
        <f t="shared" ca="1" si="260"/>
        <v>0</v>
      </c>
      <c r="CG211" s="29">
        <f t="shared" ca="1" si="261"/>
        <v>0</v>
      </c>
      <c r="CH211" s="29">
        <f t="shared" ca="1" si="262"/>
        <v>0</v>
      </c>
      <c r="CI211" s="29">
        <f t="shared" ca="1" si="263"/>
        <v>0</v>
      </c>
      <c r="CJ211" s="29">
        <f t="shared" ca="1" si="264"/>
        <v>0</v>
      </c>
      <c r="CK211" s="33">
        <f t="shared" ca="1" si="231"/>
        <v>0</v>
      </c>
      <c r="CL211" s="33"/>
      <c r="CM211" s="78">
        <f t="shared" ca="1" si="203"/>
        <v>0</v>
      </c>
      <c r="CN211" s="29">
        <f ca="1">IF(NOT(snowball),0,IF(AA210&lt;=0,0,IF($C211&lt;=SUM($CM211:CM211),0,IF(BR211+$C211-SUM($CM211:CM211)&gt;AA210+AV211,AA210+AV211-BR211,$C211-SUM($CM211:CM211)))))</f>
        <v>0</v>
      </c>
      <c r="CO211" s="29">
        <f ca="1">IF(NOT(snowball),0,IF(AB210&lt;=0,0,IF($C211&lt;=SUM($CM211:CN211),0,IF(BS211+$C211-SUM($CM211:CN211)&gt;AB210+AW211,AB210+AW211-BS211,$C211-SUM($CM211:CN211)))))</f>
        <v>0</v>
      </c>
      <c r="CP211" s="29">
        <f ca="1">IF(NOT(snowball),0,IF(AC210&lt;=0,0,IF($C211&lt;=SUM($CM211:CO211),0,IF(BT211+$C211-SUM($CM211:CO211)&gt;AC210+AX211,AC210+AX211-BT211,$C211-SUM($CM211:CO211)))))</f>
        <v>0</v>
      </c>
      <c r="CQ211" s="29">
        <f ca="1">IF(NOT(snowball),0,IF(AD210&lt;=0,0,IF($C211&lt;=SUM($CM211:CP211),0,IF(BU211+$C211-SUM($CM211:CP211)&gt;AD210+AY211,AD210+AY211-BU211,$C211-SUM($CM211:CP211)))))</f>
        <v>0</v>
      </c>
      <c r="CR211" s="29">
        <f ca="1">IF(NOT(snowball),0,IF(AE210&lt;=0,0,IF($C211&lt;=SUM($CM211:CQ211),0,IF(BV211+$C211-SUM($CM211:CQ211)&gt;AE210+AZ211,AE210+AZ211-BV211,$C211-SUM($CM211:CQ211)))))</f>
        <v>0</v>
      </c>
      <c r="CS211" s="29">
        <f ca="1">IF(NOT(snowball),0,IF(AF210&lt;=0,0,IF($C211&lt;=SUM($CM211:CR211),0,IF(BW211+$C211-SUM($CM211:CR211)&gt;AF210+BA211,AF210+BA211-BW211,$C211-SUM($CM211:CR211)))))</f>
        <v>0</v>
      </c>
      <c r="CT211" s="29">
        <f ca="1">IF(NOT(snowball),0,IF(AG210&lt;=0,0,IF($C211&lt;=SUM($CM211:CS211),0,IF(BX211+$C211-SUM($CM211:CS211)&gt;AG210+BB211,AG210+BB211-BX211,$C211-SUM($CM211:CS211)))))</f>
        <v>0</v>
      </c>
      <c r="CU211" s="29">
        <f ca="1">IF(NOT(snowball),0,IF(AH210&lt;=0,0,IF($C211&lt;=SUM($CM211:CT211),0,IF(BY211+$C211-SUM($CM211:CT211)&gt;AH210+BC211,AH210+BC211-BY211,$C211-SUM($CM211:CT211)))))</f>
        <v>0</v>
      </c>
      <c r="CV211" s="29">
        <f ca="1">IF(NOT(snowball),0,IF(AI210&lt;=0,0,IF($C211&lt;=SUM($CM211:CU211),0,IF(BZ211+$C211-SUM($CM211:CU211)&gt;AI210+BD211,AI210+BD211-BZ211,$C211-SUM($CM211:CU211)))))</f>
        <v>0</v>
      </c>
      <c r="CW211" s="29">
        <f ca="1">IF(NOT(snowball),0,IF(AJ210&lt;=0,0,IF($C211&lt;=SUM($CM211:CV211),0,IF(CA211+$C211-SUM($CM211:CV211)&gt;AJ210+BE211,AJ210+BE211-CA211,$C211-SUM($CM211:CV211)))))</f>
        <v>0</v>
      </c>
      <c r="CX211" s="29">
        <f ca="1">IF(NOT(snowball),0,IF(AK210&lt;=0,0,IF($C211&lt;=SUM($CM211:CW211),0,IF(CB211+$C211-SUM($CM211:CW211)&gt;AK210+BF211,AK210+BF211-CB211,$C211-SUM($CM211:CW211)))))</f>
        <v>0</v>
      </c>
      <c r="CY211" s="29">
        <f ca="1">IF(NOT(snowball),0,IF(AL210&lt;=0,0,IF($C211&lt;=SUM($CM211:CX211),0,IF(CC211+$C211-SUM($CM211:CX211)&gt;AL210+BG211,AL210+BG211-CC211,$C211-SUM($CM211:CX211)))))</f>
        <v>0</v>
      </c>
      <c r="CZ211" s="29">
        <f ca="1">IF(NOT(snowball),0,IF(AM210&lt;=0,0,IF($C211&lt;=SUM($CM211:CY211),0,IF(CD211+$C211-SUM($CM211:CY211)&gt;AM210+BH211,AM210+BH211-CD211,$C211-SUM($CM211:CY211)))))</f>
        <v>0</v>
      </c>
      <c r="DA211" s="29">
        <f ca="1">IF(NOT(snowball),0,IF(AN210&lt;=0,0,IF($C211&lt;=SUM($CM211:CZ211),0,IF(CE211+$C211-SUM($CM211:CZ211)&gt;AN210+BI211,AN210+BI211-CE211,$C211-SUM($CM211:CZ211)))))</f>
        <v>0</v>
      </c>
      <c r="DB211" s="29">
        <f ca="1">IF(NOT(snowball),0,IF(AO210&lt;=0,0,IF($C211&lt;=SUM($CM211:DA211),0,IF(CF211+$C211-SUM($CM211:DA211)&gt;AO210+BJ211,AO210+BJ211-CF211,$C211-SUM($CM211:DA211)))))</f>
        <v>0</v>
      </c>
      <c r="DC211" s="29">
        <f ca="1">IF(NOT(snowball),0,IF(AP210&lt;=0,0,IF($C211&lt;=SUM($CM211:DB211),0,IF(CG211+$C211-SUM($CM211:DB211)&gt;AP210+BK211,AP210+BK211-CG211,$C211-SUM($CM211:DB211)))))</f>
        <v>0</v>
      </c>
      <c r="DD211" s="29">
        <f ca="1">IF(NOT(snowball),0,IF(AQ210&lt;=0,0,IF($C211&lt;=SUM($CM211:DC211),0,IF(CH211+$C211-SUM($CM211:DC211)&gt;AQ210+BL211,AQ210+BL211-CH211,$C211-SUM($CM211:DC211)))))</f>
        <v>0</v>
      </c>
      <c r="DE211" s="29">
        <f ca="1">IF(NOT(snowball),0,IF(AR210&lt;=0,0,IF($C211&lt;=SUM($CM211:DD211),0,IF(CI211+$C211-SUM($CM211:DD211)&gt;AR210+BM211,AR210+BM211-CI211,$C211-SUM($CM211:DD211)))))</f>
        <v>0</v>
      </c>
      <c r="DF211" s="29">
        <f ca="1">IF(NOT(snowball),0,IF(AS210&lt;=0,0,IF($C211&lt;=SUM($CM211:DE211),0,IF(CJ211+$C211-SUM($CM211:DE211)&gt;AS210+BN211,AS210+BN211-CJ211,$C211-SUM($CM211:DE211)))))</f>
        <v>0</v>
      </c>
    </row>
    <row r="212" spans="1:110" ht="11" customHeight="1">
      <c r="A212" s="30" t="str">
        <f t="shared" ca="1" si="232"/>
        <v/>
      </c>
      <c r="B212" s="13" t="e">
        <f t="shared" ca="1" si="204"/>
        <v>#N/A</v>
      </c>
      <c r="C212" s="113" t="str">
        <f t="shared" ca="1" si="183"/>
        <v/>
      </c>
      <c r="D212" s="81"/>
      <c r="E212" s="29">
        <f t="shared" ca="1" si="184"/>
        <v>0</v>
      </c>
      <c r="F212" s="29">
        <f t="shared" ca="1" si="185"/>
        <v>0</v>
      </c>
      <c r="G212" s="29">
        <f t="shared" ca="1" si="186"/>
        <v>0</v>
      </c>
      <c r="H212" s="29">
        <f t="shared" ca="1" si="187"/>
        <v>0</v>
      </c>
      <c r="I212" s="29">
        <f t="shared" ca="1" si="188"/>
        <v>0</v>
      </c>
      <c r="J212" s="29">
        <f t="shared" ca="1" si="189"/>
        <v>0</v>
      </c>
      <c r="K212" s="29">
        <f t="shared" ca="1" si="190"/>
        <v>0</v>
      </c>
      <c r="L212" s="29">
        <f t="shared" ca="1" si="191"/>
        <v>0</v>
      </c>
      <c r="M212" s="29">
        <f t="shared" ca="1" si="192"/>
        <v>0</v>
      </c>
      <c r="N212" s="29">
        <f t="shared" ca="1" si="193"/>
        <v>0</v>
      </c>
      <c r="O212" s="29">
        <f t="shared" ca="1" si="194"/>
        <v>0</v>
      </c>
      <c r="P212" s="29">
        <f t="shared" ca="1" si="195"/>
        <v>0</v>
      </c>
      <c r="Q212" s="29">
        <f t="shared" ca="1" si="196"/>
        <v>0</v>
      </c>
      <c r="R212" s="29">
        <f t="shared" ca="1" si="197"/>
        <v>0</v>
      </c>
      <c r="S212" s="29">
        <f t="shared" ca="1" si="198"/>
        <v>0</v>
      </c>
      <c r="T212" s="29">
        <f t="shared" ca="1" si="199"/>
        <v>0</v>
      </c>
      <c r="U212" s="29">
        <f t="shared" ca="1" si="200"/>
        <v>0</v>
      </c>
      <c r="V212" s="29">
        <f t="shared" ca="1" si="201"/>
        <v>0</v>
      </c>
      <c r="W212" s="29">
        <f t="shared" ca="1" si="202"/>
        <v>0</v>
      </c>
      <c r="X212" s="29">
        <f t="shared" ca="1" si="202"/>
        <v>0</v>
      </c>
      <c r="Y212" s="66"/>
      <c r="Z212" s="29">
        <f t="shared" ca="1" si="205"/>
        <v>0</v>
      </c>
      <c r="AA212" s="29">
        <f t="shared" ca="1" si="206"/>
        <v>0</v>
      </c>
      <c r="AB212" s="29">
        <f t="shared" ca="1" si="207"/>
        <v>0</v>
      </c>
      <c r="AC212" s="29">
        <f t="shared" ca="1" si="208"/>
        <v>0</v>
      </c>
      <c r="AD212" s="29">
        <f t="shared" ca="1" si="209"/>
        <v>0</v>
      </c>
      <c r="AE212" s="29">
        <f t="shared" ca="1" si="210"/>
        <v>0</v>
      </c>
      <c r="AF212" s="29">
        <f t="shared" ca="1" si="211"/>
        <v>0</v>
      </c>
      <c r="AG212" s="29">
        <f t="shared" ca="1" si="212"/>
        <v>0</v>
      </c>
      <c r="AH212" s="29">
        <f t="shared" ca="1" si="213"/>
        <v>0</v>
      </c>
      <c r="AI212" s="29">
        <f t="shared" ca="1" si="214"/>
        <v>0</v>
      </c>
      <c r="AJ212" s="29">
        <f t="shared" ca="1" si="215"/>
        <v>0</v>
      </c>
      <c r="AK212" s="29">
        <f t="shared" ca="1" si="216"/>
        <v>0</v>
      </c>
      <c r="AL212" s="29">
        <f t="shared" ca="1" si="217"/>
        <v>0</v>
      </c>
      <c r="AM212" s="29">
        <f t="shared" ca="1" si="218"/>
        <v>0</v>
      </c>
      <c r="AN212" s="29">
        <f t="shared" ca="1" si="219"/>
        <v>0</v>
      </c>
      <c r="AO212" s="29">
        <f t="shared" ca="1" si="220"/>
        <v>0</v>
      </c>
      <c r="AP212" s="29">
        <f t="shared" ca="1" si="221"/>
        <v>0</v>
      </c>
      <c r="AQ212" s="29">
        <f t="shared" ca="1" si="222"/>
        <v>0</v>
      </c>
      <c r="AR212" s="29">
        <f t="shared" ca="1" si="223"/>
        <v>0</v>
      </c>
      <c r="AS212" s="29">
        <f t="shared" ca="1" si="224"/>
        <v>0</v>
      </c>
      <c r="AT212" s="7"/>
      <c r="AU212" s="29">
        <f t="shared" ca="1" si="268"/>
        <v>0</v>
      </c>
      <c r="AV212" s="29">
        <f t="shared" ca="1" si="269"/>
        <v>0</v>
      </c>
      <c r="AW212" s="29">
        <f t="shared" ca="1" si="270"/>
        <v>0</v>
      </c>
      <c r="AX212" s="29">
        <f t="shared" ca="1" si="233"/>
        <v>0</v>
      </c>
      <c r="AY212" s="29">
        <f t="shared" ca="1" si="234"/>
        <v>0</v>
      </c>
      <c r="AZ212" s="29">
        <f t="shared" ca="1" si="235"/>
        <v>0</v>
      </c>
      <c r="BA212" s="29">
        <f t="shared" ca="1" si="236"/>
        <v>0</v>
      </c>
      <c r="BB212" s="29">
        <f t="shared" ca="1" si="237"/>
        <v>0</v>
      </c>
      <c r="BC212" s="29">
        <f t="shared" ca="1" si="238"/>
        <v>0</v>
      </c>
      <c r="BD212" s="29">
        <f t="shared" ca="1" si="239"/>
        <v>0</v>
      </c>
      <c r="BE212" s="29">
        <f t="shared" ca="1" si="240"/>
        <v>0</v>
      </c>
      <c r="BF212" s="29">
        <f t="shared" ca="1" si="241"/>
        <v>0</v>
      </c>
      <c r="BG212" s="29">
        <f t="shared" ca="1" si="242"/>
        <v>0</v>
      </c>
      <c r="BH212" s="29">
        <f t="shared" ca="1" si="243"/>
        <v>0</v>
      </c>
      <c r="BI212" s="29">
        <f t="shared" ca="1" si="244"/>
        <v>0</v>
      </c>
      <c r="BJ212" s="29">
        <f t="shared" ca="1" si="245"/>
        <v>0</v>
      </c>
      <c r="BK212" s="29">
        <f t="shared" ca="1" si="246"/>
        <v>0</v>
      </c>
      <c r="BL212" s="29">
        <f t="shared" ca="1" si="247"/>
        <v>0</v>
      </c>
      <c r="BM212" s="29">
        <f t="shared" ca="1" si="248"/>
        <v>0</v>
      </c>
      <c r="BN212" s="29">
        <f t="shared" ca="1" si="249"/>
        <v>0</v>
      </c>
      <c r="BO212" s="33">
        <f t="shared" ca="1" si="225"/>
        <v>0</v>
      </c>
      <c r="BP212" s="16"/>
      <c r="BQ212" s="29">
        <f t="shared" ca="1" si="226"/>
        <v>0</v>
      </c>
      <c r="BR212" s="29">
        <f t="shared" ca="1" si="227"/>
        <v>0</v>
      </c>
      <c r="BS212" s="29">
        <f t="shared" ca="1" si="228"/>
        <v>0</v>
      </c>
      <c r="BT212" s="29">
        <f t="shared" ca="1" si="229"/>
        <v>0</v>
      </c>
      <c r="BU212" s="29">
        <f t="shared" ca="1" si="230"/>
        <v>0</v>
      </c>
      <c r="BV212" s="29">
        <f t="shared" ca="1" si="250"/>
        <v>0</v>
      </c>
      <c r="BW212" s="29">
        <f t="shared" ca="1" si="251"/>
        <v>0</v>
      </c>
      <c r="BX212" s="29">
        <f t="shared" ca="1" si="252"/>
        <v>0</v>
      </c>
      <c r="BY212" s="29">
        <f t="shared" ca="1" si="253"/>
        <v>0</v>
      </c>
      <c r="BZ212" s="29">
        <f t="shared" ca="1" si="254"/>
        <v>0</v>
      </c>
      <c r="CA212" s="29">
        <f t="shared" ca="1" si="255"/>
        <v>0</v>
      </c>
      <c r="CB212" s="29">
        <f t="shared" ca="1" si="256"/>
        <v>0</v>
      </c>
      <c r="CC212" s="29">
        <f t="shared" ca="1" si="257"/>
        <v>0</v>
      </c>
      <c r="CD212" s="29">
        <f t="shared" ca="1" si="258"/>
        <v>0</v>
      </c>
      <c r="CE212" s="29">
        <f t="shared" ca="1" si="259"/>
        <v>0</v>
      </c>
      <c r="CF212" s="29">
        <f t="shared" ca="1" si="260"/>
        <v>0</v>
      </c>
      <c r="CG212" s="29">
        <f t="shared" ca="1" si="261"/>
        <v>0</v>
      </c>
      <c r="CH212" s="29">
        <f t="shared" ca="1" si="262"/>
        <v>0</v>
      </c>
      <c r="CI212" s="29">
        <f t="shared" ca="1" si="263"/>
        <v>0</v>
      </c>
      <c r="CJ212" s="29">
        <f t="shared" ca="1" si="264"/>
        <v>0</v>
      </c>
      <c r="CK212" s="33">
        <f t="shared" ca="1" si="231"/>
        <v>0</v>
      </c>
      <c r="CL212" s="33"/>
      <c r="CM212" s="78">
        <f t="shared" ca="1" si="203"/>
        <v>0</v>
      </c>
      <c r="CN212" s="29">
        <f ca="1">IF(NOT(snowball),0,IF(AA211&lt;=0,0,IF($C212&lt;=SUM($CM212:CM212),0,IF(BR212+$C212-SUM($CM212:CM212)&gt;AA211+AV212,AA211+AV212-BR212,$C212-SUM($CM212:CM212)))))</f>
        <v>0</v>
      </c>
      <c r="CO212" s="29">
        <f ca="1">IF(NOT(snowball),0,IF(AB211&lt;=0,0,IF($C212&lt;=SUM($CM212:CN212),0,IF(BS212+$C212-SUM($CM212:CN212)&gt;AB211+AW212,AB211+AW212-BS212,$C212-SUM($CM212:CN212)))))</f>
        <v>0</v>
      </c>
      <c r="CP212" s="29">
        <f ca="1">IF(NOT(snowball),0,IF(AC211&lt;=0,0,IF($C212&lt;=SUM($CM212:CO212),0,IF(BT212+$C212-SUM($CM212:CO212)&gt;AC211+AX212,AC211+AX212-BT212,$C212-SUM($CM212:CO212)))))</f>
        <v>0</v>
      </c>
      <c r="CQ212" s="29">
        <f ca="1">IF(NOT(snowball),0,IF(AD211&lt;=0,0,IF($C212&lt;=SUM($CM212:CP212),0,IF(BU212+$C212-SUM($CM212:CP212)&gt;AD211+AY212,AD211+AY212-BU212,$C212-SUM($CM212:CP212)))))</f>
        <v>0</v>
      </c>
      <c r="CR212" s="29">
        <f ca="1">IF(NOT(snowball),0,IF(AE211&lt;=0,0,IF($C212&lt;=SUM($CM212:CQ212),0,IF(BV212+$C212-SUM($CM212:CQ212)&gt;AE211+AZ212,AE211+AZ212-BV212,$C212-SUM($CM212:CQ212)))))</f>
        <v>0</v>
      </c>
      <c r="CS212" s="29">
        <f ca="1">IF(NOT(snowball),0,IF(AF211&lt;=0,0,IF($C212&lt;=SUM($CM212:CR212),0,IF(BW212+$C212-SUM($CM212:CR212)&gt;AF211+BA212,AF211+BA212-BW212,$C212-SUM($CM212:CR212)))))</f>
        <v>0</v>
      </c>
      <c r="CT212" s="29">
        <f ca="1">IF(NOT(snowball),0,IF(AG211&lt;=0,0,IF($C212&lt;=SUM($CM212:CS212),0,IF(BX212+$C212-SUM($CM212:CS212)&gt;AG211+BB212,AG211+BB212-BX212,$C212-SUM($CM212:CS212)))))</f>
        <v>0</v>
      </c>
      <c r="CU212" s="29">
        <f ca="1">IF(NOT(snowball),0,IF(AH211&lt;=0,0,IF($C212&lt;=SUM($CM212:CT212),0,IF(BY212+$C212-SUM($CM212:CT212)&gt;AH211+BC212,AH211+BC212-BY212,$C212-SUM($CM212:CT212)))))</f>
        <v>0</v>
      </c>
      <c r="CV212" s="29">
        <f ca="1">IF(NOT(snowball),0,IF(AI211&lt;=0,0,IF($C212&lt;=SUM($CM212:CU212),0,IF(BZ212+$C212-SUM($CM212:CU212)&gt;AI211+BD212,AI211+BD212-BZ212,$C212-SUM($CM212:CU212)))))</f>
        <v>0</v>
      </c>
      <c r="CW212" s="29">
        <f ca="1">IF(NOT(snowball),0,IF(AJ211&lt;=0,0,IF($C212&lt;=SUM($CM212:CV212),0,IF(CA212+$C212-SUM($CM212:CV212)&gt;AJ211+BE212,AJ211+BE212-CA212,$C212-SUM($CM212:CV212)))))</f>
        <v>0</v>
      </c>
      <c r="CX212" s="29">
        <f ca="1">IF(NOT(snowball),0,IF(AK211&lt;=0,0,IF($C212&lt;=SUM($CM212:CW212),0,IF(CB212+$C212-SUM($CM212:CW212)&gt;AK211+BF212,AK211+BF212-CB212,$C212-SUM($CM212:CW212)))))</f>
        <v>0</v>
      </c>
      <c r="CY212" s="29">
        <f ca="1">IF(NOT(snowball),0,IF(AL211&lt;=0,0,IF($C212&lt;=SUM($CM212:CX212),0,IF(CC212+$C212-SUM($CM212:CX212)&gt;AL211+BG212,AL211+BG212-CC212,$C212-SUM($CM212:CX212)))))</f>
        <v>0</v>
      </c>
      <c r="CZ212" s="29">
        <f ca="1">IF(NOT(snowball),0,IF(AM211&lt;=0,0,IF($C212&lt;=SUM($CM212:CY212),0,IF(CD212+$C212-SUM($CM212:CY212)&gt;AM211+BH212,AM211+BH212-CD212,$C212-SUM($CM212:CY212)))))</f>
        <v>0</v>
      </c>
      <c r="DA212" s="29">
        <f ca="1">IF(NOT(snowball),0,IF(AN211&lt;=0,0,IF($C212&lt;=SUM($CM212:CZ212),0,IF(CE212+$C212-SUM($CM212:CZ212)&gt;AN211+BI212,AN211+BI212-CE212,$C212-SUM($CM212:CZ212)))))</f>
        <v>0</v>
      </c>
      <c r="DB212" s="29">
        <f ca="1">IF(NOT(snowball),0,IF(AO211&lt;=0,0,IF($C212&lt;=SUM($CM212:DA212),0,IF(CF212+$C212-SUM($CM212:DA212)&gt;AO211+BJ212,AO211+BJ212-CF212,$C212-SUM($CM212:DA212)))))</f>
        <v>0</v>
      </c>
      <c r="DC212" s="29">
        <f ca="1">IF(NOT(snowball),0,IF(AP211&lt;=0,0,IF($C212&lt;=SUM($CM212:DB212),0,IF(CG212+$C212-SUM($CM212:DB212)&gt;AP211+BK212,AP211+BK212-CG212,$C212-SUM($CM212:DB212)))))</f>
        <v>0</v>
      </c>
      <c r="DD212" s="29">
        <f ca="1">IF(NOT(snowball),0,IF(AQ211&lt;=0,0,IF($C212&lt;=SUM($CM212:DC212),0,IF(CH212+$C212-SUM($CM212:DC212)&gt;AQ211+BL212,AQ211+BL212-CH212,$C212-SUM($CM212:DC212)))))</f>
        <v>0</v>
      </c>
      <c r="DE212" s="29">
        <f ca="1">IF(NOT(snowball),0,IF(AR211&lt;=0,0,IF($C212&lt;=SUM($CM212:DD212),0,IF(CI212+$C212-SUM($CM212:DD212)&gt;AR211+BM212,AR211+BM212-CI212,$C212-SUM($CM212:DD212)))))</f>
        <v>0</v>
      </c>
      <c r="DF212" s="29">
        <f ca="1">IF(NOT(snowball),0,IF(AS211&lt;=0,0,IF($C212&lt;=SUM($CM212:DE212),0,IF(CJ212+$C212-SUM($CM212:DE212)&gt;AS211+BN212,AS211+BN212-CJ212,$C212-SUM($CM212:DE212)))))</f>
        <v>0</v>
      </c>
    </row>
    <row r="213" spans="1:110" ht="11" customHeight="1">
      <c r="A213" s="30" t="str">
        <f t="shared" ca="1" si="232"/>
        <v/>
      </c>
      <c r="B213" s="13" t="e">
        <f t="shared" ca="1" si="204"/>
        <v>#N/A</v>
      </c>
      <c r="C213" s="113" t="str">
        <f t="shared" ref="C213:C276" ca="1" si="271">IF(A213="","",IF(snowball,IF(($E$5-CK213)&lt;0,0,$E$5-CK213),"n/a")+D213)</f>
        <v/>
      </c>
      <c r="D213" s="81"/>
      <c r="E213" s="29">
        <f t="shared" ref="E213:E234" ca="1" si="272">BQ213+CM213</f>
        <v>0</v>
      </c>
      <c r="F213" s="29">
        <f t="shared" ref="F213:F234" ca="1" si="273">BR213+CN213</f>
        <v>0</v>
      </c>
      <c r="G213" s="29">
        <f t="shared" ref="G213:G234" ca="1" si="274">BS213+CO213</f>
        <v>0</v>
      </c>
      <c r="H213" s="29">
        <f t="shared" ref="H213:H234" ca="1" si="275">BT213+CP213</f>
        <v>0</v>
      </c>
      <c r="I213" s="29">
        <f t="shared" ref="I213:I234" ca="1" si="276">BU213+CQ213</f>
        <v>0</v>
      </c>
      <c r="J213" s="29">
        <f t="shared" ref="J213:J234" ca="1" si="277">BV213+CR213</f>
        <v>0</v>
      </c>
      <c r="K213" s="29">
        <f t="shared" ref="K213:K234" ca="1" si="278">BW213+CS213</f>
        <v>0</v>
      </c>
      <c r="L213" s="29">
        <f t="shared" ref="L213:L276" ca="1" si="279">BX213+CT213</f>
        <v>0</v>
      </c>
      <c r="M213" s="29">
        <f t="shared" ref="M213:M276" ca="1" si="280">BY213+CU213</f>
        <v>0</v>
      </c>
      <c r="N213" s="29">
        <f t="shared" ref="N213:N276" ca="1" si="281">BZ213+CV213</f>
        <v>0</v>
      </c>
      <c r="O213" s="29">
        <f t="shared" ref="O213:O276" ca="1" si="282">CA213+CW213</f>
        <v>0</v>
      </c>
      <c r="P213" s="29">
        <f t="shared" ref="P213:P276" ca="1" si="283">CB213+CX213</f>
        <v>0</v>
      </c>
      <c r="Q213" s="29">
        <f t="shared" ref="Q213:Q276" ca="1" si="284">CC213+CY213</f>
        <v>0</v>
      </c>
      <c r="R213" s="29">
        <f t="shared" ref="R213:R276" ca="1" si="285">CD213+CZ213</f>
        <v>0</v>
      </c>
      <c r="S213" s="29">
        <f t="shared" ref="S213:S276" ca="1" si="286">CE213+DA213</f>
        <v>0</v>
      </c>
      <c r="T213" s="29">
        <f t="shared" ref="T213:T276" ca="1" si="287">CF213+DB213</f>
        <v>0</v>
      </c>
      <c r="U213" s="29">
        <f t="shared" ref="U213:U276" ca="1" si="288">CG213+DC213</f>
        <v>0</v>
      </c>
      <c r="V213" s="29">
        <f t="shared" ref="V213:V276" ca="1" si="289">CH213+DD213</f>
        <v>0</v>
      </c>
      <c r="W213" s="29">
        <f t="shared" ref="W213:X276" ca="1" si="290">CI213+DE213</f>
        <v>0</v>
      </c>
      <c r="X213" s="29">
        <f t="shared" ca="1" si="290"/>
        <v>0</v>
      </c>
      <c r="Y213" s="66"/>
      <c r="Z213" s="29">
        <f t="shared" ca="1" si="205"/>
        <v>0</v>
      </c>
      <c r="AA213" s="29">
        <f t="shared" ca="1" si="206"/>
        <v>0</v>
      </c>
      <c r="AB213" s="29">
        <f t="shared" ca="1" si="207"/>
        <v>0</v>
      </c>
      <c r="AC213" s="29">
        <f t="shared" ca="1" si="208"/>
        <v>0</v>
      </c>
      <c r="AD213" s="29">
        <f t="shared" ca="1" si="209"/>
        <v>0</v>
      </c>
      <c r="AE213" s="29">
        <f t="shared" ca="1" si="210"/>
        <v>0</v>
      </c>
      <c r="AF213" s="29">
        <f t="shared" ca="1" si="211"/>
        <v>0</v>
      </c>
      <c r="AG213" s="29">
        <f t="shared" ca="1" si="212"/>
        <v>0</v>
      </c>
      <c r="AH213" s="29">
        <f t="shared" ca="1" si="213"/>
        <v>0</v>
      </c>
      <c r="AI213" s="29">
        <f t="shared" ca="1" si="214"/>
        <v>0</v>
      </c>
      <c r="AJ213" s="29">
        <f t="shared" ca="1" si="215"/>
        <v>0</v>
      </c>
      <c r="AK213" s="29">
        <f t="shared" ca="1" si="216"/>
        <v>0</v>
      </c>
      <c r="AL213" s="29">
        <f t="shared" ca="1" si="217"/>
        <v>0</v>
      </c>
      <c r="AM213" s="29">
        <f t="shared" ca="1" si="218"/>
        <v>0</v>
      </c>
      <c r="AN213" s="29">
        <f t="shared" ca="1" si="219"/>
        <v>0</v>
      </c>
      <c r="AO213" s="29">
        <f t="shared" ca="1" si="220"/>
        <v>0</v>
      </c>
      <c r="AP213" s="29">
        <f t="shared" ca="1" si="221"/>
        <v>0</v>
      </c>
      <c r="AQ213" s="29">
        <f t="shared" ca="1" si="222"/>
        <v>0</v>
      </c>
      <c r="AR213" s="29">
        <f t="shared" ca="1" si="223"/>
        <v>0</v>
      </c>
      <c r="AS213" s="29">
        <f t="shared" ca="1" si="224"/>
        <v>0</v>
      </c>
      <c r="AT213" s="7"/>
      <c r="AU213" s="29">
        <f t="shared" ca="1" si="268"/>
        <v>0</v>
      </c>
      <c r="AV213" s="29">
        <f t="shared" ca="1" si="269"/>
        <v>0</v>
      </c>
      <c r="AW213" s="29">
        <f t="shared" ca="1" si="270"/>
        <v>0</v>
      </c>
      <c r="AX213" s="29">
        <f t="shared" ca="1" si="233"/>
        <v>0</v>
      </c>
      <c r="AY213" s="29">
        <f t="shared" ca="1" si="234"/>
        <v>0</v>
      </c>
      <c r="AZ213" s="29">
        <f t="shared" ca="1" si="235"/>
        <v>0</v>
      </c>
      <c r="BA213" s="29">
        <f t="shared" ca="1" si="236"/>
        <v>0</v>
      </c>
      <c r="BB213" s="29">
        <f t="shared" ca="1" si="237"/>
        <v>0</v>
      </c>
      <c r="BC213" s="29">
        <f t="shared" ca="1" si="238"/>
        <v>0</v>
      </c>
      <c r="BD213" s="29">
        <f t="shared" ca="1" si="239"/>
        <v>0</v>
      </c>
      <c r="BE213" s="29">
        <f t="shared" ca="1" si="240"/>
        <v>0</v>
      </c>
      <c r="BF213" s="29">
        <f t="shared" ca="1" si="241"/>
        <v>0</v>
      </c>
      <c r="BG213" s="29">
        <f t="shared" ca="1" si="242"/>
        <v>0</v>
      </c>
      <c r="BH213" s="29">
        <f t="shared" ca="1" si="243"/>
        <v>0</v>
      </c>
      <c r="BI213" s="29">
        <f t="shared" ca="1" si="244"/>
        <v>0</v>
      </c>
      <c r="BJ213" s="29">
        <f t="shared" ca="1" si="245"/>
        <v>0</v>
      </c>
      <c r="BK213" s="29">
        <f t="shared" ca="1" si="246"/>
        <v>0</v>
      </c>
      <c r="BL213" s="29">
        <f t="shared" ca="1" si="247"/>
        <v>0</v>
      </c>
      <c r="BM213" s="29">
        <f t="shared" ca="1" si="248"/>
        <v>0</v>
      </c>
      <c r="BN213" s="29">
        <f t="shared" ca="1" si="249"/>
        <v>0</v>
      </c>
      <c r="BO213" s="33">
        <f t="shared" ca="1" si="225"/>
        <v>0</v>
      </c>
      <c r="BP213" s="16"/>
      <c r="BQ213" s="29">
        <f t="shared" ca="1" si="226"/>
        <v>0</v>
      </c>
      <c r="BR213" s="29">
        <f t="shared" ca="1" si="227"/>
        <v>0</v>
      </c>
      <c r="BS213" s="29">
        <f t="shared" ca="1" si="228"/>
        <v>0</v>
      </c>
      <c r="BT213" s="29">
        <f t="shared" ca="1" si="229"/>
        <v>0</v>
      </c>
      <c r="BU213" s="29">
        <f t="shared" ca="1" si="230"/>
        <v>0</v>
      </c>
      <c r="BV213" s="29">
        <f t="shared" ca="1" si="250"/>
        <v>0</v>
      </c>
      <c r="BW213" s="29">
        <f t="shared" ca="1" si="251"/>
        <v>0</v>
      </c>
      <c r="BX213" s="29">
        <f t="shared" ca="1" si="252"/>
        <v>0</v>
      </c>
      <c r="BY213" s="29">
        <f t="shared" ca="1" si="253"/>
        <v>0</v>
      </c>
      <c r="BZ213" s="29">
        <f t="shared" ca="1" si="254"/>
        <v>0</v>
      </c>
      <c r="CA213" s="29">
        <f t="shared" ca="1" si="255"/>
        <v>0</v>
      </c>
      <c r="CB213" s="29">
        <f t="shared" ca="1" si="256"/>
        <v>0</v>
      </c>
      <c r="CC213" s="29">
        <f t="shared" ca="1" si="257"/>
        <v>0</v>
      </c>
      <c r="CD213" s="29">
        <f t="shared" ca="1" si="258"/>
        <v>0</v>
      </c>
      <c r="CE213" s="29">
        <f t="shared" ca="1" si="259"/>
        <v>0</v>
      </c>
      <c r="CF213" s="29">
        <f t="shared" ca="1" si="260"/>
        <v>0</v>
      </c>
      <c r="CG213" s="29">
        <f t="shared" ca="1" si="261"/>
        <v>0</v>
      </c>
      <c r="CH213" s="29">
        <f t="shared" ca="1" si="262"/>
        <v>0</v>
      </c>
      <c r="CI213" s="29">
        <f t="shared" ca="1" si="263"/>
        <v>0</v>
      </c>
      <c r="CJ213" s="29">
        <f t="shared" ca="1" si="264"/>
        <v>0</v>
      </c>
      <c r="CK213" s="33">
        <f t="shared" ca="1" si="231"/>
        <v>0</v>
      </c>
      <c r="CL213" s="33"/>
      <c r="CM213" s="78">
        <f t="shared" ref="CM213:CM276" ca="1" si="291">IF(NOT(snowball),0,IF(Z212&lt;=0,0,IF(BQ213+$C213&gt;Z212+AU213,Z212+AU213-BQ213,$C213)))</f>
        <v>0</v>
      </c>
      <c r="CN213" s="29">
        <f ca="1">IF(NOT(snowball),0,IF(AA212&lt;=0,0,IF($C213&lt;=SUM($CM213:CM213),0,IF(BR213+$C213-SUM($CM213:CM213)&gt;AA212+AV213,AA212+AV213-BR213,$C213-SUM($CM213:CM213)))))</f>
        <v>0</v>
      </c>
      <c r="CO213" s="29">
        <f ca="1">IF(NOT(snowball),0,IF(AB212&lt;=0,0,IF($C213&lt;=SUM($CM213:CN213),0,IF(BS213+$C213-SUM($CM213:CN213)&gt;AB212+AW213,AB212+AW213-BS213,$C213-SUM($CM213:CN213)))))</f>
        <v>0</v>
      </c>
      <c r="CP213" s="29">
        <f ca="1">IF(NOT(snowball),0,IF(AC212&lt;=0,0,IF($C213&lt;=SUM($CM213:CO213),0,IF(BT213+$C213-SUM($CM213:CO213)&gt;AC212+AX213,AC212+AX213-BT213,$C213-SUM($CM213:CO213)))))</f>
        <v>0</v>
      </c>
      <c r="CQ213" s="29">
        <f ca="1">IF(NOT(snowball),0,IF(AD212&lt;=0,0,IF($C213&lt;=SUM($CM213:CP213),0,IF(BU213+$C213-SUM($CM213:CP213)&gt;AD212+AY213,AD212+AY213-BU213,$C213-SUM($CM213:CP213)))))</f>
        <v>0</v>
      </c>
      <c r="CR213" s="29">
        <f ca="1">IF(NOT(snowball),0,IF(AE212&lt;=0,0,IF($C213&lt;=SUM($CM213:CQ213),0,IF(BV213+$C213-SUM($CM213:CQ213)&gt;AE212+AZ213,AE212+AZ213-BV213,$C213-SUM($CM213:CQ213)))))</f>
        <v>0</v>
      </c>
      <c r="CS213" s="29">
        <f ca="1">IF(NOT(snowball),0,IF(AF212&lt;=0,0,IF($C213&lt;=SUM($CM213:CR213),0,IF(BW213+$C213-SUM($CM213:CR213)&gt;AF212+BA213,AF212+BA213-BW213,$C213-SUM($CM213:CR213)))))</f>
        <v>0</v>
      </c>
      <c r="CT213" s="29">
        <f ca="1">IF(NOT(snowball),0,IF(AG212&lt;=0,0,IF($C213&lt;=SUM($CM213:CS213),0,IF(BX213+$C213-SUM($CM213:CS213)&gt;AG212+BB213,AG212+BB213-BX213,$C213-SUM($CM213:CS213)))))</f>
        <v>0</v>
      </c>
      <c r="CU213" s="29">
        <f ca="1">IF(NOT(snowball),0,IF(AH212&lt;=0,0,IF($C213&lt;=SUM($CM213:CT213),0,IF(BY213+$C213-SUM($CM213:CT213)&gt;AH212+BC213,AH212+BC213-BY213,$C213-SUM($CM213:CT213)))))</f>
        <v>0</v>
      </c>
      <c r="CV213" s="29">
        <f ca="1">IF(NOT(snowball),0,IF(AI212&lt;=0,0,IF($C213&lt;=SUM($CM213:CU213),0,IF(BZ213+$C213-SUM($CM213:CU213)&gt;AI212+BD213,AI212+BD213-BZ213,$C213-SUM($CM213:CU213)))))</f>
        <v>0</v>
      </c>
      <c r="CW213" s="29">
        <f ca="1">IF(NOT(snowball),0,IF(AJ212&lt;=0,0,IF($C213&lt;=SUM($CM213:CV213),0,IF(CA213+$C213-SUM($CM213:CV213)&gt;AJ212+BE213,AJ212+BE213-CA213,$C213-SUM($CM213:CV213)))))</f>
        <v>0</v>
      </c>
      <c r="CX213" s="29">
        <f ca="1">IF(NOT(snowball),0,IF(AK212&lt;=0,0,IF($C213&lt;=SUM($CM213:CW213),0,IF(CB213+$C213-SUM($CM213:CW213)&gt;AK212+BF213,AK212+BF213-CB213,$C213-SUM($CM213:CW213)))))</f>
        <v>0</v>
      </c>
      <c r="CY213" s="29">
        <f ca="1">IF(NOT(snowball),0,IF(AL212&lt;=0,0,IF($C213&lt;=SUM($CM213:CX213),0,IF(CC213+$C213-SUM($CM213:CX213)&gt;AL212+BG213,AL212+BG213-CC213,$C213-SUM($CM213:CX213)))))</f>
        <v>0</v>
      </c>
      <c r="CZ213" s="29">
        <f ca="1">IF(NOT(snowball),0,IF(AM212&lt;=0,0,IF($C213&lt;=SUM($CM213:CY213),0,IF(CD213+$C213-SUM($CM213:CY213)&gt;AM212+BH213,AM212+BH213-CD213,$C213-SUM($CM213:CY213)))))</f>
        <v>0</v>
      </c>
      <c r="DA213" s="29">
        <f ca="1">IF(NOT(snowball),0,IF(AN212&lt;=0,0,IF($C213&lt;=SUM($CM213:CZ213),0,IF(CE213+$C213-SUM($CM213:CZ213)&gt;AN212+BI213,AN212+BI213-CE213,$C213-SUM($CM213:CZ213)))))</f>
        <v>0</v>
      </c>
      <c r="DB213" s="29">
        <f ca="1">IF(NOT(snowball),0,IF(AO212&lt;=0,0,IF($C213&lt;=SUM($CM213:DA213),0,IF(CF213+$C213-SUM($CM213:DA213)&gt;AO212+BJ213,AO212+BJ213-CF213,$C213-SUM($CM213:DA213)))))</f>
        <v>0</v>
      </c>
      <c r="DC213" s="29">
        <f ca="1">IF(NOT(snowball),0,IF(AP212&lt;=0,0,IF($C213&lt;=SUM($CM213:DB213),0,IF(CG213+$C213-SUM($CM213:DB213)&gt;AP212+BK213,AP212+BK213-CG213,$C213-SUM($CM213:DB213)))))</f>
        <v>0</v>
      </c>
      <c r="DD213" s="29">
        <f ca="1">IF(NOT(snowball),0,IF(AQ212&lt;=0,0,IF($C213&lt;=SUM($CM213:DC213),0,IF(CH213+$C213-SUM($CM213:DC213)&gt;AQ212+BL213,AQ212+BL213-CH213,$C213-SUM($CM213:DC213)))))</f>
        <v>0</v>
      </c>
      <c r="DE213" s="29">
        <f ca="1">IF(NOT(snowball),0,IF(AR212&lt;=0,0,IF($C213&lt;=SUM($CM213:DD213),0,IF(CI213+$C213-SUM($CM213:DD213)&gt;AR212+BM213,AR212+BM213-CI213,$C213-SUM($CM213:DD213)))))</f>
        <v>0</v>
      </c>
      <c r="DF213" s="29">
        <f ca="1">IF(NOT(snowball),0,IF(AS212&lt;=0,0,IF($C213&lt;=SUM($CM213:DE213),0,IF(CJ213+$C213-SUM($CM213:DE213)&gt;AS212+BN213,AS212+BN213-CJ213,$C213-SUM($CM213:DE213)))))</f>
        <v>0</v>
      </c>
    </row>
    <row r="214" spans="1:110" ht="11" customHeight="1">
      <c r="A214" s="30" t="str">
        <f t="shared" ca="1" si="232"/>
        <v/>
      </c>
      <c r="B214" s="13" t="e">
        <f t="shared" ref="B214:B277" ca="1" si="292">IF(A214="",NA(),DATE(YEAR(B213),MONTH(B213)+1,1))</f>
        <v>#N/A</v>
      </c>
      <c r="C214" s="113" t="str">
        <f t="shared" ca="1" si="271"/>
        <v/>
      </c>
      <c r="D214" s="81"/>
      <c r="E214" s="29">
        <f t="shared" ca="1" si="272"/>
        <v>0</v>
      </c>
      <c r="F214" s="29">
        <f t="shared" ca="1" si="273"/>
        <v>0</v>
      </c>
      <c r="G214" s="29">
        <f t="shared" ca="1" si="274"/>
        <v>0</v>
      </c>
      <c r="H214" s="29">
        <f t="shared" ca="1" si="275"/>
        <v>0</v>
      </c>
      <c r="I214" s="29">
        <f t="shared" ca="1" si="276"/>
        <v>0</v>
      </c>
      <c r="J214" s="29">
        <f t="shared" ca="1" si="277"/>
        <v>0</v>
      </c>
      <c r="K214" s="29">
        <f t="shared" ca="1" si="278"/>
        <v>0</v>
      </c>
      <c r="L214" s="29">
        <f t="shared" ca="1" si="279"/>
        <v>0</v>
      </c>
      <c r="M214" s="29">
        <f t="shared" ca="1" si="280"/>
        <v>0</v>
      </c>
      <c r="N214" s="29">
        <f t="shared" ca="1" si="281"/>
        <v>0</v>
      </c>
      <c r="O214" s="29">
        <f t="shared" ca="1" si="282"/>
        <v>0</v>
      </c>
      <c r="P214" s="29">
        <f t="shared" ca="1" si="283"/>
        <v>0</v>
      </c>
      <c r="Q214" s="29">
        <f t="shared" ca="1" si="284"/>
        <v>0</v>
      </c>
      <c r="R214" s="29">
        <f t="shared" ca="1" si="285"/>
        <v>0</v>
      </c>
      <c r="S214" s="29">
        <f t="shared" ca="1" si="286"/>
        <v>0</v>
      </c>
      <c r="T214" s="29">
        <f t="shared" ca="1" si="287"/>
        <v>0</v>
      </c>
      <c r="U214" s="29">
        <f t="shared" ca="1" si="288"/>
        <v>0</v>
      </c>
      <c r="V214" s="29">
        <f t="shared" ca="1" si="289"/>
        <v>0</v>
      </c>
      <c r="W214" s="29">
        <f t="shared" ca="1" si="290"/>
        <v>0</v>
      </c>
      <c r="X214" s="29">
        <f t="shared" ca="1" si="290"/>
        <v>0</v>
      </c>
      <c r="Y214" s="66"/>
      <c r="Z214" s="29">
        <f t="shared" ref="Z214:Z277" ca="1" si="293">IF(E$8=0,0,ROUND(Z213-(E214-AU214),2))</f>
        <v>0</v>
      </c>
      <c r="AA214" s="29">
        <f t="shared" ref="AA214:AA277" ca="1" si="294">IF(F$8=0,0,ROUND(AA213-(F214-AV214),2))</f>
        <v>0</v>
      </c>
      <c r="AB214" s="29">
        <f t="shared" ref="AB214:AB277" ca="1" si="295">IF(G$8=0,0,ROUND(AB213-(G214-AW214),2))</f>
        <v>0</v>
      </c>
      <c r="AC214" s="29">
        <f t="shared" ref="AC214:AC277" ca="1" si="296">IF(H$8=0,0,ROUND(AC213-(H214-AX214),2))</f>
        <v>0</v>
      </c>
      <c r="AD214" s="29">
        <f t="shared" ref="AD214:AD277" ca="1" si="297">IF(I$8=0,0,ROUND(AD213-(I214-AY214),2))</f>
        <v>0</v>
      </c>
      <c r="AE214" s="29">
        <f t="shared" ref="AE214:AE277" ca="1" si="298">IF(J$8=0,0,ROUND(AE213-(J214-AZ214),2))</f>
        <v>0</v>
      </c>
      <c r="AF214" s="29">
        <f t="shared" ref="AF214:AF277" ca="1" si="299">IF(K$8=0,0,ROUND(AF213-(K214-BA214),2))</f>
        <v>0</v>
      </c>
      <c r="AG214" s="29">
        <f t="shared" ref="AG214:AG277" ca="1" si="300">IF(L$8=0,0,ROUND(AG213-(L214-BB214),2))</f>
        <v>0</v>
      </c>
      <c r="AH214" s="29">
        <f t="shared" ref="AH214:AH277" ca="1" si="301">IF(M$8=0,0,ROUND(AH213-(M214-BC214),2))</f>
        <v>0</v>
      </c>
      <c r="AI214" s="29">
        <f t="shared" ref="AI214:AI277" ca="1" si="302">IF(N$8=0,0,ROUND(AI213-(N214-BD214),2))</f>
        <v>0</v>
      </c>
      <c r="AJ214" s="29">
        <f t="shared" ref="AJ214:AJ277" ca="1" si="303">IF(O$8=0,0,ROUND(AJ213-(O214-BE214),2))</f>
        <v>0</v>
      </c>
      <c r="AK214" s="29">
        <f t="shared" ref="AK214:AK277" ca="1" si="304">IF(P$8=0,0,ROUND(AK213-(P214-BF214),2))</f>
        <v>0</v>
      </c>
      <c r="AL214" s="29">
        <f t="shared" ref="AL214:AL277" ca="1" si="305">IF(Q$8=0,0,ROUND(AL213-(Q214-BG214),2))</f>
        <v>0</v>
      </c>
      <c r="AM214" s="29">
        <f t="shared" ref="AM214:AM277" ca="1" si="306">IF(R$8=0,0,ROUND(AM213-(R214-BH214),2))</f>
        <v>0</v>
      </c>
      <c r="AN214" s="29">
        <f t="shared" ref="AN214:AN277" ca="1" si="307">IF(S$8=0,0,ROUND(AN213-(S214-BI214),2))</f>
        <v>0</v>
      </c>
      <c r="AO214" s="29">
        <f t="shared" ref="AO214:AO277" ca="1" si="308">IF(T$8=0,0,ROUND(AO213-(T214-BJ214),2))</f>
        <v>0</v>
      </c>
      <c r="AP214" s="29">
        <f t="shared" ref="AP214:AP277" ca="1" si="309">IF(U$8=0,0,ROUND(AP213-(U214-BK214),2))</f>
        <v>0</v>
      </c>
      <c r="AQ214" s="29">
        <f t="shared" ref="AQ214:AQ277" ca="1" si="310">IF(V$8=0,0,ROUND(AQ213-(V214-BL214),2))</f>
        <v>0</v>
      </c>
      <c r="AR214" s="29">
        <f t="shared" ref="AR214:AR277" ca="1" si="311">IF(W$8=0,0,ROUND(AR213-(W214-BM214),2))</f>
        <v>0</v>
      </c>
      <c r="AS214" s="29">
        <f t="shared" ref="AS214:AS277" ca="1" si="312">IF(X$8=0,0,ROUND(AS213-(X214-BN214),2))</f>
        <v>0</v>
      </c>
      <c r="AT214" s="7"/>
      <c r="AU214" s="29">
        <f t="shared" ca="1" si="268"/>
        <v>0</v>
      </c>
      <c r="AV214" s="29">
        <f t="shared" ca="1" si="269"/>
        <v>0</v>
      </c>
      <c r="AW214" s="29">
        <f t="shared" ca="1" si="270"/>
        <v>0</v>
      </c>
      <c r="AX214" s="29">
        <f t="shared" ca="1" si="233"/>
        <v>0</v>
      </c>
      <c r="AY214" s="29">
        <f t="shared" ca="1" si="234"/>
        <v>0</v>
      </c>
      <c r="AZ214" s="29">
        <f t="shared" ca="1" si="235"/>
        <v>0</v>
      </c>
      <c r="BA214" s="29">
        <f t="shared" ca="1" si="236"/>
        <v>0</v>
      </c>
      <c r="BB214" s="29">
        <f t="shared" ca="1" si="237"/>
        <v>0</v>
      </c>
      <c r="BC214" s="29">
        <f t="shared" ca="1" si="238"/>
        <v>0</v>
      </c>
      <c r="BD214" s="29">
        <f t="shared" ca="1" si="239"/>
        <v>0</v>
      </c>
      <c r="BE214" s="29">
        <f t="shared" ca="1" si="240"/>
        <v>0</v>
      </c>
      <c r="BF214" s="29">
        <f t="shared" ca="1" si="241"/>
        <v>0</v>
      </c>
      <c r="BG214" s="29">
        <f t="shared" ca="1" si="242"/>
        <v>0</v>
      </c>
      <c r="BH214" s="29">
        <f t="shared" ca="1" si="243"/>
        <v>0</v>
      </c>
      <c r="BI214" s="29">
        <f t="shared" ca="1" si="244"/>
        <v>0</v>
      </c>
      <c r="BJ214" s="29">
        <f t="shared" ca="1" si="245"/>
        <v>0</v>
      </c>
      <c r="BK214" s="29">
        <f t="shared" ca="1" si="246"/>
        <v>0</v>
      </c>
      <c r="BL214" s="29">
        <f t="shared" ca="1" si="247"/>
        <v>0</v>
      </c>
      <c r="BM214" s="29">
        <f t="shared" ca="1" si="248"/>
        <v>0</v>
      </c>
      <c r="BN214" s="29">
        <f t="shared" ca="1" si="249"/>
        <v>0</v>
      </c>
      <c r="BO214" s="33">
        <f t="shared" ref="BO214:BO277" ca="1" si="313">SUM(AU214:BN214)</f>
        <v>0</v>
      </c>
      <c r="BP214" s="16"/>
      <c r="BQ214" s="29">
        <f t="shared" ref="BQ214:BQ277" ca="1" si="314">IF(Z213&gt;0,IF((Z213+AU214)&lt;E$10,Z213+AU214,E$10),0)</f>
        <v>0</v>
      </c>
      <c r="BR214" s="29">
        <f t="shared" ref="BR214:BR277" ca="1" si="315">IF(AA213&gt;0,IF((AA213+AV214)&lt;F$10,AA213+AV214,F$10),0)</f>
        <v>0</v>
      </c>
      <c r="BS214" s="29">
        <f t="shared" ref="BS214:BS277" ca="1" si="316">IF(AB213&gt;0,IF((AB213+AW214)&lt;G$10,AB213+AW214,G$10),0)</f>
        <v>0</v>
      </c>
      <c r="BT214" s="29">
        <f t="shared" ref="BT214:BT277" ca="1" si="317">IF(AC213&gt;0,IF((AC213+AX214)&lt;H$10,AC213+AX214,H$10),0)</f>
        <v>0</v>
      </c>
      <c r="BU214" s="29">
        <f t="shared" ref="BU214:BU277" ca="1" si="318">IF(AD213&gt;0,IF((AD213+AY214)&lt;I$10,AD213+AY214,I$10),0)</f>
        <v>0</v>
      </c>
      <c r="BV214" s="29">
        <f t="shared" ca="1" si="250"/>
        <v>0</v>
      </c>
      <c r="BW214" s="29">
        <f t="shared" ca="1" si="251"/>
        <v>0</v>
      </c>
      <c r="BX214" s="29">
        <f t="shared" ca="1" si="252"/>
        <v>0</v>
      </c>
      <c r="BY214" s="29">
        <f t="shared" ca="1" si="253"/>
        <v>0</v>
      </c>
      <c r="BZ214" s="29">
        <f t="shared" ca="1" si="254"/>
        <v>0</v>
      </c>
      <c r="CA214" s="29">
        <f t="shared" ca="1" si="255"/>
        <v>0</v>
      </c>
      <c r="CB214" s="29">
        <f t="shared" ca="1" si="256"/>
        <v>0</v>
      </c>
      <c r="CC214" s="29">
        <f t="shared" ca="1" si="257"/>
        <v>0</v>
      </c>
      <c r="CD214" s="29">
        <f t="shared" ca="1" si="258"/>
        <v>0</v>
      </c>
      <c r="CE214" s="29">
        <f t="shared" ca="1" si="259"/>
        <v>0</v>
      </c>
      <c r="CF214" s="29">
        <f t="shared" ca="1" si="260"/>
        <v>0</v>
      </c>
      <c r="CG214" s="29">
        <f t="shared" ca="1" si="261"/>
        <v>0</v>
      </c>
      <c r="CH214" s="29">
        <f t="shared" ca="1" si="262"/>
        <v>0</v>
      </c>
      <c r="CI214" s="29">
        <f t="shared" ca="1" si="263"/>
        <v>0</v>
      </c>
      <c r="CJ214" s="29">
        <f t="shared" ca="1" si="264"/>
        <v>0</v>
      </c>
      <c r="CK214" s="33">
        <f t="shared" ref="CK214:CK234" ca="1" si="319">SUM(BQ214:CJ214)</f>
        <v>0</v>
      </c>
      <c r="CL214" s="33"/>
      <c r="CM214" s="78">
        <f t="shared" ca="1" si="291"/>
        <v>0</v>
      </c>
      <c r="CN214" s="29">
        <f ca="1">IF(NOT(snowball),0,IF(AA213&lt;=0,0,IF($C214&lt;=SUM($CM214:CM214),0,IF(BR214+$C214-SUM($CM214:CM214)&gt;AA213+AV214,AA213+AV214-BR214,$C214-SUM($CM214:CM214)))))</f>
        <v>0</v>
      </c>
      <c r="CO214" s="29">
        <f ca="1">IF(NOT(snowball),0,IF(AB213&lt;=0,0,IF($C214&lt;=SUM($CM214:CN214),0,IF(BS214+$C214-SUM($CM214:CN214)&gt;AB213+AW214,AB213+AW214-BS214,$C214-SUM($CM214:CN214)))))</f>
        <v>0</v>
      </c>
      <c r="CP214" s="29">
        <f ca="1">IF(NOT(snowball),0,IF(AC213&lt;=0,0,IF($C214&lt;=SUM($CM214:CO214),0,IF(BT214+$C214-SUM($CM214:CO214)&gt;AC213+AX214,AC213+AX214-BT214,$C214-SUM($CM214:CO214)))))</f>
        <v>0</v>
      </c>
      <c r="CQ214" s="29">
        <f ca="1">IF(NOT(snowball),0,IF(AD213&lt;=0,0,IF($C214&lt;=SUM($CM214:CP214),0,IF(BU214+$C214-SUM($CM214:CP214)&gt;AD213+AY214,AD213+AY214-BU214,$C214-SUM($CM214:CP214)))))</f>
        <v>0</v>
      </c>
      <c r="CR214" s="29">
        <f ca="1">IF(NOT(snowball),0,IF(AE213&lt;=0,0,IF($C214&lt;=SUM($CM214:CQ214),0,IF(BV214+$C214-SUM($CM214:CQ214)&gt;AE213+AZ214,AE213+AZ214-BV214,$C214-SUM($CM214:CQ214)))))</f>
        <v>0</v>
      </c>
      <c r="CS214" s="29">
        <f ca="1">IF(NOT(snowball),0,IF(AF213&lt;=0,0,IF($C214&lt;=SUM($CM214:CR214),0,IF(BW214+$C214-SUM($CM214:CR214)&gt;AF213+BA214,AF213+BA214-BW214,$C214-SUM($CM214:CR214)))))</f>
        <v>0</v>
      </c>
      <c r="CT214" s="29">
        <f ca="1">IF(NOT(snowball),0,IF(AG213&lt;=0,0,IF($C214&lt;=SUM($CM214:CS214),0,IF(BX214+$C214-SUM($CM214:CS214)&gt;AG213+BB214,AG213+BB214-BX214,$C214-SUM($CM214:CS214)))))</f>
        <v>0</v>
      </c>
      <c r="CU214" s="29">
        <f ca="1">IF(NOT(snowball),0,IF(AH213&lt;=0,0,IF($C214&lt;=SUM($CM214:CT214),0,IF(BY214+$C214-SUM($CM214:CT214)&gt;AH213+BC214,AH213+BC214-BY214,$C214-SUM($CM214:CT214)))))</f>
        <v>0</v>
      </c>
      <c r="CV214" s="29">
        <f ca="1">IF(NOT(snowball),0,IF(AI213&lt;=0,0,IF($C214&lt;=SUM($CM214:CU214),0,IF(BZ214+$C214-SUM($CM214:CU214)&gt;AI213+BD214,AI213+BD214-BZ214,$C214-SUM($CM214:CU214)))))</f>
        <v>0</v>
      </c>
      <c r="CW214" s="29">
        <f ca="1">IF(NOT(snowball),0,IF(AJ213&lt;=0,0,IF($C214&lt;=SUM($CM214:CV214),0,IF(CA214+$C214-SUM($CM214:CV214)&gt;AJ213+BE214,AJ213+BE214-CA214,$C214-SUM($CM214:CV214)))))</f>
        <v>0</v>
      </c>
      <c r="CX214" s="29">
        <f ca="1">IF(NOT(snowball),0,IF(AK213&lt;=0,0,IF($C214&lt;=SUM($CM214:CW214),0,IF(CB214+$C214-SUM($CM214:CW214)&gt;AK213+BF214,AK213+BF214-CB214,$C214-SUM($CM214:CW214)))))</f>
        <v>0</v>
      </c>
      <c r="CY214" s="29">
        <f ca="1">IF(NOT(snowball),0,IF(AL213&lt;=0,0,IF($C214&lt;=SUM($CM214:CX214),0,IF(CC214+$C214-SUM($CM214:CX214)&gt;AL213+BG214,AL213+BG214-CC214,$C214-SUM($CM214:CX214)))))</f>
        <v>0</v>
      </c>
      <c r="CZ214" s="29">
        <f ca="1">IF(NOT(snowball),0,IF(AM213&lt;=0,0,IF($C214&lt;=SUM($CM214:CY214),0,IF(CD214+$C214-SUM($CM214:CY214)&gt;AM213+BH214,AM213+BH214-CD214,$C214-SUM($CM214:CY214)))))</f>
        <v>0</v>
      </c>
      <c r="DA214" s="29">
        <f ca="1">IF(NOT(snowball),0,IF(AN213&lt;=0,0,IF($C214&lt;=SUM($CM214:CZ214),0,IF(CE214+$C214-SUM($CM214:CZ214)&gt;AN213+BI214,AN213+BI214-CE214,$C214-SUM($CM214:CZ214)))))</f>
        <v>0</v>
      </c>
      <c r="DB214" s="29">
        <f ca="1">IF(NOT(snowball),0,IF(AO213&lt;=0,0,IF($C214&lt;=SUM($CM214:DA214),0,IF(CF214+$C214-SUM($CM214:DA214)&gt;AO213+BJ214,AO213+BJ214-CF214,$C214-SUM($CM214:DA214)))))</f>
        <v>0</v>
      </c>
      <c r="DC214" s="29">
        <f ca="1">IF(NOT(snowball),0,IF(AP213&lt;=0,0,IF($C214&lt;=SUM($CM214:DB214),0,IF(CG214+$C214-SUM($CM214:DB214)&gt;AP213+BK214,AP213+BK214-CG214,$C214-SUM($CM214:DB214)))))</f>
        <v>0</v>
      </c>
      <c r="DD214" s="29">
        <f ca="1">IF(NOT(snowball),0,IF(AQ213&lt;=0,0,IF($C214&lt;=SUM($CM214:DC214),0,IF(CH214+$C214-SUM($CM214:DC214)&gt;AQ213+BL214,AQ213+BL214-CH214,$C214-SUM($CM214:DC214)))))</f>
        <v>0</v>
      </c>
      <c r="DE214" s="29">
        <f ca="1">IF(NOT(snowball),0,IF(AR213&lt;=0,0,IF($C214&lt;=SUM($CM214:DD214),0,IF(CI214+$C214-SUM($CM214:DD214)&gt;AR213+BM214,AR213+BM214-CI214,$C214-SUM($CM214:DD214)))))</f>
        <v>0</v>
      </c>
      <c r="DF214" s="29">
        <f ca="1">IF(NOT(snowball),0,IF(AS213&lt;=0,0,IF($C214&lt;=SUM($CM214:DE214),0,IF(CJ214+$C214-SUM($CM214:DE214)&gt;AS213+BN214,AS213+BN214-CJ214,$C214-SUM($CM214:DE214)))))</f>
        <v>0</v>
      </c>
    </row>
    <row r="215" spans="1:110" ht="11" customHeight="1">
      <c r="A215" s="30" t="str">
        <f t="shared" ref="A215:A234" ca="1" si="320">IF(SUM(Z214:AS214)&lt;=0,"",A214+1)</f>
        <v/>
      </c>
      <c r="B215" s="13" t="e">
        <f t="shared" ca="1" si="292"/>
        <v>#N/A</v>
      </c>
      <c r="C215" s="113" t="str">
        <f t="shared" ca="1" si="271"/>
        <v/>
      </c>
      <c r="D215" s="81"/>
      <c r="E215" s="29">
        <f t="shared" ca="1" si="272"/>
        <v>0</v>
      </c>
      <c r="F215" s="29">
        <f t="shared" ca="1" si="273"/>
        <v>0</v>
      </c>
      <c r="G215" s="29">
        <f t="shared" ca="1" si="274"/>
        <v>0</v>
      </c>
      <c r="H215" s="29">
        <f t="shared" ca="1" si="275"/>
        <v>0</v>
      </c>
      <c r="I215" s="29">
        <f t="shared" ca="1" si="276"/>
        <v>0</v>
      </c>
      <c r="J215" s="29">
        <f t="shared" ca="1" si="277"/>
        <v>0</v>
      </c>
      <c r="K215" s="29">
        <f t="shared" ca="1" si="278"/>
        <v>0</v>
      </c>
      <c r="L215" s="29">
        <f t="shared" ca="1" si="279"/>
        <v>0</v>
      </c>
      <c r="M215" s="29">
        <f t="shared" ca="1" si="280"/>
        <v>0</v>
      </c>
      <c r="N215" s="29">
        <f t="shared" ca="1" si="281"/>
        <v>0</v>
      </c>
      <c r="O215" s="29">
        <f t="shared" ca="1" si="282"/>
        <v>0</v>
      </c>
      <c r="P215" s="29">
        <f t="shared" ca="1" si="283"/>
        <v>0</v>
      </c>
      <c r="Q215" s="29">
        <f t="shared" ca="1" si="284"/>
        <v>0</v>
      </c>
      <c r="R215" s="29">
        <f t="shared" ca="1" si="285"/>
        <v>0</v>
      </c>
      <c r="S215" s="29">
        <f t="shared" ca="1" si="286"/>
        <v>0</v>
      </c>
      <c r="T215" s="29">
        <f t="shared" ca="1" si="287"/>
        <v>0</v>
      </c>
      <c r="U215" s="29">
        <f t="shared" ca="1" si="288"/>
        <v>0</v>
      </c>
      <c r="V215" s="29">
        <f t="shared" ca="1" si="289"/>
        <v>0</v>
      </c>
      <c r="W215" s="29">
        <f t="shared" ca="1" si="290"/>
        <v>0</v>
      </c>
      <c r="X215" s="29">
        <f t="shared" ca="1" si="290"/>
        <v>0</v>
      </c>
      <c r="Y215" s="66"/>
      <c r="Z215" s="29">
        <f t="shared" ca="1" si="293"/>
        <v>0</v>
      </c>
      <c r="AA215" s="29">
        <f t="shared" ca="1" si="294"/>
        <v>0</v>
      </c>
      <c r="AB215" s="29">
        <f t="shared" ca="1" si="295"/>
        <v>0</v>
      </c>
      <c r="AC215" s="29">
        <f t="shared" ca="1" si="296"/>
        <v>0</v>
      </c>
      <c r="AD215" s="29">
        <f t="shared" ca="1" si="297"/>
        <v>0</v>
      </c>
      <c r="AE215" s="29">
        <f t="shared" ca="1" si="298"/>
        <v>0</v>
      </c>
      <c r="AF215" s="29">
        <f t="shared" ca="1" si="299"/>
        <v>0</v>
      </c>
      <c r="AG215" s="29">
        <f t="shared" ca="1" si="300"/>
        <v>0</v>
      </c>
      <c r="AH215" s="29">
        <f t="shared" ca="1" si="301"/>
        <v>0</v>
      </c>
      <c r="AI215" s="29">
        <f t="shared" ca="1" si="302"/>
        <v>0</v>
      </c>
      <c r="AJ215" s="29">
        <f t="shared" ca="1" si="303"/>
        <v>0</v>
      </c>
      <c r="AK215" s="29">
        <f t="shared" ca="1" si="304"/>
        <v>0</v>
      </c>
      <c r="AL215" s="29">
        <f t="shared" ca="1" si="305"/>
        <v>0</v>
      </c>
      <c r="AM215" s="29">
        <f t="shared" ca="1" si="306"/>
        <v>0</v>
      </c>
      <c r="AN215" s="29">
        <f t="shared" ca="1" si="307"/>
        <v>0</v>
      </c>
      <c r="AO215" s="29">
        <f t="shared" ca="1" si="308"/>
        <v>0</v>
      </c>
      <c r="AP215" s="29">
        <f t="shared" ca="1" si="309"/>
        <v>0</v>
      </c>
      <c r="AQ215" s="29">
        <f t="shared" ca="1" si="310"/>
        <v>0</v>
      </c>
      <c r="AR215" s="29">
        <f t="shared" ca="1" si="311"/>
        <v>0</v>
      </c>
      <c r="AS215" s="29">
        <f t="shared" ca="1" si="312"/>
        <v>0</v>
      </c>
      <c r="AT215" s="7"/>
      <c r="AU215" s="29">
        <f t="shared" ca="1" si="268"/>
        <v>0</v>
      </c>
      <c r="AV215" s="29">
        <f t="shared" ca="1" si="269"/>
        <v>0</v>
      </c>
      <c r="AW215" s="29">
        <f t="shared" ca="1" si="270"/>
        <v>0</v>
      </c>
      <c r="AX215" s="29">
        <f t="shared" ca="1" si="233"/>
        <v>0</v>
      </c>
      <c r="AY215" s="29">
        <f t="shared" ca="1" si="234"/>
        <v>0</v>
      </c>
      <c r="AZ215" s="29">
        <f t="shared" ca="1" si="235"/>
        <v>0</v>
      </c>
      <c r="BA215" s="29">
        <f t="shared" ca="1" si="236"/>
        <v>0</v>
      </c>
      <c r="BB215" s="29">
        <f t="shared" ca="1" si="237"/>
        <v>0</v>
      </c>
      <c r="BC215" s="29">
        <f t="shared" ca="1" si="238"/>
        <v>0</v>
      </c>
      <c r="BD215" s="29">
        <f t="shared" ca="1" si="239"/>
        <v>0</v>
      </c>
      <c r="BE215" s="29">
        <f t="shared" ca="1" si="240"/>
        <v>0</v>
      </c>
      <c r="BF215" s="29">
        <f t="shared" ca="1" si="241"/>
        <v>0</v>
      </c>
      <c r="BG215" s="29">
        <f t="shared" ca="1" si="242"/>
        <v>0</v>
      </c>
      <c r="BH215" s="29">
        <f t="shared" ca="1" si="243"/>
        <v>0</v>
      </c>
      <c r="BI215" s="29">
        <f t="shared" ca="1" si="244"/>
        <v>0</v>
      </c>
      <c r="BJ215" s="29">
        <f t="shared" ca="1" si="245"/>
        <v>0</v>
      </c>
      <c r="BK215" s="29">
        <f t="shared" ca="1" si="246"/>
        <v>0</v>
      </c>
      <c r="BL215" s="29">
        <f t="shared" ca="1" si="247"/>
        <v>0</v>
      </c>
      <c r="BM215" s="29">
        <f t="shared" ca="1" si="248"/>
        <v>0</v>
      </c>
      <c r="BN215" s="29">
        <f t="shared" ca="1" si="249"/>
        <v>0</v>
      </c>
      <c r="BO215" s="33">
        <f t="shared" ca="1" si="313"/>
        <v>0</v>
      </c>
      <c r="BP215" s="16"/>
      <c r="BQ215" s="29">
        <f t="shared" ca="1" si="314"/>
        <v>0</v>
      </c>
      <c r="BR215" s="29">
        <f t="shared" ca="1" si="315"/>
        <v>0</v>
      </c>
      <c r="BS215" s="29">
        <f t="shared" ca="1" si="316"/>
        <v>0</v>
      </c>
      <c r="BT215" s="29">
        <f t="shared" ca="1" si="317"/>
        <v>0</v>
      </c>
      <c r="BU215" s="29">
        <f t="shared" ca="1" si="318"/>
        <v>0</v>
      </c>
      <c r="BV215" s="29">
        <f t="shared" ca="1" si="250"/>
        <v>0</v>
      </c>
      <c r="BW215" s="29">
        <f t="shared" ca="1" si="251"/>
        <v>0</v>
      </c>
      <c r="BX215" s="29">
        <f t="shared" ca="1" si="252"/>
        <v>0</v>
      </c>
      <c r="BY215" s="29">
        <f t="shared" ca="1" si="253"/>
        <v>0</v>
      </c>
      <c r="BZ215" s="29">
        <f t="shared" ca="1" si="254"/>
        <v>0</v>
      </c>
      <c r="CA215" s="29">
        <f t="shared" ca="1" si="255"/>
        <v>0</v>
      </c>
      <c r="CB215" s="29">
        <f t="shared" ca="1" si="256"/>
        <v>0</v>
      </c>
      <c r="CC215" s="29">
        <f t="shared" ca="1" si="257"/>
        <v>0</v>
      </c>
      <c r="CD215" s="29">
        <f t="shared" ca="1" si="258"/>
        <v>0</v>
      </c>
      <c r="CE215" s="29">
        <f t="shared" ca="1" si="259"/>
        <v>0</v>
      </c>
      <c r="CF215" s="29">
        <f t="shared" ca="1" si="260"/>
        <v>0</v>
      </c>
      <c r="CG215" s="29">
        <f t="shared" ca="1" si="261"/>
        <v>0</v>
      </c>
      <c r="CH215" s="29">
        <f t="shared" ca="1" si="262"/>
        <v>0</v>
      </c>
      <c r="CI215" s="29">
        <f t="shared" ca="1" si="263"/>
        <v>0</v>
      </c>
      <c r="CJ215" s="29">
        <f t="shared" ca="1" si="264"/>
        <v>0</v>
      </c>
      <c r="CK215" s="33">
        <f t="shared" ca="1" si="319"/>
        <v>0</v>
      </c>
      <c r="CL215" s="33"/>
      <c r="CM215" s="78">
        <f t="shared" ca="1" si="291"/>
        <v>0</v>
      </c>
      <c r="CN215" s="29">
        <f ca="1">IF(NOT(snowball),0,IF(AA214&lt;=0,0,IF($C215&lt;=SUM($CM215:CM215),0,IF(BR215+$C215-SUM($CM215:CM215)&gt;AA214+AV215,AA214+AV215-BR215,$C215-SUM($CM215:CM215)))))</f>
        <v>0</v>
      </c>
      <c r="CO215" s="29">
        <f ca="1">IF(NOT(snowball),0,IF(AB214&lt;=0,0,IF($C215&lt;=SUM($CM215:CN215),0,IF(BS215+$C215-SUM($CM215:CN215)&gt;AB214+AW215,AB214+AW215-BS215,$C215-SUM($CM215:CN215)))))</f>
        <v>0</v>
      </c>
      <c r="CP215" s="29">
        <f ca="1">IF(NOT(snowball),0,IF(AC214&lt;=0,0,IF($C215&lt;=SUM($CM215:CO215),0,IF(BT215+$C215-SUM($CM215:CO215)&gt;AC214+AX215,AC214+AX215-BT215,$C215-SUM($CM215:CO215)))))</f>
        <v>0</v>
      </c>
      <c r="CQ215" s="29">
        <f ca="1">IF(NOT(snowball),0,IF(AD214&lt;=0,0,IF($C215&lt;=SUM($CM215:CP215),0,IF(BU215+$C215-SUM($CM215:CP215)&gt;AD214+AY215,AD214+AY215-BU215,$C215-SUM($CM215:CP215)))))</f>
        <v>0</v>
      </c>
      <c r="CR215" s="29">
        <f ca="1">IF(NOT(snowball),0,IF(AE214&lt;=0,0,IF($C215&lt;=SUM($CM215:CQ215),0,IF(BV215+$C215-SUM($CM215:CQ215)&gt;AE214+AZ215,AE214+AZ215-BV215,$C215-SUM($CM215:CQ215)))))</f>
        <v>0</v>
      </c>
      <c r="CS215" s="29">
        <f ca="1">IF(NOT(snowball),0,IF(AF214&lt;=0,0,IF($C215&lt;=SUM($CM215:CR215),0,IF(BW215+$C215-SUM($CM215:CR215)&gt;AF214+BA215,AF214+BA215-BW215,$C215-SUM($CM215:CR215)))))</f>
        <v>0</v>
      </c>
      <c r="CT215" s="29">
        <f ca="1">IF(NOT(snowball),0,IF(AG214&lt;=0,0,IF($C215&lt;=SUM($CM215:CS215),0,IF(BX215+$C215-SUM($CM215:CS215)&gt;AG214+BB215,AG214+BB215-BX215,$C215-SUM($CM215:CS215)))))</f>
        <v>0</v>
      </c>
      <c r="CU215" s="29">
        <f ca="1">IF(NOT(snowball),0,IF(AH214&lt;=0,0,IF($C215&lt;=SUM($CM215:CT215),0,IF(BY215+$C215-SUM($CM215:CT215)&gt;AH214+BC215,AH214+BC215-BY215,$C215-SUM($CM215:CT215)))))</f>
        <v>0</v>
      </c>
      <c r="CV215" s="29">
        <f ca="1">IF(NOT(snowball),0,IF(AI214&lt;=0,0,IF($C215&lt;=SUM($CM215:CU215),0,IF(BZ215+$C215-SUM($CM215:CU215)&gt;AI214+BD215,AI214+BD215-BZ215,$C215-SUM($CM215:CU215)))))</f>
        <v>0</v>
      </c>
      <c r="CW215" s="29">
        <f ca="1">IF(NOT(snowball),0,IF(AJ214&lt;=0,0,IF($C215&lt;=SUM($CM215:CV215),0,IF(CA215+$C215-SUM($CM215:CV215)&gt;AJ214+BE215,AJ214+BE215-CA215,$C215-SUM($CM215:CV215)))))</f>
        <v>0</v>
      </c>
      <c r="CX215" s="29">
        <f ca="1">IF(NOT(snowball),0,IF(AK214&lt;=0,0,IF($C215&lt;=SUM($CM215:CW215),0,IF(CB215+$C215-SUM($CM215:CW215)&gt;AK214+BF215,AK214+BF215-CB215,$C215-SUM($CM215:CW215)))))</f>
        <v>0</v>
      </c>
      <c r="CY215" s="29">
        <f ca="1">IF(NOT(snowball),0,IF(AL214&lt;=0,0,IF($C215&lt;=SUM($CM215:CX215),0,IF(CC215+$C215-SUM($CM215:CX215)&gt;AL214+BG215,AL214+BG215-CC215,$C215-SUM($CM215:CX215)))))</f>
        <v>0</v>
      </c>
      <c r="CZ215" s="29">
        <f ca="1">IF(NOT(snowball),0,IF(AM214&lt;=0,0,IF($C215&lt;=SUM($CM215:CY215),0,IF(CD215+$C215-SUM($CM215:CY215)&gt;AM214+BH215,AM214+BH215-CD215,$C215-SUM($CM215:CY215)))))</f>
        <v>0</v>
      </c>
      <c r="DA215" s="29">
        <f ca="1">IF(NOT(snowball),0,IF(AN214&lt;=0,0,IF($C215&lt;=SUM($CM215:CZ215),0,IF(CE215+$C215-SUM($CM215:CZ215)&gt;AN214+BI215,AN214+BI215-CE215,$C215-SUM($CM215:CZ215)))))</f>
        <v>0</v>
      </c>
      <c r="DB215" s="29">
        <f ca="1">IF(NOT(snowball),0,IF(AO214&lt;=0,0,IF($C215&lt;=SUM($CM215:DA215),0,IF(CF215+$C215-SUM($CM215:DA215)&gt;AO214+BJ215,AO214+BJ215-CF215,$C215-SUM($CM215:DA215)))))</f>
        <v>0</v>
      </c>
      <c r="DC215" s="29">
        <f ca="1">IF(NOT(snowball),0,IF(AP214&lt;=0,0,IF($C215&lt;=SUM($CM215:DB215),0,IF(CG215+$C215-SUM($CM215:DB215)&gt;AP214+BK215,AP214+BK215-CG215,$C215-SUM($CM215:DB215)))))</f>
        <v>0</v>
      </c>
      <c r="DD215" s="29">
        <f ca="1">IF(NOT(snowball),0,IF(AQ214&lt;=0,0,IF($C215&lt;=SUM($CM215:DC215),0,IF(CH215+$C215-SUM($CM215:DC215)&gt;AQ214+BL215,AQ214+BL215-CH215,$C215-SUM($CM215:DC215)))))</f>
        <v>0</v>
      </c>
      <c r="DE215" s="29">
        <f ca="1">IF(NOT(snowball),0,IF(AR214&lt;=0,0,IF($C215&lt;=SUM($CM215:DD215),0,IF(CI215+$C215-SUM($CM215:DD215)&gt;AR214+BM215,AR214+BM215-CI215,$C215-SUM($CM215:DD215)))))</f>
        <v>0</v>
      </c>
      <c r="DF215" s="29">
        <f ca="1">IF(NOT(snowball),0,IF(AS214&lt;=0,0,IF($C215&lt;=SUM($CM215:DE215),0,IF(CJ215+$C215-SUM($CM215:DE215)&gt;AS214+BN215,AS214+BN215-CJ215,$C215-SUM($CM215:DE215)))))</f>
        <v>0</v>
      </c>
    </row>
    <row r="216" spans="1:110" ht="11" customHeight="1">
      <c r="A216" s="30" t="str">
        <f t="shared" ca="1" si="320"/>
        <v/>
      </c>
      <c r="B216" s="13" t="e">
        <f t="shared" ca="1" si="292"/>
        <v>#N/A</v>
      </c>
      <c r="C216" s="113" t="str">
        <f t="shared" ca="1" si="271"/>
        <v/>
      </c>
      <c r="D216" s="81"/>
      <c r="E216" s="29">
        <f t="shared" ca="1" si="272"/>
        <v>0</v>
      </c>
      <c r="F216" s="29">
        <f t="shared" ca="1" si="273"/>
        <v>0</v>
      </c>
      <c r="G216" s="29">
        <f t="shared" ca="1" si="274"/>
        <v>0</v>
      </c>
      <c r="H216" s="29">
        <f t="shared" ca="1" si="275"/>
        <v>0</v>
      </c>
      <c r="I216" s="29">
        <f t="shared" ca="1" si="276"/>
        <v>0</v>
      </c>
      <c r="J216" s="29">
        <f t="shared" ca="1" si="277"/>
        <v>0</v>
      </c>
      <c r="K216" s="29">
        <f t="shared" ca="1" si="278"/>
        <v>0</v>
      </c>
      <c r="L216" s="29">
        <f t="shared" ca="1" si="279"/>
        <v>0</v>
      </c>
      <c r="M216" s="29">
        <f t="shared" ca="1" si="280"/>
        <v>0</v>
      </c>
      <c r="N216" s="29">
        <f t="shared" ca="1" si="281"/>
        <v>0</v>
      </c>
      <c r="O216" s="29">
        <f t="shared" ca="1" si="282"/>
        <v>0</v>
      </c>
      <c r="P216" s="29">
        <f t="shared" ca="1" si="283"/>
        <v>0</v>
      </c>
      <c r="Q216" s="29">
        <f t="shared" ca="1" si="284"/>
        <v>0</v>
      </c>
      <c r="R216" s="29">
        <f t="shared" ca="1" si="285"/>
        <v>0</v>
      </c>
      <c r="S216" s="29">
        <f t="shared" ca="1" si="286"/>
        <v>0</v>
      </c>
      <c r="T216" s="29">
        <f t="shared" ca="1" si="287"/>
        <v>0</v>
      </c>
      <c r="U216" s="29">
        <f t="shared" ca="1" si="288"/>
        <v>0</v>
      </c>
      <c r="V216" s="29">
        <f t="shared" ca="1" si="289"/>
        <v>0</v>
      </c>
      <c r="W216" s="29">
        <f t="shared" ca="1" si="290"/>
        <v>0</v>
      </c>
      <c r="X216" s="29">
        <f t="shared" ca="1" si="290"/>
        <v>0</v>
      </c>
      <c r="Y216" s="66"/>
      <c r="Z216" s="29">
        <f t="shared" ca="1" si="293"/>
        <v>0</v>
      </c>
      <c r="AA216" s="29">
        <f t="shared" ca="1" si="294"/>
        <v>0</v>
      </c>
      <c r="AB216" s="29">
        <f t="shared" ca="1" si="295"/>
        <v>0</v>
      </c>
      <c r="AC216" s="29">
        <f t="shared" ca="1" si="296"/>
        <v>0</v>
      </c>
      <c r="AD216" s="29">
        <f t="shared" ca="1" si="297"/>
        <v>0</v>
      </c>
      <c r="AE216" s="29">
        <f t="shared" ca="1" si="298"/>
        <v>0</v>
      </c>
      <c r="AF216" s="29">
        <f t="shared" ca="1" si="299"/>
        <v>0</v>
      </c>
      <c r="AG216" s="29">
        <f t="shared" ca="1" si="300"/>
        <v>0</v>
      </c>
      <c r="AH216" s="29">
        <f t="shared" ca="1" si="301"/>
        <v>0</v>
      </c>
      <c r="AI216" s="29">
        <f t="shared" ca="1" si="302"/>
        <v>0</v>
      </c>
      <c r="AJ216" s="29">
        <f t="shared" ca="1" si="303"/>
        <v>0</v>
      </c>
      <c r="AK216" s="29">
        <f t="shared" ca="1" si="304"/>
        <v>0</v>
      </c>
      <c r="AL216" s="29">
        <f t="shared" ca="1" si="305"/>
        <v>0</v>
      </c>
      <c r="AM216" s="29">
        <f t="shared" ca="1" si="306"/>
        <v>0</v>
      </c>
      <c r="AN216" s="29">
        <f t="shared" ca="1" si="307"/>
        <v>0</v>
      </c>
      <c r="AO216" s="29">
        <f t="shared" ca="1" si="308"/>
        <v>0</v>
      </c>
      <c r="AP216" s="29">
        <f t="shared" ca="1" si="309"/>
        <v>0</v>
      </c>
      <c r="AQ216" s="29">
        <f t="shared" ca="1" si="310"/>
        <v>0</v>
      </c>
      <c r="AR216" s="29">
        <f t="shared" ca="1" si="311"/>
        <v>0</v>
      </c>
      <c r="AS216" s="29">
        <f t="shared" ca="1" si="312"/>
        <v>0</v>
      </c>
      <c r="AT216" s="7"/>
      <c r="AU216" s="29">
        <f t="shared" ca="1" si="268"/>
        <v>0</v>
      </c>
      <c r="AV216" s="29">
        <f t="shared" ca="1" si="269"/>
        <v>0</v>
      </c>
      <c r="AW216" s="29">
        <f t="shared" ca="1" si="270"/>
        <v>0</v>
      </c>
      <c r="AX216" s="29">
        <f t="shared" ca="1" si="233"/>
        <v>0</v>
      </c>
      <c r="AY216" s="29">
        <f t="shared" ca="1" si="234"/>
        <v>0</v>
      </c>
      <c r="AZ216" s="29">
        <f t="shared" ca="1" si="235"/>
        <v>0</v>
      </c>
      <c r="BA216" s="29">
        <f t="shared" ca="1" si="236"/>
        <v>0</v>
      </c>
      <c r="BB216" s="29">
        <f t="shared" ca="1" si="237"/>
        <v>0</v>
      </c>
      <c r="BC216" s="29">
        <f t="shared" ca="1" si="238"/>
        <v>0</v>
      </c>
      <c r="BD216" s="29">
        <f t="shared" ca="1" si="239"/>
        <v>0</v>
      </c>
      <c r="BE216" s="29">
        <f t="shared" ca="1" si="240"/>
        <v>0</v>
      </c>
      <c r="BF216" s="29">
        <f t="shared" ca="1" si="241"/>
        <v>0</v>
      </c>
      <c r="BG216" s="29">
        <f t="shared" ca="1" si="242"/>
        <v>0</v>
      </c>
      <c r="BH216" s="29">
        <f t="shared" ca="1" si="243"/>
        <v>0</v>
      </c>
      <c r="BI216" s="29">
        <f t="shared" ca="1" si="244"/>
        <v>0</v>
      </c>
      <c r="BJ216" s="29">
        <f t="shared" ca="1" si="245"/>
        <v>0</v>
      </c>
      <c r="BK216" s="29">
        <f t="shared" ca="1" si="246"/>
        <v>0</v>
      </c>
      <c r="BL216" s="29">
        <f t="shared" ca="1" si="247"/>
        <v>0</v>
      </c>
      <c r="BM216" s="29">
        <f t="shared" ca="1" si="248"/>
        <v>0</v>
      </c>
      <c r="BN216" s="29">
        <f t="shared" ca="1" si="249"/>
        <v>0</v>
      </c>
      <c r="BO216" s="33">
        <f t="shared" ca="1" si="313"/>
        <v>0</v>
      </c>
      <c r="BP216" s="16"/>
      <c r="BQ216" s="29">
        <f t="shared" ca="1" si="314"/>
        <v>0</v>
      </c>
      <c r="BR216" s="29">
        <f t="shared" ca="1" si="315"/>
        <v>0</v>
      </c>
      <c r="BS216" s="29">
        <f t="shared" ca="1" si="316"/>
        <v>0</v>
      </c>
      <c r="BT216" s="29">
        <f t="shared" ca="1" si="317"/>
        <v>0</v>
      </c>
      <c r="BU216" s="29">
        <f t="shared" ca="1" si="318"/>
        <v>0</v>
      </c>
      <c r="BV216" s="29">
        <f t="shared" ca="1" si="250"/>
        <v>0</v>
      </c>
      <c r="BW216" s="29">
        <f t="shared" ca="1" si="251"/>
        <v>0</v>
      </c>
      <c r="BX216" s="29">
        <f t="shared" ca="1" si="252"/>
        <v>0</v>
      </c>
      <c r="BY216" s="29">
        <f t="shared" ca="1" si="253"/>
        <v>0</v>
      </c>
      <c r="BZ216" s="29">
        <f t="shared" ca="1" si="254"/>
        <v>0</v>
      </c>
      <c r="CA216" s="29">
        <f t="shared" ca="1" si="255"/>
        <v>0</v>
      </c>
      <c r="CB216" s="29">
        <f t="shared" ca="1" si="256"/>
        <v>0</v>
      </c>
      <c r="CC216" s="29">
        <f t="shared" ca="1" si="257"/>
        <v>0</v>
      </c>
      <c r="CD216" s="29">
        <f t="shared" ca="1" si="258"/>
        <v>0</v>
      </c>
      <c r="CE216" s="29">
        <f t="shared" ca="1" si="259"/>
        <v>0</v>
      </c>
      <c r="CF216" s="29">
        <f t="shared" ca="1" si="260"/>
        <v>0</v>
      </c>
      <c r="CG216" s="29">
        <f t="shared" ca="1" si="261"/>
        <v>0</v>
      </c>
      <c r="CH216" s="29">
        <f t="shared" ca="1" si="262"/>
        <v>0</v>
      </c>
      <c r="CI216" s="29">
        <f t="shared" ca="1" si="263"/>
        <v>0</v>
      </c>
      <c r="CJ216" s="29">
        <f t="shared" ca="1" si="264"/>
        <v>0</v>
      </c>
      <c r="CK216" s="33">
        <f t="shared" ca="1" si="319"/>
        <v>0</v>
      </c>
      <c r="CL216" s="33"/>
      <c r="CM216" s="78">
        <f t="shared" ca="1" si="291"/>
        <v>0</v>
      </c>
      <c r="CN216" s="29">
        <f ca="1">IF(NOT(snowball),0,IF(AA215&lt;=0,0,IF($C216&lt;=SUM($CM216:CM216),0,IF(BR216+$C216-SUM($CM216:CM216)&gt;AA215+AV216,AA215+AV216-BR216,$C216-SUM($CM216:CM216)))))</f>
        <v>0</v>
      </c>
      <c r="CO216" s="29">
        <f ca="1">IF(NOT(snowball),0,IF(AB215&lt;=0,0,IF($C216&lt;=SUM($CM216:CN216),0,IF(BS216+$C216-SUM($CM216:CN216)&gt;AB215+AW216,AB215+AW216-BS216,$C216-SUM($CM216:CN216)))))</f>
        <v>0</v>
      </c>
      <c r="CP216" s="29">
        <f ca="1">IF(NOT(snowball),0,IF(AC215&lt;=0,0,IF($C216&lt;=SUM($CM216:CO216),0,IF(BT216+$C216-SUM($CM216:CO216)&gt;AC215+AX216,AC215+AX216-BT216,$C216-SUM($CM216:CO216)))))</f>
        <v>0</v>
      </c>
      <c r="CQ216" s="29">
        <f ca="1">IF(NOT(snowball),0,IF(AD215&lt;=0,0,IF($C216&lt;=SUM($CM216:CP216),0,IF(BU216+$C216-SUM($CM216:CP216)&gt;AD215+AY216,AD215+AY216-BU216,$C216-SUM($CM216:CP216)))))</f>
        <v>0</v>
      </c>
      <c r="CR216" s="29">
        <f ca="1">IF(NOT(snowball),0,IF(AE215&lt;=0,0,IF($C216&lt;=SUM($CM216:CQ216),0,IF(BV216+$C216-SUM($CM216:CQ216)&gt;AE215+AZ216,AE215+AZ216-BV216,$C216-SUM($CM216:CQ216)))))</f>
        <v>0</v>
      </c>
      <c r="CS216" s="29">
        <f ca="1">IF(NOT(snowball),0,IF(AF215&lt;=0,0,IF($C216&lt;=SUM($CM216:CR216),0,IF(BW216+$C216-SUM($CM216:CR216)&gt;AF215+BA216,AF215+BA216-BW216,$C216-SUM($CM216:CR216)))))</f>
        <v>0</v>
      </c>
      <c r="CT216" s="29">
        <f ca="1">IF(NOT(snowball),0,IF(AG215&lt;=0,0,IF($C216&lt;=SUM($CM216:CS216),0,IF(BX216+$C216-SUM($CM216:CS216)&gt;AG215+BB216,AG215+BB216-BX216,$C216-SUM($CM216:CS216)))))</f>
        <v>0</v>
      </c>
      <c r="CU216" s="29">
        <f ca="1">IF(NOT(snowball),0,IF(AH215&lt;=0,0,IF($C216&lt;=SUM($CM216:CT216),0,IF(BY216+$C216-SUM($CM216:CT216)&gt;AH215+BC216,AH215+BC216-BY216,$C216-SUM($CM216:CT216)))))</f>
        <v>0</v>
      </c>
      <c r="CV216" s="29">
        <f ca="1">IF(NOT(snowball),0,IF(AI215&lt;=0,0,IF($C216&lt;=SUM($CM216:CU216),0,IF(BZ216+$C216-SUM($CM216:CU216)&gt;AI215+BD216,AI215+BD216-BZ216,$C216-SUM($CM216:CU216)))))</f>
        <v>0</v>
      </c>
      <c r="CW216" s="29">
        <f ca="1">IF(NOT(snowball),0,IF(AJ215&lt;=0,0,IF($C216&lt;=SUM($CM216:CV216),0,IF(CA216+$C216-SUM($CM216:CV216)&gt;AJ215+BE216,AJ215+BE216-CA216,$C216-SUM($CM216:CV216)))))</f>
        <v>0</v>
      </c>
      <c r="CX216" s="29">
        <f ca="1">IF(NOT(snowball),0,IF(AK215&lt;=0,0,IF($C216&lt;=SUM($CM216:CW216),0,IF(CB216+$C216-SUM($CM216:CW216)&gt;AK215+BF216,AK215+BF216-CB216,$C216-SUM($CM216:CW216)))))</f>
        <v>0</v>
      </c>
      <c r="CY216" s="29">
        <f ca="1">IF(NOT(snowball),0,IF(AL215&lt;=0,0,IF($C216&lt;=SUM($CM216:CX216),0,IF(CC216+$C216-SUM($CM216:CX216)&gt;AL215+BG216,AL215+BG216-CC216,$C216-SUM($CM216:CX216)))))</f>
        <v>0</v>
      </c>
      <c r="CZ216" s="29">
        <f ca="1">IF(NOT(snowball),0,IF(AM215&lt;=0,0,IF($C216&lt;=SUM($CM216:CY216),0,IF(CD216+$C216-SUM($CM216:CY216)&gt;AM215+BH216,AM215+BH216-CD216,$C216-SUM($CM216:CY216)))))</f>
        <v>0</v>
      </c>
      <c r="DA216" s="29">
        <f ca="1">IF(NOT(snowball),0,IF(AN215&lt;=0,0,IF($C216&lt;=SUM($CM216:CZ216),0,IF(CE216+$C216-SUM($CM216:CZ216)&gt;AN215+BI216,AN215+BI216-CE216,$C216-SUM($CM216:CZ216)))))</f>
        <v>0</v>
      </c>
      <c r="DB216" s="29">
        <f ca="1">IF(NOT(snowball),0,IF(AO215&lt;=0,0,IF($C216&lt;=SUM($CM216:DA216),0,IF(CF216+$C216-SUM($CM216:DA216)&gt;AO215+BJ216,AO215+BJ216-CF216,$C216-SUM($CM216:DA216)))))</f>
        <v>0</v>
      </c>
      <c r="DC216" s="29">
        <f ca="1">IF(NOT(snowball),0,IF(AP215&lt;=0,0,IF($C216&lt;=SUM($CM216:DB216),0,IF(CG216+$C216-SUM($CM216:DB216)&gt;AP215+BK216,AP215+BK216-CG216,$C216-SUM($CM216:DB216)))))</f>
        <v>0</v>
      </c>
      <c r="DD216" s="29">
        <f ca="1">IF(NOT(snowball),0,IF(AQ215&lt;=0,0,IF($C216&lt;=SUM($CM216:DC216),0,IF(CH216+$C216-SUM($CM216:DC216)&gt;AQ215+BL216,AQ215+BL216-CH216,$C216-SUM($CM216:DC216)))))</f>
        <v>0</v>
      </c>
      <c r="DE216" s="29">
        <f ca="1">IF(NOT(snowball),0,IF(AR215&lt;=0,0,IF($C216&lt;=SUM($CM216:DD216),0,IF(CI216+$C216-SUM($CM216:DD216)&gt;AR215+BM216,AR215+BM216-CI216,$C216-SUM($CM216:DD216)))))</f>
        <v>0</v>
      </c>
      <c r="DF216" s="29">
        <f ca="1">IF(NOT(snowball),0,IF(AS215&lt;=0,0,IF($C216&lt;=SUM($CM216:DE216),0,IF(CJ216+$C216-SUM($CM216:DE216)&gt;AS215+BN216,AS215+BN216-CJ216,$C216-SUM($CM216:DE216)))))</f>
        <v>0</v>
      </c>
    </row>
    <row r="217" spans="1:110" ht="11" customHeight="1">
      <c r="A217" s="30" t="str">
        <f t="shared" ca="1" si="320"/>
        <v/>
      </c>
      <c r="B217" s="13" t="e">
        <f t="shared" ca="1" si="292"/>
        <v>#N/A</v>
      </c>
      <c r="C217" s="113" t="str">
        <f t="shared" ca="1" si="271"/>
        <v/>
      </c>
      <c r="D217" s="81"/>
      <c r="E217" s="29">
        <f t="shared" ca="1" si="272"/>
        <v>0</v>
      </c>
      <c r="F217" s="29">
        <f t="shared" ca="1" si="273"/>
        <v>0</v>
      </c>
      <c r="G217" s="29">
        <f t="shared" ca="1" si="274"/>
        <v>0</v>
      </c>
      <c r="H217" s="29">
        <f t="shared" ca="1" si="275"/>
        <v>0</v>
      </c>
      <c r="I217" s="29">
        <f t="shared" ca="1" si="276"/>
        <v>0</v>
      </c>
      <c r="J217" s="29">
        <f t="shared" ca="1" si="277"/>
        <v>0</v>
      </c>
      <c r="K217" s="29">
        <f t="shared" ca="1" si="278"/>
        <v>0</v>
      </c>
      <c r="L217" s="29">
        <f t="shared" ca="1" si="279"/>
        <v>0</v>
      </c>
      <c r="M217" s="29">
        <f t="shared" ca="1" si="280"/>
        <v>0</v>
      </c>
      <c r="N217" s="29">
        <f t="shared" ca="1" si="281"/>
        <v>0</v>
      </c>
      <c r="O217" s="29">
        <f t="shared" ca="1" si="282"/>
        <v>0</v>
      </c>
      <c r="P217" s="29">
        <f t="shared" ca="1" si="283"/>
        <v>0</v>
      </c>
      <c r="Q217" s="29">
        <f t="shared" ca="1" si="284"/>
        <v>0</v>
      </c>
      <c r="R217" s="29">
        <f t="shared" ca="1" si="285"/>
        <v>0</v>
      </c>
      <c r="S217" s="29">
        <f t="shared" ca="1" si="286"/>
        <v>0</v>
      </c>
      <c r="T217" s="29">
        <f t="shared" ca="1" si="287"/>
        <v>0</v>
      </c>
      <c r="U217" s="29">
        <f t="shared" ca="1" si="288"/>
        <v>0</v>
      </c>
      <c r="V217" s="29">
        <f t="shared" ca="1" si="289"/>
        <v>0</v>
      </c>
      <c r="W217" s="29">
        <f t="shared" ca="1" si="290"/>
        <v>0</v>
      </c>
      <c r="X217" s="29">
        <f t="shared" ca="1" si="290"/>
        <v>0</v>
      </c>
      <c r="Y217" s="66"/>
      <c r="Z217" s="29">
        <f t="shared" ca="1" si="293"/>
        <v>0</v>
      </c>
      <c r="AA217" s="29">
        <f t="shared" ca="1" si="294"/>
        <v>0</v>
      </c>
      <c r="AB217" s="29">
        <f t="shared" ca="1" si="295"/>
        <v>0</v>
      </c>
      <c r="AC217" s="29">
        <f t="shared" ca="1" si="296"/>
        <v>0</v>
      </c>
      <c r="AD217" s="29">
        <f t="shared" ca="1" si="297"/>
        <v>0</v>
      </c>
      <c r="AE217" s="29">
        <f t="shared" ca="1" si="298"/>
        <v>0</v>
      </c>
      <c r="AF217" s="29">
        <f t="shared" ca="1" si="299"/>
        <v>0</v>
      </c>
      <c r="AG217" s="29">
        <f t="shared" ca="1" si="300"/>
        <v>0</v>
      </c>
      <c r="AH217" s="29">
        <f t="shared" ca="1" si="301"/>
        <v>0</v>
      </c>
      <c r="AI217" s="29">
        <f t="shared" ca="1" si="302"/>
        <v>0</v>
      </c>
      <c r="AJ217" s="29">
        <f t="shared" ca="1" si="303"/>
        <v>0</v>
      </c>
      <c r="AK217" s="29">
        <f t="shared" ca="1" si="304"/>
        <v>0</v>
      </c>
      <c r="AL217" s="29">
        <f t="shared" ca="1" si="305"/>
        <v>0</v>
      </c>
      <c r="AM217" s="29">
        <f t="shared" ca="1" si="306"/>
        <v>0</v>
      </c>
      <c r="AN217" s="29">
        <f t="shared" ca="1" si="307"/>
        <v>0</v>
      </c>
      <c r="AO217" s="29">
        <f t="shared" ca="1" si="308"/>
        <v>0</v>
      </c>
      <c r="AP217" s="29">
        <f t="shared" ca="1" si="309"/>
        <v>0</v>
      </c>
      <c r="AQ217" s="29">
        <f t="shared" ca="1" si="310"/>
        <v>0</v>
      </c>
      <c r="AR217" s="29">
        <f t="shared" ca="1" si="311"/>
        <v>0</v>
      </c>
      <c r="AS217" s="29">
        <f t="shared" ca="1" si="312"/>
        <v>0</v>
      </c>
      <c r="AT217" s="7"/>
      <c r="AU217" s="29">
        <f t="shared" ca="1" si="268"/>
        <v>0</v>
      </c>
      <c r="AV217" s="29">
        <f t="shared" ca="1" si="269"/>
        <v>0</v>
      </c>
      <c r="AW217" s="29">
        <f t="shared" ca="1" si="270"/>
        <v>0</v>
      </c>
      <c r="AX217" s="29">
        <f t="shared" ca="1" si="233"/>
        <v>0</v>
      </c>
      <c r="AY217" s="29">
        <f t="shared" ca="1" si="234"/>
        <v>0</v>
      </c>
      <c r="AZ217" s="29">
        <f t="shared" ca="1" si="235"/>
        <v>0</v>
      </c>
      <c r="BA217" s="29">
        <f t="shared" ca="1" si="236"/>
        <v>0</v>
      </c>
      <c r="BB217" s="29">
        <f t="shared" ca="1" si="237"/>
        <v>0</v>
      </c>
      <c r="BC217" s="29">
        <f t="shared" ca="1" si="238"/>
        <v>0</v>
      </c>
      <c r="BD217" s="29">
        <f t="shared" ca="1" si="239"/>
        <v>0</v>
      </c>
      <c r="BE217" s="29">
        <f t="shared" ca="1" si="240"/>
        <v>0</v>
      </c>
      <c r="BF217" s="29">
        <f t="shared" ca="1" si="241"/>
        <v>0</v>
      </c>
      <c r="BG217" s="29">
        <f t="shared" ca="1" si="242"/>
        <v>0</v>
      </c>
      <c r="BH217" s="29">
        <f t="shared" ca="1" si="243"/>
        <v>0</v>
      </c>
      <c r="BI217" s="29">
        <f t="shared" ca="1" si="244"/>
        <v>0</v>
      </c>
      <c r="BJ217" s="29">
        <f t="shared" ca="1" si="245"/>
        <v>0</v>
      </c>
      <c r="BK217" s="29">
        <f t="shared" ca="1" si="246"/>
        <v>0</v>
      </c>
      <c r="BL217" s="29">
        <f t="shared" ca="1" si="247"/>
        <v>0</v>
      </c>
      <c r="BM217" s="29">
        <f t="shared" ca="1" si="248"/>
        <v>0</v>
      </c>
      <c r="BN217" s="29">
        <f t="shared" ca="1" si="249"/>
        <v>0</v>
      </c>
      <c r="BO217" s="33">
        <f t="shared" ca="1" si="313"/>
        <v>0</v>
      </c>
      <c r="BP217" s="16"/>
      <c r="BQ217" s="29">
        <f t="shared" ca="1" si="314"/>
        <v>0</v>
      </c>
      <c r="BR217" s="29">
        <f t="shared" ca="1" si="315"/>
        <v>0</v>
      </c>
      <c r="BS217" s="29">
        <f t="shared" ca="1" si="316"/>
        <v>0</v>
      </c>
      <c r="BT217" s="29">
        <f t="shared" ca="1" si="317"/>
        <v>0</v>
      </c>
      <c r="BU217" s="29">
        <f t="shared" ca="1" si="318"/>
        <v>0</v>
      </c>
      <c r="BV217" s="29">
        <f t="shared" ca="1" si="250"/>
        <v>0</v>
      </c>
      <c r="BW217" s="29">
        <f t="shared" ca="1" si="251"/>
        <v>0</v>
      </c>
      <c r="BX217" s="29">
        <f t="shared" ca="1" si="252"/>
        <v>0</v>
      </c>
      <c r="BY217" s="29">
        <f t="shared" ca="1" si="253"/>
        <v>0</v>
      </c>
      <c r="BZ217" s="29">
        <f t="shared" ca="1" si="254"/>
        <v>0</v>
      </c>
      <c r="CA217" s="29">
        <f t="shared" ca="1" si="255"/>
        <v>0</v>
      </c>
      <c r="CB217" s="29">
        <f t="shared" ca="1" si="256"/>
        <v>0</v>
      </c>
      <c r="CC217" s="29">
        <f t="shared" ca="1" si="257"/>
        <v>0</v>
      </c>
      <c r="CD217" s="29">
        <f t="shared" ca="1" si="258"/>
        <v>0</v>
      </c>
      <c r="CE217" s="29">
        <f t="shared" ca="1" si="259"/>
        <v>0</v>
      </c>
      <c r="CF217" s="29">
        <f t="shared" ca="1" si="260"/>
        <v>0</v>
      </c>
      <c r="CG217" s="29">
        <f t="shared" ca="1" si="261"/>
        <v>0</v>
      </c>
      <c r="CH217" s="29">
        <f t="shared" ca="1" si="262"/>
        <v>0</v>
      </c>
      <c r="CI217" s="29">
        <f t="shared" ca="1" si="263"/>
        <v>0</v>
      </c>
      <c r="CJ217" s="29">
        <f t="shared" ca="1" si="264"/>
        <v>0</v>
      </c>
      <c r="CK217" s="33">
        <f t="shared" ca="1" si="319"/>
        <v>0</v>
      </c>
      <c r="CL217" s="33"/>
      <c r="CM217" s="78">
        <f t="shared" ca="1" si="291"/>
        <v>0</v>
      </c>
      <c r="CN217" s="29">
        <f ca="1">IF(NOT(snowball),0,IF(AA216&lt;=0,0,IF($C217&lt;=SUM($CM217:CM217),0,IF(BR217+$C217-SUM($CM217:CM217)&gt;AA216+AV217,AA216+AV217-BR217,$C217-SUM($CM217:CM217)))))</f>
        <v>0</v>
      </c>
      <c r="CO217" s="29">
        <f ca="1">IF(NOT(snowball),0,IF(AB216&lt;=0,0,IF($C217&lt;=SUM($CM217:CN217),0,IF(BS217+$C217-SUM($CM217:CN217)&gt;AB216+AW217,AB216+AW217-BS217,$C217-SUM($CM217:CN217)))))</f>
        <v>0</v>
      </c>
      <c r="CP217" s="29">
        <f ca="1">IF(NOT(snowball),0,IF(AC216&lt;=0,0,IF($C217&lt;=SUM($CM217:CO217),0,IF(BT217+$C217-SUM($CM217:CO217)&gt;AC216+AX217,AC216+AX217-BT217,$C217-SUM($CM217:CO217)))))</f>
        <v>0</v>
      </c>
      <c r="CQ217" s="29">
        <f ca="1">IF(NOT(snowball),0,IF(AD216&lt;=0,0,IF($C217&lt;=SUM($CM217:CP217),0,IF(BU217+$C217-SUM($CM217:CP217)&gt;AD216+AY217,AD216+AY217-BU217,$C217-SUM($CM217:CP217)))))</f>
        <v>0</v>
      </c>
      <c r="CR217" s="29">
        <f ca="1">IF(NOT(snowball),0,IF(AE216&lt;=0,0,IF($C217&lt;=SUM($CM217:CQ217),0,IF(BV217+$C217-SUM($CM217:CQ217)&gt;AE216+AZ217,AE216+AZ217-BV217,$C217-SUM($CM217:CQ217)))))</f>
        <v>0</v>
      </c>
      <c r="CS217" s="29">
        <f ca="1">IF(NOT(snowball),0,IF(AF216&lt;=0,0,IF($C217&lt;=SUM($CM217:CR217),0,IF(BW217+$C217-SUM($CM217:CR217)&gt;AF216+BA217,AF216+BA217-BW217,$C217-SUM($CM217:CR217)))))</f>
        <v>0</v>
      </c>
      <c r="CT217" s="29">
        <f ca="1">IF(NOT(snowball),0,IF(AG216&lt;=0,0,IF($C217&lt;=SUM($CM217:CS217),0,IF(BX217+$C217-SUM($CM217:CS217)&gt;AG216+BB217,AG216+BB217-BX217,$C217-SUM($CM217:CS217)))))</f>
        <v>0</v>
      </c>
      <c r="CU217" s="29">
        <f ca="1">IF(NOT(snowball),0,IF(AH216&lt;=0,0,IF($C217&lt;=SUM($CM217:CT217),0,IF(BY217+$C217-SUM($CM217:CT217)&gt;AH216+BC217,AH216+BC217-BY217,$C217-SUM($CM217:CT217)))))</f>
        <v>0</v>
      </c>
      <c r="CV217" s="29">
        <f ca="1">IF(NOT(snowball),0,IF(AI216&lt;=0,0,IF($C217&lt;=SUM($CM217:CU217),0,IF(BZ217+$C217-SUM($CM217:CU217)&gt;AI216+BD217,AI216+BD217-BZ217,$C217-SUM($CM217:CU217)))))</f>
        <v>0</v>
      </c>
      <c r="CW217" s="29">
        <f ca="1">IF(NOT(snowball),0,IF(AJ216&lt;=0,0,IF($C217&lt;=SUM($CM217:CV217),0,IF(CA217+$C217-SUM($CM217:CV217)&gt;AJ216+BE217,AJ216+BE217-CA217,$C217-SUM($CM217:CV217)))))</f>
        <v>0</v>
      </c>
      <c r="CX217" s="29">
        <f ca="1">IF(NOT(snowball),0,IF(AK216&lt;=0,0,IF($C217&lt;=SUM($CM217:CW217),0,IF(CB217+$C217-SUM($CM217:CW217)&gt;AK216+BF217,AK216+BF217-CB217,$C217-SUM($CM217:CW217)))))</f>
        <v>0</v>
      </c>
      <c r="CY217" s="29">
        <f ca="1">IF(NOT(snowball),0,IF(AL216&lt;=0,0,IF($C217&lt;=SUM($CM217:CX217),0,IF(CC217+$C217-SUM($CM217:CX217)&gt;AL216+BG217,AL216+BG217-CC217,$C217-SUM($CM217:CX217)))))</f>
        <v>0</v>
      </c>
      <c r="CZ217" s="29">
        <f ca="1">IF(NOT(snowball),0,IF(AM216&lt;=0,0,IF($C217&lt;=SUM($CM217:CY217),0,IF(CD217+$C217-SUM($CM217:CY217)&gt;AM216+BH217,AM216+BH217-CD217,$C217-SUM($CM217:CY217)))))</f>
        <v>0</v>
      </c>
      <c r="DA217" s="29">
        <f ca="1">IF(NOT(snowball),0,IF(AN216&lt;=0,0,IF($C217&lt;=SUM($CM217:CZ217),0,IF(CE217+$C217-SUM($CM217:CZ217)&gt;AN216+BI217,AN216+BI217-CE217,$C217-SUM($CM217:CZ217)))))</f>
        <v>0</v>
      </c>
      <c r="DB217" s="29">
        <f ca="1">IF(NOT(snowball),0,IF(AO216&lt;=0,0,IF($C217&lt;=SUM($CM217:DA217),0,IF(CF217+$C217-SUM($CM217:DA217)&gt;AO216+BJ217,AO216+BJ217-CF217,$C217-SUM($CM217:DA217)))))</f>
        <v>0</v>
      </c>
      <c r="DC217" s="29">
        <f ca="1">IF(NOT(snowball),0,IF(AP216&lt;=0,0,IF($C217&lt;=SUM($CM217:DB217),0,IF(CG217+$C217-SUM($CM217:DB217)&gt;AP216+BK217,AP216+BK217-CG217,$C217-SUM($CM217:DB217)))))</f>
        <v>0</v>
      </c>
      <c r="DD217" s="29">
        <f ca="1">IF(NOT(snowball),0,IF(AQ216&lt;=0,0,IF($C217&lt;=SUM($CM217:DC217),0,IF(CH217+$C217-SUM($CM217:DC217)&gt;AQ216+BL217,AQ216+BL217-CH217,$C217-SUM($CM217:DC217)))))</f>
        <v>0</v>
      </c>
      <c r="DE217" s="29">
        <f ca="1">IF(NOT(snowball),0,IF(AR216&lt;=0,0,IF($C217&lt;=SUM($CM217:DD217),0,IF(CI217+$C217-SUM($CM217:DD217)&gt;AR216+BM217,AR216+BM217-CI217,$C217-SUM($CM217:DD217)))))</f>
        <v>0</v>
      </c>
      <c r="DF217" s="29">
        <f ca="1">IF(NOT(snowball),0,IF(AS216&lt;=0,0,IF($C217&lt;=SUM($CM217:DE217),0,IF(CJ217+$C217-SUM($CM217:DE217)&gt;AS216+BN217,AS216+BN217-CJ217,$C217-SUM($CM217:DE217)))))</f>
        <v>0</v>
      </c>
    </row>
    <row r="218" spans="1:110" ht="11" customHeight="1">
      <c r="A218" s="30" t="str">
        <f t="shared" ca="1" si="320"/>
        <v/>
      </c>
      <c r="B218" s="13" t="e">
        <f t="shared" ca="1" si="292"/>
        <v>#N/A</v>
      </c>
      <c r="C218" s="113" t="str">
        <f t="shared" ca="1" si="271"/>
        <v/>
      </c>
      <c r="D218" s="81"/>
      <c r="E218" s="29">
        <f t="shared" ca="1" si="272"/>
        <v>0</v>
      </c>
      <c r="F218" s="29">
        <f t="shared" ca="1" si="273"/>
        <v>0</v>
      </c>
      <c r="G218" s="29">
        <f t="shared" ca="1" si="274"/>
        <v>0</v>
      </c>
      <c r="H218" s="29">
        <f t="shared" ca="1" si="275"/>
        <v>0</v>
      </c>
      <c r="I218" s="29">
        <f t="shared" ca="1" si="276"/>
        <v>0</v>
      </c>
      <c r="J218" s="29">
        <f t="shared" ca="1" si="277"/>
        <v>0</v>
      </c>
      <c r="K218" s="29">
        <f t="shared" ca="1" si="278"/>
        <v>0</v>
      </c>
      <c r="L218" s="29">
        <f t="shared" ca="1" si="279"/>
        <v>0</v>
      </c>
      <c r="M218" s="29">
        <f t="shared" ca="1" si="280"/>
        <v>0</v>
      </c>
      <c r="N218" s="29">
        <f t="shared" ca="1" si="281"/>
        <v>0</v>
      </c>
      <c r="O218" s="29">
        <f t="shared" ca="1" si="282"/>
        <v>0</v>
      </c>
      <c r="P218" s="29">
        <f t="shared" ca="1" si="283"/>
        <v>0</v>
      </c>
      <c r="Q218" s="29">
        <f t="shared" ca="1" si="284"/>
        <v>0</v>
      </c>
      <c r="R218" s="29">
        <f t="shared" ca="1" si="285"/>
        <v>0</v>
      </c>
      <c r="S218" s="29">
        <f t="shared" ca="1" si="286"/>
        <v>0</v>
      </c>
      <c r="T218" s="29">
        <f t="shared" ca="1" si="287"/>
        <v>0</v>
      </c>
      <c r="U218" s="29">
        <f t="shared" ca="1" si="288"/>
        <v>0</v>
      </c>
      <c r="V218" s="29">
        <f t="shared" ca="1" si="289"/>
        <v>0</v>
      </c>
      <c r="W218" s="29">
        <f t="shared" ca="1" si="290"/>
        <v>0</v>
      </c>
      <c r="X218" s="29">
        <f t="shared" ca="1" si="290"/>
        <v>0</v>
      </c>
      <c r="Y218" s="66"/>
      <c r="Z218" s="29">
        <f t="shared" ca="1" si="293"/>
        <v>0</v>
      </c>
      <c r="AA218" s="29">
        <f t="shared" ca="1" si="294"/>
        <v>0</v>
      </c>
      <c r="AB218" s="29">
        <f t="shared" ca="1" si="295"/>
        <v>0</v>
      </c>
      <c r="AC218" s="29">
        <f t="shared" ca="1" si="296"/>
        <v>0</v>
      </c>
      <c r="AD218" s="29">
        <f t="shared" ca="1" si="297"/>
        <v>0</v>
      </c>
      <c r="AE218" s="29">
        <f t="shared" ca="1" si="298"/>
        <v>0</v>
      </c>
      <c r="AF218" s="29">
        <f t="shared" ca="1" si="299"/>
        <v>0</v>
      </c>
      <c r="AG218" s="29">
        <f t="shared" ca="1" si="300"/>
        <v>0</v>
      </c>
      <c r="AH218" s="29">
        <f t="shared" ca="1" si="301"/>
        <v>0</v>
      </c>
      <c r="AI218" s="29">
        <f t="shared" ca="1" si="302"/>
        <v>0</v>
      </c>
      <c r="AJ218" s="29">
        <f t="shared" ca="1" si="303"/>
        <v>0</v>
      </c>
      <c r="AK218" s="29">
        <f t="shared" ca="1" si="304"/>
        <v>0</v>
      </c>
      <c r="AL218" s="29">
        <f t="shared" ca="1" si="305"/>
        <v>0</v>
      </c>
      <c r="AM218" s="29">
        <f t="shared" ca="1" si="306"/>
        <v>0</v>
      </c>
      <c r="AN218" s="29">
        <f t="shared" ca="1" si="307"/>
        <v>0</v>
      </c>
      <c r="AO218" s="29">
        <f t="shared" ca="1" si="308"/>
        <v>0</v>
      </c>
      <c r="AP218" s="29">
        <f t="shared" ca="1" si="309"/>
        <v>0</v>
      </c>
      <c r="AQ218" s="29">
        <f t="shared" ca="1" si="310"/>
        <v>0</v>
      </c>
      <c r="AR218" s="29">
        <f t="shared" ca="1" si="311"/>
        <v>0</v>
      </c>
      <c r="AS218" s="29">
        <f t="shared" ca="1" si="312"/>
        <v>0</v>
      </c>
      <c r="AT218" s="7"/>
      <c r="AU218" s="29">
        <f t="shared" ca="1" si="268"/>
        <v>0</v>
      </c>
      <c r="AV218" s="29">
        <f t="shared" ca="1" si="269"/>
        <v>0</v>
      </c>
      <c r="AW218" s="29">
        <f t="shared" ca="1" si="270"/>
        <v>0</v>
      </c>
      <c r="AX218" s="29">
        <f t="shared" ca="1" si="233"/>
        <v>0</v>
      </c>
      <c r="AY218" s="29">
        <f t="shared" ca="1" si="234"/>
        <v>0</v>
      </c>
      <c r="AZ218" s="29">
        <f t="shared" ca="1" si="235"/>
        <v>0</v>
      </c>
      <c r="BA218" s="29">
        <f t="shared" ca="1" si="236"/>
        <v>0</v>
      </c>
      <c r="BB218" s="29">
        <f t="shared" ca="1" si="237"/>
        <v>0</v>
      </c>
      <c r="BC218" s="29">
        <f t="shared" ca="1" si="238"/>
        <v>0</v>
      </c>
      <c r="BD218" s="29">
        <f t="shared" ca="1" si="239"/>
        <v>0</v>
      </c>
      <c r="BE218" s="29">
        <f t="shared" ca="1" si="240"/>
        <v>0</v>
      </c>
      <c r="BF218" s="29">
        <f t="shared" ca="1" si="241"/>
        <v>0</v>
      </c>
      <c r="BG218" s="29">
        <f t="shared" ca="1" si="242"/>
        <v>0</v>
      </c>
      <c r="BH218" s="29">
        <f t="shared" ca="1" si="243"/>
        <v>0</v>
      </c>
      <c r="BI218" s="29">
        <f t="shared" ca="1" si="244"/>
        <v>0</v>
      </c>
      <c r="BJ218" s="29">
        <f t="shared" ca="1" si="245"/>
        <v>0</v>
      </c>
      <c r="BK218" s="29">
        <f t="shared" ca="1" si="246"/>
        <v>0</v>
      </c>
      <c r="BL218" s="29">
        <f t="shared" ca="1" si="247"/>
        <v>0</v>
      </c>
      <c r="BM218" s="29">
        <f t="shared" ca="1" si="248"/>
        <v>0</v>
      </c>
      <c r="BN218" s="29">
        <f t="shared" ca="1" si="249"/>
        <v>0</v>
      </c>
      <c r="BO218" s="33">
        <f t="shared" ca="1" si="313"/>
        <v>0</v>
      </c>
      <c r="BP218" s="16"/>
      <c r="BQ218" s="29">
        <f t="shared" ca="1" si="314"/>
        <v>0</v>
      </c>
      <c r="BR218" s="29">
        <f t="shared" ca="1" si="315"/>
        <v>0</v>
      </c>
      <c r="BS218" s="29">
        <f t="shared" ca="1" si="316"/>
        <v>0</v>
      </c>
      <c r="BT218" s="29">
        <f t="shared" ca="1" si="317"/>
        <v>0</v>
      </c>
      <c r="BU218" s="29">
        <f t="shared" ca="1" si="318"/>
        <v>0</v>
      </c>
      <c r="BV218" s="29">
        <f t="shared" ca="1" si="250"/>
        <v>0</v>
      </c>
      <c r="BW218" s="29">
        <f t="shared" ca="1" si="251"/>
        <v>0</v>
      </c>
      <c r="BX218" s="29">
        <f t="shared" ca="1" si="252"/>
        <v>0</v>
      </c>
      <c r="BY218" s="29">
        <f t="shared" ca="1" si="253"/>
        <v>0</v>
      </c>
      <c r="BZ218" s="29">
        <f t="shared" ca="1" si="254"/>
        <v>0</v>
      </c>
      <c r="CA218" s="29">
        <f t="shared" ca="1" si="255"/>
        <v>0</v>
      </c>
      <c r="CB218" s="29">
        <f t="shared" ca="1" si="256"/>
        <v>0</v>
      </c>
      <c r="CC218" s="29">
        <f t="shared" ca="1" si="257"/>
        <v>0</v>
      </c>
      <c r="CD218" s="29">
        <f t="shared" ca="1" si="258"/>
        <v>0</v>
      </c>
      <c r="CE218" s="29">
        <f t="shared" ca="1" si="259"/>
        <v>0</v>
      </c>
      <c r="CF218" s="29">
        <f t="shared" ca="1" si="260"/>
        <v>0</v>
      </c>
      <c r="CG218" s="29">
        <f t="shared" ca="1" si="261"/>
        <v>0</v>
      </c>
      <c r="CH218" s="29">
        <f t="shared" ca="1" si="262"/>
        <v>0</v>
      </c>
      <c r="CI218" s="29">
        <f t="shared" ca="1" si="263"/>
        <v>0</v>
      </c>
      <c r="CJ218" s="29">
        <f t="shared" ca="1" si="264"/>
        <v>0</v>
      </c>
      <c r="CK218" s="33">
        <f t="shared" ca="1" si="319"/>
        <v>0</v>
      </c>
      <c r="CL218" s="33"/>
      <c r="CM218" s="78">
        <f t="shared" ca="1" si="291"/>
        <v>0</v>
      </c>
      <c r="CN218" s="29">
        <f ca="1">IF(NOT(snowball),0,IF(AA217&lt;=0,0,IF($C218&lt;=SUM($CM218:CM218),0,IF(BR218+$C218-SUM($CM218:CM218)&gt;AA217+AV218,AA217+AV218-BR218,$C218-SUM($CM218:CM218)))))</f>
        <v>0</v>
      </c>
      <c r="CO218" s="29">
        <f ca="1">IF(NOT(snowball),0,IF(AB217&lt;=0,0,IF($C218&lt;=SUM($CM218:CN218),0,IF(BS218+$C218-SUM($CM218:CN218)&gt;AB217+AW218,AB217+AW218-BS218,$C218-SUM($CM218:CN218)))))</f>
        <v>0</v>
      </c>
      <c r="CP218" s="29">
        <f ca="1">IF(NOT(snowball),0,IF(AC217&lt;=0,0,IF($C218&lt;=SUM($CM218:CO218),0,IF(BT218+$C218-SUM($CM218:CO218)&gt;AC217+AX218,AC217+AX218-BT218,$C218-SUM($CM218:CO218)))))</f>
        <v>0</v>
      </c>
      <c r="CQ218" s="29">
        <f ca="1">IF(NOT(snowball),0,IF(AD217&lt;=0,0,IF($C218&lt;=SUM($CM218:CP218),0,IF(BU218+$C218-SUM($CM218:CP218)&gt;AD217+AY218,AD217+AY218-BU218,$C218-SUM($CM218:CP218)))))</f>
        <v>0</v>
      </c>
      <c r="CR218" s="29">
        <f ca="1">IF(NOT(snowball),0,IF(AE217&lt;=0,0,IF($C218&lt;=SUM($CM218:CQ218),0,IF(BV218+$C218-SUM($CM218:CQ218)&gt;AE217+AZ218,AE217+AZ218-BV218,$C218-SUM($CM218:CQ218)))))</f>
        <v>0</v>
      </c>
      <c r="CS218" s="29">
        <f ca="1">IF(NOT(snowball),0,IF(AF217&lt;=0,0,IF($C218&lt;=SUM($CM218:CR218),0,IF(BW218+$C218-SUM($CM218:CR218)&gt;AF217+BA218,AF217+BA218-BW218,$C218-SUM($CM218:CR218)))))</f>
        <v>0</v>
      </c>
      <c r="CT218" s="29">
        <f ca="1">IF(NOT(snowball),0,IF(AG217&lt;=0,0,IF($C218&lt;=SUM($CM218:CS218),0,IF(BX218+$C218-SUM($CM218:CS218)&gt;AG217+BB218,AG217+BB218-BX218,$C218-SUM($CM218:CS218)))))</f>
        <v>0</v>
      </c>
      <c r="CU218" s="29">
        <f ca="1">IF(NOT(snowball),0,IF(AH217&lt;=0,0,IF($C218&lt;=SUM($CM218:CT218),0,IF(BY218+$C218-SUM($CM218:CT218)&gt;AH217+BC218,AH217+BC218-BY218,$C218-SUM($CM218:CT218)))))</f>
        <v>0</v>
      </c>
      <c r="CV218" s="29">
        <f ca="1">IF(NOT(snowball),0,IF(AI217&lt;=0,0,IF($C218&lt;=SUM($CM218:CU218),0,IF(BZ218+$C218-SUM($CM218:CU218)&gt;AI217+BD218,AI217+BD218-BZ218,$C218-SUM($CM218:CU218)))))</f>
        <v>0</v>
      </c>
      <c r="CW218" s="29">
        <f ca="1">IF(NOT(snowball),0,IF(AJ217&lt;=0,0,IF($C218&lt;=SUM($CM218:CV218),0,IF(CA218+$C218-SUM($CM218:CV218)&gt;AJ217+BE218,AJ217+BE218-CA218,$C218-SUM($CM218:CV218)))))</f>
        <v>0</v>
      </c>
      <c r="CX218" s="29">
        <f ca="1">IF(NOT(snowball),0,IF(AK217&lt;=0,0,IF($C218&lt;=SUM($CM218:CW218),0,IF(CB218+$C218-SUM($CM218:CW218)&gt;AK217+BF218,AK217+BF218-CB218,$C218-SUM($CM218:CW218)))))</f>
        <v>0</v>
      </c>
      <c r="CY218" s="29">
        <f ca="1">IF(NOT(snowball),0,IF(AL217&lt;=0,0,IF($C218&lt;=SUM($CM218:CX218),0,IF(CC218+$C218-SUM($CM218:CX218)&gt;AL217+BG218,AL217+BG218-CC218,$C218-SUM($CM218:CX218)))))</f>
        <v>0</v>
      </c>
      <c r="CZ218" s="29">
        <f ca="1">IF(NOT(snowball),0,IF(AM217&lt;=0,0,IF($C218&lt;=SUM($CM218:CY218),0,IF(CD218+$C218-SUM($CM218:CY218)&gt;AM217+BH218,AM217+BH218-CD218,$C218-SUM($CM218:CY218)))))</f>
        <v>0</v>
      </c>
      <c r="DA218" s="29">
        <f ca="1">IF(NOT(snowball),0,IF(AN217&lt;=0,0,IF($C218&lt;=SUM($CM218:CZ218),0,IF(CE218+$C218-SUM($CM218:CZ218)&gt;AN217+BI218,AN217+BI218-CE218,$C218-SUM($CM218:CZ218)))))</f>
        <v>0</v>
      </c>
      <c r="DB218" s="29">
        <f ca="1">IF(NOT(snowball),0,IF(AO217&lt;=0,0,IF($C218&lt;=SUM($CM218:DA218),0,IF(CF218+$C218-SUM($CM218:DA218)&gt;AO217+BJ218,AO217+BJ218-CF218,$C218-SUM($CM218:DA218)))))</f>
        <v>0</v>
      </c>
      <c r="DC218" s="29">
        <f ca="1">IF(NOT(snowball),0,IF(AP217&lt;=0,0,IF($C218&lt;=SUM($CM218:DB218),0,IF(CG218+$C218-SUM($CM218:DB218)&gt;AP217+BK218,AP217+BK218-CG218,$C218-SUM($CM218:DB218)))))</f>
        <v>0</v>
      </c>
      <c r="DD218" s="29">
        <f ca="1">IF(NOT(snowball),0,IF(AQ217&lt;=0,0,IF($C218&lt;=SUM($CM218:DC218),0,IF(CH218+$C218-SUM($CM218:DC218)&gt;AQ217+BL218,AQ217+BL218-CH218,$C218-SUM($CM218:DC218)))))</f>
        <v>0</v>
      </c>
      <c r="DE218" s="29">
        <f ca="1">IF(NOT(snowball),0,IF(AR217&lt;=0,0,IF($C218&lt;=SUM($CM218:DD218),0,IF(CI218+$C218-SUM($CM218:DD218)&gt;AR217+BM218,AR217+BM218-CI218,$C218-SUM($CM218:DD218)))))</f>
        <v>0</v>
      </c>
      <c r="DF218" s="29">
        <f ca="1">IF(NOT(snowball),0,IF(AS217&lt;=0,0,IF($C218&lt;=SUM($CM218:DE218),0,IF(CJ218+$C218-SUM($CM218:DE218)&gt;AS217+BN218,AS217+BN218-CJ218,$C218-SUM($CM218:DE218)))))</f>
        <v>0</v>
      </c>
    </row>
    <row r="219" spans="1:110" ht="11" customHeight="1">
      <c r="A219" s="30" t="str">
        <f t="shared" ca="1" si="320"/>
        <v/>
      </c>
      <c r="B219" s="13" t="e">
        <f t="shared" ca="1" si="292"/>
        <v>#N/A</v>
      </c>
      <c r="C219" s="113" t="str">
        <f t="shared" ca="1" si="271"/>
        <v/>
      </c>
      <c r="D219" s="81"/>
      <c r="E219" s="29">
        <f t="shared" ca="1" si="272"/>
        <v>0</v>
      </c>
      <c r="F219" s="29">
        <f t="shared" ca="1" si="273"/>
        <v>0</v>
      </c>
      <c r="G219" s="29">
        <f t="shared" ca="1" si="274"/>
        <v>0</v>
      </c>
      <c r="H219" s="29">
        <f t="shared" ca="1" si="275"/>
        <v>0</v>
      </c>
      <c r="I219" s="29">
        <f t="shared" ca="1" si="276"/>
        <v>0</v>
      </c>
      <c r="J219" s="29">
        <f t="shared" ca="1" si="277"/>
        <v>0</v>
      </c>
      <c r="K219" s="29">
        <f t="shared" ca="1" si="278"/>
        <v>0</v>
      </c>
      <c r="L219" s="29">
        <f t="shared" ca="1" si="279"/>
        <v>0</v>
      </c>
      <c r="M219" s="29">
        <f t="shared" ca="1" si="280"/>
        <v>0</v>
      </c>
      <c r="N219" s="29">
        <f t="shared" ca="1" si="281"/>
        <v>0</v>
      </c>
      <c r="O219" s="29">
        <f t="shared" ca="1" si="282"/>
        <v>0</v>
      </c>
      <c r="P219" s="29">
        <f t="shared" ca="1" si="283"/>
        <v>0</v>
      </c>
      <c r="Q219" s="29">
        <f t="shared" ca="1" si="284"/>
        <v>0</v>
      </c>
      <c r="R219" s="29">
        <f t="shared" ca="1" si="285"/>
        <v>0</v>
      </c>
      <c r="S219" s="29">
        <f t="shared" ca="1" si="286"/>
        <v>0</v>
      </c>
      <c r="T219" s="29">
        <f t="shared" ca="1" si="287"/>
        <v>0</v>
      </c>
      <c r="U219" s="29">
        <f t="shared" ca="1" si="288"/>
        <v>0</v>
      </c>
      <c r="V219" s="29">
        <f t="shared" ca="1" si="289"/>
        <v>0</v>
      </c>
      <c r="W219" s="29">
        <f t="shared" ca="1" si="290"/>
        <v>0</v>
      </c>
      <c r="X219" s="29">
        <f t="shared" ca="1" si="290"/>
        <v>0</v>
      </c>
      <c r="Y219" s="66"/>
      <c r="Z219" s="29">
        <f t="shared" ca="1" si="293"/>
        <v>0</v>
      </c>
      <c r="AA219" s="29">
        <f t="shared" ca="1" si="294"/>
        <v>0</v>
      </c>
      <c r="AB219" s="29">
        <f t="shared" ca="1" si="295"/>
        <v>0</v>
      </c>
      <c r="AC219" s="29">
        <f t="shared" ca="1" si="296"/>
        <v>0</v>
      </c>
      <c r="AD219" s="29">
        <f t="shared" ca="1" si="297"/>
        <v>0</v>
      </c>
      <c r="AE219" s="29">
        <f t="shared" ca="1" si="298"/>
        <v>0</v>
      </c>
      <c r="AF219" s="29">
        <f t="shared" ca="1" si="299"/>
        <v>0</v>
      </c>
      <c r="AG219" s="29">
        <f t="shared" ca="1" si="300"/>
        <v>0</v>
      </c>
      <c r="AH219" s="29">
        <f t="shared" ca="1" si="301"/>
        <v>0</v>
      </c>
      <c r="AI219" s="29">
        <f t="shared" ca="1" si="302"/>
        <v>0</v>
      </c>
      <c r="AJ219" s="29">
        <f t="shared" ca="1" si="303"/>
        <v>0</v>
      </c>
      <c r="AK219" s="29">
        <f t="shared" ca="1" si="304"/>
        <v>0</v>
      </c>
      <c r="AL219" s="29">
        <f t="shared" ca="1" si="305"/>
        <v>0</v>
      </c>
      <c r="AM219" s="29">
        <f t="shared" ca="1" si="306"/>
        <v>0</v>
      </c>
      <c r="AN219" s="29">
        <f t="shared" ca="1" si="307"/>
        <v>0</v>
      </c>
      <c r="AO219" s="29">
        <f t="shared" ca="1" si="308"/>
        <v>0</v>
      </c>
      <c r="AP219" s="29">
        <f t="shared" ca="1" si="309"/>
        <v>0</v>
      </c>
      <c r="AQ219" s="29">
        <f t="shared" ca="1" si="310"/>
        <v>0</v>
      </c>
      <c r="AR219" s="29">
        <f t="shared" ca="1" si="311"/>
        <v>0</v>
      </c>
      <c r="AS219" s="29">
        <f t="shared" ca="1" si="312"/>
        <v>0</v>
      </c>
      <c r="AT219" s="7"/>
      <c r="AU219" s="29">
        <f t="shared" ca="1" si="268"/>
        <v>0</v>
      </c>
      <c r="AV219" s="29">
        <f t="shared" ca="1" si="269"/>
        <v>0</v>
      </c>
      <c r="AW219" s="29">
        <f t="shared" ca="1" si="270"/>
        <v>0</v>
      </c>
      <c r="AX219" s="29">
        <f t="shared" ca="1" si="233"/>
        <v>0</v>
      </c>
      <c r="AY219" s="29">
        <f t="shared" ca="1" si="234"/>
        <v>0</v>
      </c>
      <c r="AZ219" s="29">
        <f t="shared" ca="1" si="235"/>
        <v>0</v>
      </c>
      <c r="BA219" s="29">
        <f t="shared" ca="1" si="236"/>
        <v>0</v>
      </c>
      <c r="BB219" s="29">
        <f t="shared" ca="1" si="237"/>
        <v>0</v>
      </c>
      <c r="BC219" s="29">
        <f t="shared" ca="1" si="238"/>
        <v>0</v>
      </c>
      <c r="BD219" s="29">
        <f t="shared" ca="1" si="239"/>
        <v>0</v>
      </c>
      <c r="BE219" s="29">
        <f t="shared" ca="1" si="240"/>
        <v>0</v>
      </c>
      <c r="BF219" s="29">
        <f t="shared" ca="1" si="241"/>
        <v>0</v>
      </c>
      <c r="BG219" s="29">
        <f t="shared" ca="1" si="242"/>
        <v>0</v>
      </c>
      <c r="BH219" s="29">
        <f t="shared" ca="1" si="243"/>
        <v>0</v>
      </c>
      <c r="BI219" s="29">
        <f t="shared" ca="1" si="244"/>
        <v>0</v>
      </c>
      <c r="BJ219" s="29">
        <f t="shared" ca="1" si="245"/>
        <v>0</v>
      </c>
      <c r="BK219" s="29">
        <f t="shared" ca="1" si="246"/>
        <v>0</v>
      </c>
      <c r="BL219" s="29">
        <f t="shared" ca="1" si="247"/>
        <v>0</v>
      </c>
      <c r="BM219" s="29">
        <f t="shared" ca="1" si="248"/>
        <v>0</v>
      </c>
      <c r="BN219" s="29">
        <f t="shared" ca="1" si="249"/>
        <v>0</v>
      </c>
      <c r="BO219" s="33">
        <f t="shared" ca="1" si="313"/>
        <v>0</v>
      </c>
      <c r="BP219" s="16"/>
      <c r="BQ219" s="29">
        <f t="shared" ca="1" si="314"/>
        <v>0</v>
      </c>
      <c r="BR219" s="29">
        <f t="shared" ca="1" si="315"/>
        <v>0</v>
      </c>
      <c r="BS219" s="29">
        <f t="shared" ca="1" si="316"/>
        <v>0</v>
      </c>
      <c r="BT219" s="29">
        <f t="shared" ca="1" si="317"/>
        <v>0</v>
      </c>
      <c r="BU219" s="29">
        <f t="shared" ca="1" si="318"/>
        <v>0</v>
      </c>
      <c r="BV219" s="29">
        <f t="shared" ca="1" si="250"/>
        <v>0</v>
      </c>
      <c r="BW219" s="29">
        <f t="shared" ca="1" si="251"/>
        <v>0</v>
      </c>
      <c r="BX219" s="29">
        <f t="shared" ca="1" si="252"/>
        <v>0</v>
      </c>
      <c r="BY219" s="29">
        <f t="shared" ca="1" si="253"/>
        <v>0</v>
      </c>
      <c r="BZ219" s="29">
        <f t="shared" ca="1" si="254"/>
        <v>0</v>
      </c>
      <c r="CA219" s="29">
        <f t="shared" ca="1" si="255"/>
        <v>0</v>
      </c>
      <c r="CB219" s="29">
        <f t="shared" ca="1" si="256"/>
        <v>0</v>
      </c>
      <c r="CC219" s="29">
        <f t="shared" ca="1" si="257"/>
        <v>0</v>
      </c>
      <c r="CD219" s="29">
        <f t="shared" ca="1" si="258"/>
        <v>0</v>
      </c>
      <c r="CE219" s="29">
        <f t="shared" ca="1" si="259"/>
        <v>0</v>
      </c>
      <c r="CF219" s="29">
        <f t="shared" ca="1" si="260"/>
        <v>0</v>
      </c>
      <c r="CG219" s="29">
        <f t="shared" ca="1" si="261"/>
        <v>0</v>
      </c>
      <c r="CH219" s="29">
        <f t="shared" ca="1" si="262"/>
        <v>0</v>
      </c>
      <c r="CI219" s="29">
        <f t="shared" ca="1" si="263"/>
        <v>0</v>
      </c>
      <c r="CJ219" s="29">
        <f t="shared" ca="1" si="264"/>
        <v>0</v>
      </c>
      <c r="CK219" s="33">
        <f t="shared" ca="1" si="319"/>
        <v>0</v>
      </c>
      <c r="CL219" s="33"/>
      <c r="CM219" s="78">
        <f t="shared" ca="1" si="291"/>
        <v>0</v>
      </c>
      <c r="CN219" s="29">
        <f ca="1">IF(NOT(snowball),0,IF(AA218&lt;=0,0,IF($C219&lt;=SUM($CM219:CM219),0,IF(BR219+$C219-SUM($CM219:CM219)&gt;AA218+AV219,AA218+AV219-BR219,$C219-SUM($CM219:CM219)))))</f>
        <v>0</v>
      </c>
      <c r="CO219" s="29">
        <f ca="1">IF(NOT(snowball),0,IF(AB218&lt;=0,0,IF($C219&lt;=SUM($CM219:CN219),0,IF(BS219+$C219-SUM($CM219:CN219)&gt;AB218+AW219,AB218+AW219-BS219,$C219-SUM($CM219:CN219)))))</f>
        <v>0</v>
      </c>
      <c r="CP219" s="29">
        <f ca="1">IF(NOT(snowball),0,IF(AC218&lt;=0,0,IF($C219&lt;=SUM($CM219:CO219),0,IF(BT219+$C219-SUM($CM219:CO219)&gt;AC218+AX219,AC218+AX219-BT219,$C219-SUM($CM219:CO219)))))</f>
        <v>0</v>
      </c>
      <c r="CQ219" s="29">
        <f ca="1">IF(NOT(snowball),0,IF(AD218&lt;=0,0,IF($C219&lt;=SUM($CM219:CP219),0,IF(BU219+$C219-SUM($CM219:CP219)&gt;AD218+AY219,AD218+AY219-BU219,$C219-SUM($CM219:CP219)))))</f>
        <v>0</v>
      </c>
      <c r="CR219" s="29">
        <f ca="1">IF(NOT(snowball),0,IF(AE218&lt;=0,0,IF($C219&lt;=SUM($CM219:CQ219),0,IF(BV219+$C219-SUM($CM219:CQ219)&gt;AE218+AZ219,AE218+AZ219-BV219,$C219-SUM($CM219:CQ219)))))</f>
        <v>0</v>
      </c>
      <c r="CS219" s="29">
        <f ca="1">IF(NOT(snowball),0,IF(AF218&lt;=0,0,IF($C219&lt;=SUM($CM219:CR219),0,IF(BW219+$C219-SUM($CM219:CR219)&gt;AF218+BA219,AF218+BA219-BW219,$C219-SUM($CM219:CR219)))))</f>
        <v>0</v>
      </c>
      <c r="CT219" s="29">
        <f ca="1">IF(NOT(snowball),0,IF(AG218&lt;=0,0,IF($C219&lt;=SUM($CM219:CS219),0,IF(BX219+$C219-SUM($CM219:CS219)&gt;AG218+BB219,AG218+BB219-BX219,$C219-SUM($CM219:CS219)))))</f>
        <v>0</v>
      </c>
      <c r="CU219" s="29">
        <f ca="1">IF(NOT(snowball),0,IF(AH218&lt;=0,0,IF($C219&lt;=SUM($CM219:CT219),0,IF(BY219+$C219-SUM($CM219:CT219)&gt;AH218+BC219,AH218+BC219-BY219,$C219-SUM($CM219:CT219)))))</f>
        <v>0</v>
      </c>
      <c r="CV219" s="29">
        <f ca="1">IF(NOT(snowball),0,IF(AI218&lt;=0,0,IF($C219&lt;=SUM($CM219:CU219),0,IF(BZ219+$C219-SUM($CM219:CU219)&gt;AI218+BD219,AI218+BD219-BZ219,$C219-SUM($CM219:CU219)))))</f>
        <v>0</v>
      </c>
      <c r="CW219" s="29">
        <f ca="1">IF(NOT(snowball),0,IF(AJ218&lt;=0,0,IF($C219&lt;=SUM($CM219:CV219),0,IF(CA219+$C219-SUM($CM219:CV219)&gt;AJ218+BE219,AJ218+BE219-CA219,$C219-SUM($CM219:CV219)))))</f>
        <v>0</v>
      </c>
      <c r="CX219" s="29">
        <f ca="1">IF(NOT(snowball),0,IF(AK218&lt;=0,0,IF($C219&lt;=SUM($CM219:CW219),0,IF(CB219+$C219-SUM($CM219:CW219)&gt;AK218+BF219,AK218+BF219-CB219,$C219-SUM($CM219:CW219)))))</f>
        <v>0</v>
      </c>
      <c r="CY219" s="29">
        <f ca="1">IF(NOT(snowball),0,IF(AL218&lt;=0,0,IF($C219&lt;=SUM($CM219:CX219),0,IF(CC219+$C219-SUM($CM219:CX219)&gt;AL218+BG219,AL218+BG219-CC219,$C219-SUM($CM219:CX219)))))</f>
        <v>0</v>
      </c>
      <c r="CZ219" s="29">
        <f ca="1">IF(NOT(snowball),0,IF(AM218&lt;=0,0,IF($C219&lt;=SUM($CM219:CY219),0,IF(CD219+$C219-SUM($CM219:CY219)&gt;AM218+BH219,AM218+BH219-CD219,$C219-SUM($CM219:CY219)))))</f>
        <v>0</v>
      </c>
      <c r="DA219" s="29">
        <f ca="1">IF(NOT(snowball),0,IF(AN218&lt;=0,0,IF($C219&lt;=SUM($CM219:CZ219),0,IF(CE219+$C219-SUM($CM219:CZ219)&gt;AN218+BI219,AN218+BI219-CE219,$C219-SUM($CM219:CZ219)))))</f>
        <v>0</v>
      </c>
      <c r="DB219" s="29">
        <f ca="1">IF(NOT(snowball),0,IF(AO218&lt;=0,0,IF($C219&lt;=SUM($CM219:DA219),0,IF(CF219+$C219-SUM($CM219:DA219)&gt;AO218+BJ219,AO218+BJ219-CF219,$C219-SUM($CM219:DA219)))))</f>
        <v>0</v>
      </c>
      <c r="DC219" s="29">
        <f ca="1">IF(NOT(snowball),0,IF(AP218&lt;=0,0,IF($C219&lt;=SUM($CM219:DB219),0,IF(CG219+$C219-SUM($CM219:DB219)&gt;AP218+BK219,AP218+BK219-CG219,$C219-SUM($CM219:DB219)))))</f>
        <v>0</v>
      </c>
      <c r="DD219" s="29">
        <f ca="1">IF(NOT(snowball),0,IF(AQ218&lt;=0,0,IF($C219&lt;=SUM($CM219:DC219),0,IF(CH219+$C219-SUM($CM219:DC219)&gt;AQ218+BL219,AQ218+BL219-CH219,$C219-SUM($CM219:DC219)))))</f>
        <v>0</v>
      </c>
      <c r="DE219" s="29">
        <f ca="1">IF(NOT(snowball),0,IF(AR218&lt;=0,0,IF($C219&lt;=SUM($CM219:DD219),0,IF(CI219+$C219-SUM($CM219:DD219)&gt;AR218+BM219,AR218+BM219-CI219,$C219-SUM($CM219:DD219)))))</f>
        <v>0</v>
      </c>
      <c r="DF219" s="29">
        <f ca="1">IF(NOT(snowball),0,IF(AS218&lt;=0,0,IF($C219&lt;=SUM($CM219:DE219),0,IF(CJ219+$C219-SUM($CM219:DE219)&gt;AS218+BN219,AS218+BN219-CJ219,$C219-SUM($CM219:DE219)))))</f>
        <v>0</v>
      </c>
    </row>
    <row r="220" spans="1:110" ht="11" customHeight="1">
      <c r="A220" s="30" t="str">
        <f t="shared" ca="1" si="320"/>
        <v/>
      </c>
      <c r="B220" s="13" t="e">
        <f t="shared" ca="1" si="292"/>
        <v>#N/A</v>
      </c>
      <c r="C220" s="113" t="str">
        <f t="shared" ca="1" si="271"/>
        <v/>
      </c>
      <c r="D220" s="81"/>
      <c r="E220" s="29">
        <f t="shared" ca="1" si="272"/>
        <v>0</v>
      </c>
      <c r="F220" s="29">
        <f t="shared" ca="1" si="273"/>
        <v>0</v>
      </c>
      <c r="G220" s="29">
        <f t="shared" ca="1" si="274"/>
        <v>0</v>
      </c>
      <c r="H220" s="29">
        <f t="shared" ca="1" si="275"/>
        <v>0</v>
      </c>
      <c r="I220" s="29">
        <f t="shared" ca="1" si="276"/>
        <v>0</v>
      </c>
      <c r="J220" s="29">
        <f t="shared" ca="1" si="277"/>
        <v>0</v>
      </c>
      <c r="K220" s="29">
        <f t="shared" ca="1" si="278"/>
        <v>0</v>
      </c>
      <c r="L220" s="29">
        <f t="shared" ca="1" si="279"/>
        <v>0</v>
      </c>
      <c r="M220" s="29">
        <f t="shared" ca="1" si="280"/>
        <v>0</v>
      </c>
      <c r="N220" s="29">
        <f t="shared" ca="1" si="281"/>
        <v>0</v>
      </c>
      <c r="O220" s="29">
        <f t="shared" ca="1" si="282"/>
        <v>0</v>
      </c>
      <c r="P220" s="29">
        <f t="shared" ca="1" si="283"/>
        <v>0</v>
      </c>
      <c r="Q220" s="29">
        <f t="shared" ca="1" si="284"/>
        <v>0</v>
      </c>
      <c r="R220" s="29">
        <f t="shared" ca="1" si="285"/>
        <v>0</v>
      </c>
      <c r="S220" s="29">
        <f t="shared" ca="1" si="286"/>
        <v>0</v>
      </c>
      <c r="T220" s="29">
        <f t="shared" ca="1" si="287"/>
        <v>0</v>
      </c>
      <c r="U220" s="29">
        <f t="shared" ca="1" si="288"/>
        <v>0</v>
      </c>
      <c r="V220" s="29">
        <f t="shared" ca="1" si="289"/>
        <v>0</v>
      </c>
      <c r="W220" s="29">
        <f t="shared" ca="1" si="290"/>
        <v>0</v>
      </c>
      <c r="X220" s="29">
        <f t="shared" ca="1" si="290"/>
        <v>0</v>
      </c>
      <c r="Y220" s="66"/>
      <c r="Z220" s="29">
        <f t="shared" ca="1" si="293"/>
        <v>0</v>
      </c>
      <c r="AA220" s="29">
        <f t="shared" ca="1" si="294"/>
        <v>0</v>
      </c>
      <c r="AB220" s="29">
        <f t="shared" ca="1" si="295"/>
        <v>0</v>
      </c>
      <c r="AC220" s="29">
        <f t="shared" ca="1" si="296"/>
        <v>0</v>
      </c>
      <c r="AD220" s="29">
        <f t="shared" ca="1" si="297"/>
        <v>0</v>
      </c>
      <c r="AE220" s="29">
        <f t="shared" ca="1" si="298"/>
        <v>0</v>
      </c>
      <c r="AF220" s="29">
        <f t="shared" ca="1" si="299"/>
        <v>0</v>
      </c>
      <c r="AG220" s="29">
        <f t="shared" ca="1" si="300"/>
        <v>0</v>
      </c>
      <c r="AH220" s="29">
        <f t="shared" ca="1" si="301"/>
        <v>0</v>
      </c>
      <c r="AI220" s="29">
        <f t="shared" ca="1" si="302"/>
        <v>0</v>
      </c>
      <c r="AJ220" s="29">
        <f t="shared" ca="1" si="303"/>
        <v>0</v>
      </c>
      <c r="AK220" s="29">
        <f t="shared" ca="1" si="304"/>
        <v>0</v>
      </c>
      <c r="AL220" s="29">
        <f t="shared" ca="1" si="305"/>
        <v>0</v>
      </c>
      <c r="AM220" s="29">
        <f t="shared" ca="1" si="306"/>
        <v>0</v>
      </c>
      <c r="AN220" s="29">
        <f t="shared" ca="1" si="307"/>
        <v>0</v>
      </c>
      <c r="AO220" s="29">
        <f t="shared" ca="1" si="308"/>
        <v>0</v>
      </c>
      <c r="AP220" s="29">
        <f t="shared" ca="1" si="309"/>
        <v>0</v>
      </c>
      <c r="AQ220" s="29">
        <f t="shared" ca="1" si="310"/>
        <v>0</v>
      </c>
      <c r="AR220" s="29">
        <f t="shared" ca="1" si="311"/>
        <v>0</v>
      </c>
      <c r="AS220" s="29">
        <f t="shared" ca="1" si="312"/>
        <v>0</v>
      </c>
      <c r="AT220" s="7"/>
      <c r="AU220" s="29">
        <f t="shared" ca="1" si="268"/>
        <v>0</v>
      </c>
      <c r="AV220" s="29">
        <f t="shared" ca="1" si="269"/>
        <v>0</v>
      </c>
      <c r="AW220" s="29">
        <f t="shared" ca="1" si="270"/>
        <v>0</v>
      </c>
      <c r="AX220" s="29">
        <f t="shared" ca="1" si="233"/>
        <v>0</v>
      </c>
      <c r="AY220" s="29">
        <f t="shared" ca="1" si="234"/>
        <v>0</v>
      </c>
      <c r="AZ220" s="29">
        <f t="shared" ca="1" si="235"/>
        <v>0</v>
      </c>
      <c r="BA220" s="29">
        <f t="shared" ca="1" si="236"/>
        <v>0</v>
      </c>
      <c r="BB220" s="29">
        <f t="shared" ca="1" si="237"/>
        <v>0</v>
      </c>
      <c r="BC220" s="29">
        <f t="shared" ca="1" si="238"/>
        <v>0</v>
      </c>
      <c r="BD220" s="29">
        <f t="shared" ca="1" si="239"/>
        <v>0</v>
      </c>
      <c r="BE220" s="29">
        <f t="shared" ca="1" si="240"/>
        <v>0</v>
      </c>
      <c r="BF220" s="29">
        <f t="shared" ca="1" si="241"/>
        <v>0</v>
      </c>
      <c r="BG220" s="29">
        <f t="shared" ca="1" si="242"/>
        <v>0</v>
      </c>
      <c r="BH220" s="29">
        <f t="shared" ca="1" si="243"/>
        <v>0</v>
      </c>
      <c r="BI220" s="29">
        <f t="shared" ca="1" si="244"/>
        <v>0</v>
      </c>
      <c r="BJ220" s="29">
        <f t="shared" ca="1" si="245"/>
        <v>0</v>
      </c>
      <c r="BK220" s="29">
        <f t="shared" ca="1" si="246"/>
        <v>0</v>
      </c>
      <c r="BL220" s="29">
        <f t="shared" ca="1" si="247"/>
        <v>0</v>
      </c>
      <c r="BM220" s="29">
        <f t="shared" ca="1" si="248"/>
        <v>0</v>
      </c>
      <c r="BN220" s="29">
        <f t="shared" ca="1" si="249"/>
        <v>0</v>
      </c>
      <c r="BO220" s="33">
        <f t="shared" ca="1" si="313"/>
        <v>0</v>
      </c>
      <c r="BP220" s="16"/>
      <c r="BQ220" s="29">
        <f t="shared" ca="1" si="314"/>
        <v>0</v>
      </c>
      <c r="BR220" s="29">
        <f t="shared" ca="1" si="315"/>
        <v>0</v>
      </c>
      <c r="BS220" s="29">
        <f t="shared" ca="1" si="316"/>
        <v>0</v>
      </c>
      <c r="BT220" s="29">
        <f t="shared" ca="1" si="317"/>
        <v>0</v>
      </c>
      <c r="BU220" s="29">
        <f t="shared" ca="1" si="318"/>
        <v>0</v>
      </c>
      <c r="BV220" s="29">
        <f t="shared" ca="1" si="250"/>
        <v>0</v>
      </c>
      <c r="BW220" s="29">
        <f t="shared" ca="1" si="251"/>
        <v>0</v>
      </c>
      <c r="BX220" s="29">
        <f t="shared" ca="1" si="252"/>
        <v>0</v>
      </c>
      <c r="BY220" s="29">
        <f t="shared" ca="1" si="253"/>
        <v>0</v>
      </c>
      <c r="BZ220" s="29">
        <f t="shared" ca="1" si="254"/>
        <v>0</v>
      </c>
      <c r="CA220" s="29">
        <f t="shared" ca="1" si="255"/>
        <v>0</v>
      </c>
      <c r="CB220" s="29">
        <f t="shared" ca="1" si="256"/>
        <v>0</v>
      </c>
      <c r="CC220" s="29">
        <f t="shared" ca="1" si="257"/>
        <v>0</v>
      </c>
      <c r="CD220" s="29">
        <f t="shared" ca="1" si="258"/>
        <v>0</v>
      </c>
      <c r="CE220" s="29">
        <f t="shared" ca="1" si="259"/>
        <v>0</v>
      </c>
      <c r="CF220" s="29">
        <f t="shared" ca="1" si="260"/>
        <v>0</v>
      </c>
      <c r="CG220" s="29">
        <f t="shared" ca="1" si="261"/>
        <v>0</v>
      </c>
      <c r="CH220" s="29">
        <f t="shared" ca="1" si="262"/>
        <v>0</v>
      </c>
      <c r="CI220" s="29">
        <f t="shared" ca="1" si="263"/>
        <v>0</v>
      </c>
      <c r="CJ220" s="29">
        <f t="shared" ca="1" si="264"/>
        <v>0</v>
      </c>
      <c r="CK220" s="33">
        <f t="shared" ca="1" si="319"/>
        <v>0</v>
      </c>
      <c r="CL220" s="33"/>
      <c r="CM220" s="78">
        <f t="shared" ca="1" si="291"/>
        <v>0</v>
      </c>
      <c r="CN220" s="29">
        <f ca="1">IF(NOT(snowball),0,IF(AA219&lt;=0,0,IF($C220&lt;=SUM($CM220:CM220),0,IF(BR220+$C220-SUM($CM220:CM220)&gt;AA219+AV220,AA219+AV220-BR220,$C220-SUM($CM220:CM220)))))</f>
        <v>0</v>
      </c>
      <c r="CO220" s="29">
        <f ca="1">IF(NOT(snowball),0,IF(AB219&lt;=0,0,IF($C220&lt;=SUM($CM220:CN220),0,IF(BS220+$C220-SUM($CM220:CN220)&gt;AB219+AW220,AB219+AW220-BS220,$C220-SUM($CM220:CN220)))))</f>
        <v>0</v>
      </c>
      <c r="CP220" s="29">
        <f ca="1">IF(NOT(snowball),0,IF(AC219&lt;=0,0,IF($C220&lt;=SUM($CM220:CO220),0,IF(BT220+$C220-SUM($CM220:CO220)&gt;AC219+AX220,AC219+AX220-BT220,$C220-SUM($CM220:CO220)))))</f>
        <v>0</v>
      </c>
      <c r="CQ220" s="29">
        <f ca="1">IF(NOT(snowball),0,IF(AD219&lt;=0,0,IF($C220&lt;=SUM($CM220:CP220),0,IF(BU220+$C220-SUM($CM220:CP220)&gt;AD219+AY220,AD219+AY220-BU220,$C220-SUM($CM220:CP220)))))</f>
        <v>0</v>
      </c>
      <c r="CR220" s="29">
        <f ca="1">IF(NOT(snowball),0,IF(AE219&lt;=0,0,IF($C220&lt;=SUM($CM220:CQ220),0,IF(BV220+$C220-SUM($CM220:CQ220)&gt;AE219+AZ220,AE219+AZ220-BV220,$C220-SUM($CM220:CQ220)))))</f>
        <v>0</v>
      </c>
      <c r="CS220" s="29">
        <f ca="1">IF(NOT(snowball),0,IF(AF219&lt;=0,0,IF($C220&lt;=SUM($CM220:CR220),0,IF(BW220+$C220-SUM($CM220:CR220)&gt;AF219+BA220,AF219+BA220-BW220,$C220-SUM($CM220:CR220)))))</f>
        <v>0</v>
      </c>
      <c r="CT220" s="29">
        <f ca="1">IF(NOT(snowball),0,IF(AG219&lt;=0,0,IF($C220&lt;=SUM($CM220:CS220),0,IF(BX220+$C220-SUM($CM220:CS220)&gt;AG219+BB220,AG219+BB220-BX220,$C220-SUM($CM220:CS220)))))</f>
        <v>0</v>
      </c>
      <c r="CU220" s="29">
        <f ca="1">IF(NOT(snowball),0,IF(AH219&lt;=0,0,IF($C220&lt;=SUM($CM220:CT220),0,IF(BY220+$C220-SUM($CM220:CT220)&gt;AH219+BC220,AH219+BC220-BY220,$C220-SUM($CM220:CT220)))))</f>
        <v>0</v>
      </c>
      <c r="CV220" s="29">
        <f ca="1">IF(NOT(snowball),0,IF(AI219&lt;=0,0,IF($C220&lt;=SUM($CM220:CU220),0,IF(BZ220+$C220-SUM($CM220:CU220)&gt;AI219+BD220,AI219+BD220-BZ220,$C220-SUM($CM220:CU220)))))</f>
        <v>0</v>
      </c>
      <c r="CW220" s="29">
        <f ca="1">IF(NOT(snowball),0,IF(AJ219&lt;=0,0,IF($C220&lt;=SUM($CM220:CV220),0,IF(CA220+$C220-SUM($CM220:CV220)&gt;AJ219+BE220,AJ219+BE220-CA220,$C220-SUM($CM220:CV220)))))</f>
        <v>0</v>
      </c>
      <c r="CX220" s="29">
        <f ca="1">IF(NOT(snowball),0,IF(AK219&lt;=0,0,IF($C220&lt;=SUM($CM220:CW220),0,IF(CB220+$C220-SUM($CM220:CW220)&gt;AK219+BF220,AK219+BF220-CB220,$C220-SUM($CM220:CW220)))))</f>
        <v>0</v>
      </c>
      <c r="CY220" s="29">
        <f ca="1">IF(NOT(snowball),0,IF(AL219&lt;=0,0,IF($C220&lt;=SUM($CM220:CX220),0,IF(CC220+$C220-SUM($CM220:CX220)&gt;AL219+BG220,AL219+BG220-CC220,$C220-SUM($CM220:CX220)))))</f>
        <v>0</v>
      </c>
      <c r="CZ220" s="29">
        <f ca="1">IF(NOT(snowball),0,IF(AM219&lt;=0,0,IF($C220&lt;=SUM($CM220:CY220),0,IF(CD220+$C220-SUM($CM220:CY220)&gt;AM219+BH220,AM219+BH220-CD220,$C220-SUM($CM220:CY220)))))</f>
        <v>0</v>
      </c>
      <c r="DA220" s="29">
        <f ca="1">IF(NOT(snowball),0,IF(AN219&lt;=0,0,IF($C220&lt;=SUM($CM220:CZ220),0,IF(CE220+$C220-SUM($CM220:CZ220)&gt;AN219+BI220,AN219+BI220-CE220,$C220-SUM($CM220:CZ220)))))</f>
        <v>0</v>
      </c>
      <c r="DB220" s="29">
        <f ca="1">IF(NOT(snowball),0,IF(AO219&lt;=0,0,IF($C220&lt;=SUM($CM220:DA220),0,IF(CF220+$C220-SUM($CM220:DA220)&gt;AO219+BJ220,AO219+BJ220-CF220,$C220-SUM($CM220:DA220)))))</f>
        <v>0</v>
      </c>
      <c r="DC220" s="29">
        <f ca="1">IF(NOT(snowball),0,IF(AP219&lt;=0,0,IF($C220&lt;=SUM($CM220:DB220),0,IF(CG220+$C220-SUM($CM220:DB220)&gt;AP219+BK220,AP219+BK220-CG220,$C220-SUM($CM220:DB220)))))</f>
        <v>0</v>
      </c>
      <c r="DD220" s="29">
        <f ca="1">IF(NOT(snowball),0,IF(AQ219&lt;=0,0,IF($C220&lt;=SUM($CM220:DC220),0,IF(CH220+$C220-SUM($CM220:DC220)&gt;AQ219+BL220,AQ219+BL220-CH220,$C220-SUM($CM220:DC220)))))</f>
        <v>0</v>
      </c>
      <c r="DE220" s="29">
        <f ca="1">IF(NOT(snowball),0,IF(AR219&lt;=0,0,IF($C220&lt;=SUM($CM220:DD220),0,IF(CI220+$C220-SUM($CM220:DD220)&gt;AR219+BM220,AR219+BM220-CI220,$C220-SUM($CM220:DD220)))))</f>
        <v>0</v>
      </c>
      <c r="DF220" s="29">
        <f ca="1">IF(NOT(snowball),0,IF(AS219&lt;=0,0,IF($C220&lt;=SUM($CM220:DE220),0,IF(CJ220+$C220-SUM($CM220:DE220)&gt;AS219+BN220,AS219+BN220-CJ220,$C220-SUM($CM220:DE220)))))</f>
        <v>0</v>
      </c>
    </row>
    <row r="221" spans="1:110" ht="11" customHeight="1">
      <c r="A221" s="30" t="str">
        <f t="shared" ca="1" si="320"/>
        <v/>
      </c>
      <c r="B221" s="13" t="e">
        <f t="shared" ca="1" si="292"/>
        <v>#N/A</v>
      </c>
      <c r="C221" s="113" t="str">
        <f t="shared" ca="1" si="271"/>
        <v/>
      </c>
      <c r="D221" s="81"/>
      <c r="E221" s="29">
        <f t="shared" ca="1" si="272"/>
        <v>0</v>
      </c>
      <c r="F221" s="29">
        <f t="shared" ca="1" si="273"/>
        <v>0</v>
      </c>
      <c r="G221" s="29">
        <f t="shared" ca="1" si="274"/>
        <v>0</v>
      </c>
      <c r="H221" s="29">
        <f t="shared" ca="1" si="275"/>
        <v>0</v>
      </c>
      <c r="I221" s="29">
        <f t="shared" ca="1" si="276"/>
        <v>0</v>
      </c>
      <c r="J221" s="29">
        <f t="shared" ca="1" si="277"/>
        <v>0</v>
      </c>
      <c r="K221" s="29">
        <f t="shared" ca="1" si="278"/>
        <v>0</v>
      </c>
      <c r="L221" s="29">
        <f t="shared" ca="1" si="279"/>
        <v>0</v>
      </c>
      <c r="M221" s="29">
        <f t="shared" ca="1" si="280"/>
        <v>0</v>
      </c>
      <c r="N221" s="29">
        <f t="shared" ca="1" si="281"/>
        <v>0</v>
      </c>
      <c r="O221" s="29">
        <f t="shared" ca="1" si="282"/>
        <v>0</v>
      </c>
      <c r="P221" s="29">
        <f t="shared" ca="1" si="283"/>
        <v>0</v>
      </c>
      <c r="Q221" s="29">
        <f t="shared" ca="1" si="284"/>
        <v>0</v>
      </c>
      <c r="R221" s="29">
        <f t="shared" ca="1" si="285"/>
        <v>0</v>
      </c>
      <c r="S221" s="29">
        <f t="shared" ca="1" si="286"/>
        <v>0</v>
      </c>
      <c r="T221" s="29">
        <f t="shared" ca="1" si="287"/>
        <v>0</v>
      </c>
      <c r="U221" s="29">
        <f t="shared" ca="1" si="288"/>
        <v>0</v>
      </c>
      <c r="V221" s="29">
        <f t="shared" ca="1" si="289"/>
        <v>0</v>
      </c>
      <c r="W221" s="29">
        <f t="shared" ca="1" si="290"/>
        <v>0</v>
      </c>
      <c r="X221" s="29">
        <f t="shared" ca="1" si="290"/>
        <v>0</v>
      </c>
      <c r="Y221" s="66"/>
      <c r="Z221" s="29">
        <f t="shared" ca="1" si="293"/>
        <v>0</v>
      </c>
      <c r="AA221" s="29">
        <f t="shared" ca="1" si="294"/>
        <v>0</v>
      </c>
      <c r="AB221" s="29">
        <f t="shared" ca="1" si="295"/>
        <v>0</v>
      </c>
      <c r="AC221" s="29">
        <f t="shared" ca="1" si="296"/>
        <v>0</v>
      </c>
      <c r="AD221" s="29">
        <f t="shared" ca="1" si="297"/>
        <v>0</v>
      </c>
      <c r="AE221" s="29">
        <f t="shared" ca="1" si="298"/>
        <v>0</v>
      </c>
      <c r="AF221" s="29">
        <f t="shared" ca="1" si="299"/>
        <v>0</v>
      </c>
      <c r="AG221" s="29">
        <f t="shared" ca="1" si="300"/>
        <v>0</v>
      </c>
      <c r="AH221" s="29">
        <f t="shared" ca="1" si="301"/>
        <v>0</v>
      </c>
      <c r="AI221" s="29">
        <f t="shared" ca="1" si="302"/>
        <v>0</v>
      </c>
      <c r="AJ221" s="29">
        <f t="shared" ca="1" si="303"/>
        <v>0</v>
      </c>
      <c r="AK221" s="29">
        <f t="shared" ca="1" si="304"/>
        <v>0</v>
      </c>
      <c r="AL221" s="29">
        <f t="shared" ca="1" si="305"/>
        <v>0</v>
      </c>
      <c r="AM221" s="29">
        <f t="shared" ca="1" si="306"/>
        <v>0</v>
      </c>
      <c r="AN221" s="29">
        <f t="shared" ca="1" si="307"/>
        <v>0</v>
      </c>
      <c r="AO221" s="29">
        <f t="shared" ca="1" si="308"/>
        <v>0</v>
      </c>
      <c r="AP221" s="29">
        <f t="shared" ca="1" si="309"/>
        <v>0</v>
      </c>
      <c r="AQ221" s="29">
        <f t="shared" ca="1" si="310"/>
        <v>0</v>
      </c>
      <c r="AR221" s="29">
        <f t="shared" ca="1" si="311"/>
        <v>0</v>
      </c>
      <c r="AS221" s="29">
        <f t="shared" ca="1" si="312"/>
        <v>0</v>
      </c>
      <c r="AT221" s="7"/>
      <c r="AU221" s="29">
        <f t="shared" ca="1" si="268"/>
        <v>0</v>
      </c>
      <c r="AV221" s="29">
        <f t="shared" ca="1" si="269"/>
        <v>0</v>
      </c>
      <c r="AW221" s="29">
        <f t="shared" ca="1" si="270"/>
        <v>0</v>
      </c>
      <c r="AX221" s="29">
        <f t="shared" ca="1" si="233"/>
        <v>0</v>
      </c>
      <c r="AY221" s="29">
        <f t="shared" ca="1" si="234"/>
        <v>0</v>
      </c>
      <c r="AZ221" s="29">
        <f t="shared" ca="1" si="235"/>
        <v>0</v>
      </c>
      <c r="BA221" s="29">
        <f t="shared" ca="1" si="236"/>
        <v>0</v>
      </c>
      <c r="BB221" s="29">
        <f t="shared" ca="1" si="237"/>
        <v>0</v>
      </c>
      <c r="BC221" s="29">
        <f t="shared" ca="1" si="238"/>
        <v>0</v>
      </c>
      <c r="BD221" s="29">
        <f t="shared" ca="1" si="239"/>
        <v>0</v>
      </c>
      <c r="BE221" s="29">
        <f t="shared" ca="1" si="240"/>
        <v>0</v>
      </c>
      <c r="BF221" s="29">
        <f t="shared" ca="1" si="241"/>
        <v>0</v>
      </c>
      <c r="BG221" s="29">
        <f t="shared" ca="1" si="242"/>
        <v>0</v>
      </c>
      <c r="BH221" s="29">
        <f t="shared" ca="1" si="243"/>
        <v>0</v>
      </c>
      <c r="BI221" s="29">
        <f t="shared" ca="1" si="244"/>
        <v>0</v>
      </c>
      <c r="BJ221" s="29">
        <f t="shared" ca="1" si="245"/>
        <v>0</v>
      </c>
      <c r="BK221" s="29">
        <f t="shared" ca="1" si="246"/>
        <v>0</v>
      </c>
      <c r="BL221" s="29">
        <f t="shared" ca="1" si="247"/>
        <v>0</v>
      </c>
      <c r="BM221" s="29">
        <f t="shared" ca="1" si="248"/>
        <v>0</v>
      </c>
      <c r="BN221" s="29">
        <f t="shared" ca="1" si="249"/>
        <v>0</v>
      </c>
      <c r="BO221" s="33">
        <f t="shared" ca="1" si="313"/>
        <v>0</v>
      </c>
      <c r="BP221" s="16"/>
      <c r="BQ221" s="29">
        <f t="shared" ca="1" si="314"/>
        <v>0</v>
      </c>
      <c r="BR221" s="29">
        <f t="shared" ca="1" si="315"/>
        <v>0</v>
      </c>
      <c r="BS221" s="29">
        <f t="shared" ca="1" si="316"/>
        <v>0</v>
      </c>
      <c r="BT221" s="29">
        <f t="shared" ca="1" si="317"/>
        <v>0</v>
      </c>
      <c r="BU221" s="29">
        <f t="shared" ca="1" si="318"/>
        <v>0</v>
      </c>
      <c r="BV221" s="29">
        <f t="shared" ca="1" si="250"/>
        <v>0</v>
      </c>
      <c r="BW221" s="29">
        <f t="shared" ca="1" si="251"/>
        <v>0</v>
      </c>
      <c r="BX221" s="29">
        <f t="shared" ca="1" si="252"/>
        <v>0</v>
      </c>
      <c r="BY221" s="29">
        <f t="shared" ca="1" si="253"/>
        <v>0</v>
      </c>
      <c r="BZ221" s="29">
        <f t="shared" ca="1" si="254"/>
        <v>0</v>
      </c>
      <c r="CA221" s="29">
        <f t="shared" ca="1" si="255"/>
        <v>0</v>
      </c>
      <c r="CB221" s="29">
        <f t="shared" ca="1" si="256"/>
        <v>0</v>
      </c>
      <c r="CC221" s="29">
        <f t="shared" ca="1" si="257"/>
        <v>0</v>
      </c>
      <c r="CD221" s="29">
        <f t="shared" ca="1" si="258"/>
        <v>0</v>
      </c>
      <c r="CE221" s="29">
        <f t="shared" ca="1" si="259"/>
        <v>0</v>
      </c>
      <c r="CF221" s="29">
        <f t="shared" ca="1" si="260"/>
        <v>0</v>
      </c>
      <c r="CG221" s="29">
        <f t="shared" ca="1" si="261"/>
        <v>0</v>
      </c>
      <c r="CH221" s="29">
        <f t="shared" ca="1" si="262"/>
        <v>0</v>
      </c>
      <c r="CI221" s="29">
        <f t="shared" ca="1" si="263"/>
        <v>0</v>
      </c>
      <c r="CJ221" s="29">
        <f t="shared" ca="1" si="264"/>
        <v>0</v>
      </c>
      <c r="CK221" s="33">
        <f t="shared" ca="1" si="319"/>
        <v>0</v>
      </c>
      <c r="CL221" s="33"/>
      <c r="CM221" s="78">
        <f t="shared" ca="1" si="291"/>
        <v>0</v>
      </c>
      <c r="CN221" s="29">
        <f ca="1">IF(NOT(snowball),0,IF(AA220&lt;=0,0,IF($C221&lt;=SUM($CM221:CM221),0,IF(BR221+$C221-SUM($CM221:CM221)&gt;AA220+AV221,AA220+AV221-BR221,$C221-SUM($CM221:CM221)))))</f>
        <v>0</v>
      </c>
      <c r="CO221" s="29">
        <f ca="1">IF(NOT(snowball),0,IF(AB220&lt;=0,0,IF($C221&lt;=SUM($CM221:CN221),0,IF(BS221+$C221-SUM($CM221:CN221)&gt;AB220+AW221,AB220+AW221-BS221,$C221-SUM($CM221:CN221)))))</f>
        <v>0</v>
      </c>
      <c r="CP221" s="29">
        <f ca="1">IF(NOT(snowball),0,IF(AC220&lt;=0,0,IF($C221&lt;=SUM($CM221:CO221),0,IF(BT221+$C221-SUM($CM221:CO221)&gt;AC220+AX221,AC220+AX221-BT221,$C221-SUM($CM221:CO221)))))</f>
        <v>0</v>
      </c>
      <c r="CQ221" s="29">
        <f ca="1">IF(NOT(snowball),0,IF(AD220&lt;=0,0,IF($C221&lt;=SUM($CM221:CP221),0,IF(BU221+$C221-SUM($CM221:CP221)&gt;AD220+AY221,AD220+AY221-BU221,$C221-SUM($CM221:CP221)))))</f>
        <v>0</v>
      </c>
      <c r="CR221" s="29">
        <f ca="1">IF(NOT(snowball),0,IF(AE220&lt;=0,0,IF($C221&lt;=SUM($CM221:CQ221),0,IF(BV221+$C221-SUM($CM221:CQ221)&gt;AE220+AZ221,AE220+AZ221-BV221,$C221-SUM($CM221:CQ221)))))</f>
        <v>0</v>
      </c>
      <c r="CS221" s="29">
        <f ca="1">IF(NOT(snowball),0,IF(AF220&lt;=0,0,IF($C221&lt;=SUM($CM221:CR221),0,IF(BW221+$C221-SUM($CM221:CR221)&gt;AF220+BA221,AF220+BA221-BW221,$C221-SUM($CM221:CR221)))))</f>
        <v>0</v>
      </c>
      <c r="CT221" s="29">
        <f ca="1">IF(NOT(snowball),0,IF(AG220&lt;=0,0,IF($C221&lt;=SUM($CM221:CS221),0,IF(BX221+$C221-SUM($CM221:CS221)&gt;AG220+BB221,AG220+BB221-BX221,$C221-SUM($CM221:CS221)))))</f>
        <v>0</v>
      </c>
      <c r="CU221" s="29">
        <f ca="1">IF(NOT(snowball),0,IF(AH220&lt;=0,0,IF($C221&lt;=SUM($CM221:CT221),0,IF(BY221+$C221-SUM($CM221:CT221)&gt;AH220+BC221,AH220+BC221-BY221,$C221-SUM($CM221:CT221)))))</f>
        <v>0</v>
      </c>
      <c r="CV221" s="29">
        <f ca="1">IF(NOT(snowball),0,IF(AI220&lt;=0,0,IF($C221&lt;=SUM($CM221:CU221),0,IF(BZ221+$C221-SUM($CM221:CU221)&gt;AI220+BD221,AI220+BD221-BZ221,$C221-SUM($CM221:CU221)))))</f>
        <v>0</v>
      </c>
      <c r="CW221" s="29">
        <f ca="1">IF(NOT(snowball),0,IF(AJ220&lt;=0,0,IF($C221&lt;=SUM($CM221:CV221),0,IF(CA221+$C221-SUM($CM221:CV221)&gt;AJ220+BE221,AJ220+BE221-CA221,$C221-SUM($CM221:CV221)))))</f>
        <v>0</v>
      </c>
      <c r="CX221" s="29">
        <f ca="1">IF(NOT(snowball),0,IF(AK220&lt;=0,0,IF($C221&lt;=SUM($CM221:CW221),0,IF(CB221+$C221-SUM($CM221:CW221)&gt;AK220+BF221,AK220+BF221-CB221,$C221-SUM($CM221:CW221)))))</f>
        <v>0</v>
      </c>
      <c r="CY221" s="29">
        <f ca="1">IF(NOT(snowball),0,IF(AL220&lt;=0,0,IF($C221&lt;=SUM($CM221:CX221),0,IF(CC221+$C221-SUM($CM221:CX221)&gt;AL220+BG221,AL220+BG221-CC221,$C221-SUM($CM221:CX221)))))</f>
        <v>0</v>
      </c>
      <c r="CZ221" s="29">
        <f ca="1">IF(NOT(snowball),0,IF(AM220&lt;=0,0,IF($C221&lt;=SUM($CM221:CY221),0,IF(CD221+$C221-SUM($CM221:CY221)&gt;AM220+BH221,AM220+BH221-CD221,$C221-SUM($CM221:CY221)))))</f>
        <v>0</v>
      </c>
      <c r="DA221" s="29">
        <f ca="1">IF(NOT(snowball),0,IF(AN220&lt;=0,0,IF($C221&lt;=SUM($CM221:CZ221),0,IF(CE221+$C221-SUM($CM221:CZ221)&gt;AN220+BI221,AN220+BI221-CE221,$C221-SUM($CM221:CZ221)))))</f>
        <v>0</v>
      </c>
      <c r="DB221" s="29">
        <f ca="1">IF(NOT(snowball),0,IF(AO220&lt;=0,0,IF($C221&lt;=SUM($CM221:DA221),0,IF(CF221+$C221-SUM($CM221:DA221)&gt;AO220+BJ221,AO220+BJ221-CF221,$C221-SUM($CM221:DA221)))))</f>
        <v>0</v>
      </c>
      <c r="DC221" s="29">
        <f ca="1">IF(NOT(snowball),0,IF(AP220&lt;=0,0,IF($C221&lt;=SUM($CM221:DB221),0,IF(CG221+$C221-SUM($CM221:DB221)&gt;AP220+BK221,AP220+BK221-CG221,$C221-SUM($CM221:DB221)))))</f>
        <v>0</v>
      </c>
      <c r="DD221" s="29">
        <f ca="1">IF(NOT(snowball),0,IF(AQ220&lt;=0,0,IF($C221&lt;=SUM($CM221:DC221),0,IF(CH221+$C221-SUM($CM221:DC221)&gt;AQ220+BL221,AQ220+BL221-CH221,$C221-SUM($CM221:DC221)))))</f>
        <v>0</v>
      </c>
      <c r="DE221" s="29">
        <f ca="1">IF(NOT(snowball),0,IF(AR220&lt;=0,0,IF($C221&lt;=SUM($CM221:DD221),0,IF(CI221+$C221-SUM($CM221:DD221)&gt;AR220+BM221,AR220+BM221-CI221,$C221-SUM($CM221:DD221)))))</f>
        <v>0</v>
      </c>
      <c r="DF221" s="29">
        <f ca="1">IF(NOT(snowball),0,IF(AS220&lt;=0,0,IF($C221&lt;=SUM($CM221:DE221),0,IF(CJ221+$C221-SUM($CM221:DE221)&gt;AS220+BN221,AS220+BN221-CJ221,$C221-SUM($CM221:DE221)))))</f>
        <v>0</v>
      </c>
    </row>
    <row r="222" spans="1:110" ht="11" customHeight="1">
      <c r="A222" s="30" t="str">
        <f t="shared" ca="1" si="320"/>
        <v/>
      </c>
      <c r="B222" s="13" t="e">
        <f t="shared" ca="1" si="292"/>
        <v>#N/A</v>
      </c>
      <c r="C222" s="113" t="str">
        <f t="shared" ca="1" si="271"/>
        <v/>
      </c>
      <c r="D222" s="81"/>
      <c r="E222" s="29">
        <f t="shared" ca="1" si="272"/>
        <v>0</v>
      </c>
      <c r="F222" s="29">
        <f t="shared" ca="1" si="273"/>
        <v>0</v>
      </c>
      <c r="G222" s="29">
        <f t="shared" ca="1" si="274"/>
        <v>0</v>
      </c>
      <c r="H222" s="29">
        <f t="shared" ca="1" si="275"/>
        <v>0</v>
      </c>
      <c r="I222" s="29">
        <f t="shared" ca="1" si="276"/>
        <v>0</v>
      </c>
      <c r="J222" s="29">
        <f t="shared" ca="1" si="277"/>
        <v>0</v>
      </c>
      <c r="K222" s="29">
        <f t="shared" ca="1" si="278"/>
        <v>0</v>
      </c>
      <c r="L222" s="29">
        <f t="shared" ca="1" si="279"/>
        <v>0</v>
      </c>
      <c r="M222" s="29">
        <f t="shared" ca="1" si="280"/>
        <v>0</v>
      </c>
      <c r="N222" s="29">
        <f t="shared" ca="1" si="281"/>
        <v>0</v>
      </c>
      <c r="O222" s="29">
        <f t="shared" ca="1" si="282"/>
        <v>0</v>
      </c>
      <c r="P222" s="29">
        <f t="shared" ca="1" si="283"/>
        <v>0</v>
      </c>
      <c r="Q222" s="29">
        <f t="shared" ca="1" si="284"/>
        <v>0</v>
      </c>
      <c r="R222" s="29">
        <f t="shared" ca="1" si="285"/>
        <v>0</v>
      </c>
      <c r="S222" s="29">
        <f t="shared" ca="1" si="286"/>
        <v>0</v>
      </c>
      <c r="T222" s="29">
        <f t="shared" ca="1" si="287"/>
        <v>0</v>
      </c>
      <c r="U222" s="29">
        <f t="shared" ca="1" si="288"/>
        <v>0</v>
      </c>
      <c r="V222" s="29">
        <f t="shared" ca="1" si="289"/>
        <v>0</v>
      </c>
      <c r="W222" s="29">
        <f t="shared" ca="1" si="290"/>
        <v>0</v>
      </c>
      <c r="X222" s="29">
        <f t="shared" ca="1" si="290"/>
        <v>0</v>
      </c>
      <c r="Y222" s="66"/>
      <c r="Z222" s="29">
        <f t="shared" ca="1" si="293"/>
        <v>0</v>
      </c>
      <c r="AA222" s="29">
        <f t="shared" ca="1" si="294"/>
        <v>0</v>
      </c>
      <c r="AB222" s="29">
        <f t="shared" ca="1" si="295"/>
        <v>0</v>
      </c>
      <c r="AC222" s="29">
        <f t="shared" ca="1" si="296"/>
        <v>0</v>
      </c>
      <c r="AD222" s="29">
        <f t="shared" ca="1" si="297"/>
        <v>0</v>
      </c>
      <c r="AE222" s="29">
        <f t="shared" ca="1" si="298"/>
        <v>0</v>
      </c>
      <c r="AF222" s="29">
        <f t="shared" ca="1" si="299"/>
        <v>0</v>
      </c>
      <c r="AG222" s="29">
        <f t="shared" ca="1" si="300"/>
        <v>0</v>
      </c>
      <c r="AH222" s="29">
        <f t="shared" ca="1" si="301"/>
        <v>0</v>
      </c>
      <c r="AI222" s="29">
        <f t="shared" ca="1" si="302"/>
        <v>0</v>
      </c>
      <c r="AJ222" s="29">
        <f t="shared" ca="1" si="303"/>
        <v>0</v>
      </c>
      <c r="AK222" s="29">
        <f t="shared" ca="1" si="304"/>
        <v>0</v>
      </c>
      <c r="AL222" s="29">
        <f t="shared" ca="1" si="305"/>
        <v>0</v>
      </c>
      <c r="AM222" s="29">
        <f t="shared" ca="1" si="306"/>
        <v>0</v>
      </c>
      <c r="AN222" s="29">
        <f t="shared" ca="1" si="307"/>
        <v>0</v>
      </c>
      <c r="AO222" s="29">
        <f t="shared" ca="1" si="308"/>
        <v>0</v>
      </c>
      <c r="AP222" s="29">
        <f t="shared" ca="1" si="309"/>
        <v>0</v>
      </c>
      <c r="AQ222" s="29">
        <f t="shared" ca="1" si="310"/>
        <v>0</v>
      </c>
      <c r="AR222" s="29">
        <f t="shared" ca="1" si="311"/>
        <v>0</v>
      </c>
      <c r="AS222" s="29">
        <f t="shared" ca="1" si="312"/>
        <v>0</v>
      </c>
      <c r="AT222" s="7"/>
      <c r="AU222" s="29">
        <f t="shared" ca="1" si="268"/>
        <v>0</v>
      </c>
      <c r="AV222" s="29">
        <f t="shared" ca="1" si="269"/>
        <v>0</v>
      </c>
      <c r="AW222" s="29">
        <f t="shared" ca="1" si="270"/>
        <v>0</v>
      </c>
      <c r="AX222" s="29">
        <f t="shared" ca="1" si="233"/>
        <v>0</v>
      </c>
      <c r="AY222" s="29">
        <f t="shared" ca="1" si="234"/>
        <v>0</v>
      </c>
      <c r="AZ222" s="29">
        <f t="shared" ca="1" si="235"/>
        <v>0</v>
      </c>
      <c r="BA222" s="29">
        <f t="shared" ca="1" si="236"/>
        <v>0</v>
      </c>
      <c r="BB222" s="29">
        <f t="shared" ca="1" si="237"/>
        <v>0</v>
      </c>
      <c r="BC222" s="29">
        <f t="shared" ca="1" si="238"/>
        <v>0</v>
      </c>
      <c r="BD222" s="29">
        <f t="shared" ca="1" si="239"/>
        <v>0</v>
      </c>
      <c r="BE222" s="29">
        <f t="shared" ca="1" si="240"/>
        <v>0</v>
      </c>
      <c r="BF222" s="29">
        <f t="shared" ca="1" si="241"/>
        <v>0</v>
      </c>
      <c r="BG222" s="29">
        <f t="shared" ca="1" si="242"/>
        <v>0</v>
      </c>
      <c r="BH222" s="29">
        <f t="shared" ca="1" si="243"/>
        <v>0</v>
      </c>
      <c r="BI222" s="29">
        <f t="shared" ca="1" si="244"/>
        <v>0</v>
      </c>
      <c r="BJ222" s="29">
        <f t="shared" ca="1" si="245"/>
        <v>0</v>
      </c>
      <c r="BK222" s="29">
        <f t="shared" ca="1" si="246"/>
        <v>0</v>
      </c>
      <c r="BL222" s="29">
        <f t="shared" ca="1" si="247"/>
        <v>0</v>
      </c>
      <c r="BM222" s="29">
        <f t="shared" ca="1" si="248"/>
        <v>0</v>
      </c>
      <c r="BN222" s="29">
        <f t="shared" ca="1" si="249"/>
        <v>0</v>
      </c>
      <c r="BO222" s="33">
        <f t="shared" ca="1" si="313"/>
        <v>0</v>
      </c>
      <c r="BP222" s="16"/>
      <c r="BQ222" s="29">
        <f t="shared" ca="1" si="314"/>
        <v>0</v>
      </c>
      <c r="BR222" s="29">
        <f t="shared" ca="1" si="315"/>
        <v>0</v>
      </c>
      <c r="BS222" s="29">
        <f t="shared" ca="1" si="316"/>
        <v>0</v>
      </c>
      <c r="BT222" s="29">
        <f t="shared" ca="1" si="317"/>
        <v>0</v>
      </c>
      <c r="BU222" s="29">
        <f t="shared" ca="1" si="318"/>
        <v>0</v>
      </c>
      <c r="BV222" s="29">
        <f t="shared" ca="1" si="250"/>
        <v>0</v>
      </c>
      <c r="BW222" s="29">
        <f t="shared" ca="1" si="251"/>
        <v>0</v>
      </c>
      <c r="BX222" s="29">
        <f t="shared" ca="1" si="252"/>
        <v>0</v>
      </c>
      <c r="BY222" s="29">
        <f t="shared" ca="1" si="253"/>
        <v>0</v>
      </c>
      <c r="BZ222" s="29">
        <f t="shared" ca="1" si="254"/>
        <v>0</v>
      </c>
      <c r="CA222" s="29">
        <f t="shared" ca="1" si="255"/>
        <v>0</v>
      </c>
      <c r="CB222" s="29">
        <f t="shared" ca="1" si="256"/>
        <v>0</v>
      </c>
      <c r="CC222" s="29">
        <f t="shared" ca="1" si="257"/>
        <v>0</v>
      </c>
      <c r="CD222" s="29">
        <f t="shared" ca="1" si="258"/>
        <v>0</v>
      </c>
      <c r="CE222" s="29">
        <f t="shared" ca="1" si="259"/>
        <v>0</v>
      </c>
      <c r="CF222" s="29">
        <f t="shared" ca="1" si="260"/>
        <v>0</v>
      </c>
      <c r="CG222" s="29">
        <f t="shared" ca="1" si="261"/>
        <v>0</v>
      </c>
      <c r="CH222" s="29">
        <f t="shared" ca="1" si="262"/>
        <v>0</v>
      </c>
      <c r="CI222" s="29">
        <f t="shared" ca="1" si="263"/>
        <v>0</v>
      </c>
      <c r="CJ222" s="29">
        <f t="shared" ca="1" si="264"/>
        <v>0</v>
      </c>
      <c r="CK222" s="33">
        <f t="shared" ca="1" si="319"/>
        <v>0</v>
      </c>
      <c r="CL222" s="33"/>
      <c r="CM222" s="78">
        <f t="shared" ca="1" si="291"/>
        <v>0</v>
      </c>
      <c r="CN222" s="29">
        <f ca="1">IF(NOT(snowball),0,IF(AA221&lt;=0,0,IF($C222&lt;=SUM($CM222:CM222),0,IF(BR222+$C222-SUM($CM222:CM222)&gt;AA221+AV222,AA221+AV222-BR222,$C222-SUM($CM222:CM222)))))</f>
        <v>0</v>
      </c>
      <c r="CO222" s="29">
        <f ca="1">IF(NOT(snowball),0,IF(AB221&lt;=0,0,IF($C222&lt;=SUM($CM222:CN222),0,IF(BS222+$C222-SUM($CM222:CN222)&gt;AB221+AW222,AB221+AW222-BS222,$C222-SUM($CM222:CN222)))))</f>
        <v>0</v>
      </c>
      <c r="CP222" s="29">
        <f ca="1">IF(NOT(snowball),0,IF(AC221&lt;=0,0,IF($C222&lt;=SUM($CM222:CO222),0,IF(BT222+$C222-SUM($CM222:CO222)&gt;AC221+AX222,AC221+AX222-BT222,$C222-SUM($CM222:CO222)))))</f>
        <v>0</v>
      </c>
      <c r="CQ222" s="29">
        <f ca="1">IF(NOT(snowball),0,IF(AD221&lt;=0,0,IF($C222&lt;=SUM($CM222:CP222),0,IF(BU222+$C222-SUM($CM222:CP222)&gt;AD221+AY222,AD221+AY222-BU222,$C222-SUM($CM222:CP222)))))</f>
        <v>0</v>
      </c>
      <c r="CR222" s="29">
        <f ca="1">IF(NOT(snowball),0,IF(AE221&lt;=0,0,IF($C222&lt;=SUM($CM222:CQ222),0,IF(BV222+$C222-SUM($CM222:CQ222)&gt;AE221+AZ222,AE221+AZ222-BV222,$C222-SUM($CM222:CQ222)))))</f>
        <v>0</v>
      </c>
      <c r="CS222" s="29">
        <f ca="1">IF(NOT(snowball),0,IF(AF221&lt;=0,0,IF($C222&lt;=SUM($CM222:CR222),0,IF(BW222+$C222-SUM($CM222:CR222)&gt;AF221+BA222,AF221+BA222-BW222,$C222-SUM($CM222:CR222)))))</f>
        <v>0</v>
      </c>
      <c r="CT222" s="29">
        <f ca="1">IF(NOT(snowball),0,IF(AG221&lt;=0,0,IF($C222&lt;=SUM($CM222:CS222),0,IF(BX222+$C222-SUM($CM222:CS222)&gt;AG221+BB222,AG221+BB222-BX222,$C222-SUM($CM222:CS222)))))</f>
        <v>0</v>
      </c>
      <c r="CU222" s="29">
        <f ca="1">IF(NOT(snowball),0,IF(AH221&lt;=0,0,IF($C222&lt;=SUM($CM222:CT222),0,IF(BY222+$C222-SUM($CM222:CT222)&gt;AH221+BC222,AH221+BC222-BY222,$C222-SUM($CM222:CT222)))))</f>
        <v>0</v>
      </c>
      <c r="CV222" s="29">
        <f ca="1">IF(NOT(snowball),0,IF(AI221&lt;=0,0,IF($C222&lt;=SUM($CM222:CU222),0,IF(BZ222+$C222-SUM($CM222:CU222)&gt;AI221+BD222,AI221+BD222-BZ222,$C222-SUM($CM222:CU222)))))</f>
        <v>0</v>
      </c>
      <c r="CW222" s="29">
        <f ca="1">IF(NOT(snowball),0,IF(AJ221&lt;=0,0,IF($C222&lt;=SUM($CM222:CV222),0,IF(CA222+$C222-SUM($CM222:CV222)&gt;AJ221+BE222,AJ221+BE222-CA222,$C222-SUM($CM222:CV222)))))</f>
        <v>0</v>
      </c>
      <c r="CX222" s="29">
        <f ca="1">IF(NOT(snowball),0,IF(AK221&lt;=0,0,IF($C222&lt;=SUM($CM222:CW222),0,IF(CB222+$C222-SUM($CM222:CW222)&gt;AK221+BF222,AK221+BF222-CB222,$C222-SUM($CM222:CW222)))))</f>
        <v>0</v>
      </c>
      <c r="CY222" s="29">
        <f ca="1">IF(NOT(snowball),0,IF(AL221&lt;=0,0,IF($C222&lt;=SUM($CM222:CX222),0,IF(CC222+$C222-SUM($CM222:CX222)&gt;AL221+BG222,AL221+BG222-CC222,$C222-SUM($CM222:CX222)))))</f>
        <v>0</v>
      </c>
      <c r="CZ222" s="29">
        <f ca="1">IF(NOT(snowball),0,IF(AM221&lt;=0,0,IF($C222&lt;=SUM($CM222:CY222),0,IF(CD222+$C222-SUM($CM222:CY222)&gt;AM221+BH222,AM221+BH222-CD222,$C222-SUM($CM222:CY222)))))</f>
        <v>0</v>
      </c>
      <c r="DA222" s="29">
        <f ca="1">IF(NOT(snowball),0,IF(AN221&lt;=0,0,IF($C222&lt;=SUM($CM222:CZ222),0,IF(CE222+$C222-SUM($CM222:CZ222)&gt;AN221+BI222,AN221+BI222-CE222,$C222-SUM($CM222:CZ222)))))</f>
        <v>0</v>
      </c>
      <c r="DB222" s="29">
        <f ca="1">IF(NOT(snowball),0,IF(AO221&lt;=0,0,IF($C222&lt;=SUM($CM222:DA222),0,IF(CF222+$C222-SUM($CM222:DA222)&gt;AO221+BJ222,AO221+BJ222-CF222,$C222-SUM($CM222:DA222)))))</f>
        <v>0</v>
      </c>
      <c r="DC222" s="29">
        <f ca="1">IF(NOT(snowball),0,IF(AP221&lt;=0,0,IF($C222&lt;=SUM($CM222:DB222),0,IF(CG222+$C222-SUM($CM222:DB222)&gt;AP221+BK222,AP221+BK222-CG222,$C222-SUM($CM222:DB222)))))</f>
        <v>0</v>
      </c>
      <c r="DD222" s="29">
        <f ca="1">IF(NOT(snowball),0,IF(AQ221&lt;=0,0,IF($C222&lt;=SUM($CM222:DC222),0,IF(CH222+$C222-SUM($CM222:DC222)&gt;AQ221+BL222,AQ221+BL222-CH222,$C222-SUM($CM222:DC222)))))</f>
        <v>0</v>
      </c>
      <c r="DE222" s="29">
        <f ca="1">IF(NOT(snowball),0,IF(AR221&lt;=0,0,IF($C222&lt;=SUM($CM222:DD222),0,IF(CI222+$C222-SUM($CM222:DD222)&gt;AR221+BM222,AR221+BM222-CI222,$C222-SUM($CM222:DD222)))))</f>
        <v>0</v>
      </c>
      <c r="DF222" s="29">
        <f ca="1">IF(NOT(snowball),0,IF(AS221&lt;=0,0,IF($C222&lt;=SUM($CM222:DE222),0,IF(CJ222+$C222-SUM($CM222:DE222)&gt;AS221+BN222,AS221+BN222-CJ222,$C222-SUM($CM222:DE222)))))</f>
        <v>0</v>
      </c>
    </row>
    <row r="223" spans="1:110" ht="11" customHeight="1">
      <c r="A223" s="30" t="str">
        <f t="shared" ca="1" si="320"/>
        <v/>
      </c>
      <c r="B223" s="13" t="e">
        <f t="shared" ca="1" si="292"/>
        <v>#N/A</v>
      </c>
      <c r="C223" s="113" t="str">
        <f t="shared" ca="1" si="271"/>
        <v/>
      </c>
      <c r="D223" s="81"/>
      <c r="E223" s="29">
        <f t="shared" ca="1" si="272"/>
        <v>0</v>
      </c>
      <c r="F223" s="29">
        <f t="shared" ca="1" si="273"/>
        <v>0</v>
      </c>
      <c r="G223" s="29">
        <f t="shared" ca="1" si="274"/>
        <v>0</v>
      </c>
      <c r="H223" s="29">
        <f t="shared" ca="1" si="275"/>
        <v>0</v>
      </c>
      <c r="I223" s="29">
        <f t="shared" ca="1" si="276"/>
        <v>0</v>
      </c>
      <c r="J223" s="29">
        <f t="shared" ca="1" si="277"/>
        <v>0</v>
      </c>
      <c r="K223" s="29">
        <f t="shared" ca="1" si="278"/>
        <v>0</v>
      </c>
      <c r="L223" s="29">
        <f t="shared" ca="1" si="279"/>
        <v>0</v>
      </c>
      <c r="M223" s="29">
        <f t="shared" ca="1" si="280"/>
        <v>0</v>
      </c>
      <c r="N223" s="29">
        <f t="shared" ca="1" si="281"/>
        <v>0</v>
      </c>
      <c r="O223" s="29">
        <f t="shared" ca="1" si="282"/>
        <v>0</v>
      </c>
      <c r="P223" s="29">
        <f t="shared" ca="1" si="283"/>
        <v>0</v>
      </c>
      <c r="Q223" s="29">
        <f t="shared" ca="1" si="284"/>
        <v>0</v>
      </c>
      <c r="R223" s="29">
        <f t="shared" ca="1" si="285"/>
        <v>0</v>
      </c>
      <c r="S223" s="29">
        <f t="shared" ca="1" si="286"/>
        <v>0</v>
      </c>
      <c r="T223" s="29">
        <f t="shared" ca="1" si="287"/>
        <v>0</v>
      </c>
      <c r="U223" s="29">
        <f t="shared" ca="1" si="288"/>
        <v>0</v>
      </c>
      <c r="V223" s="29">
        <f t="shared" ca="1" si="289"/>
        <v>0</v>
      </c>
      <c r="W223" s="29">
        <f t="shared" ca="1" si="290"/>
        <v>0</v>
      </c>
      <c r="X223" s="29">
        <f t="shared" ca="1" si="290"/>
        <v>0</v>
      </c>
      <c r="Y223" s="66"/>
      <c r="Z223" s="29">
        <f t="shared" ca="1" si="293"/>
        <v>0</v>
      </c>
      <c r="AA223" s="29">
        <f t="shared" ca="1" si="294"/>
        <v>0</v>
      </c>
      <c r="AB223" s="29">
        <f t="shared" ca="1" si="295"/>
        <v>0</v>
      </c>
      <c r="AC223" s="29">
        <f t="shared" ca="1" si="296"/>
        <v>0</v>
      </c>
      <c r="AD223" s="29">
        <f t="shared" ca="1" si="297"/>
        <v>0</v>
      </c>
      <c r="AE223" s="29">
        <f t="shared" ca="1" si="298"/>
        <v>0</v>
      </c>
      <c r="AF223" s="29">
        <f t="shared" ca="1" si="299"/>
        <v>0</v>
      </c>
      <c r="AG223" s="29">
        <f t="shared" ca="1" si="300"/>
        <v>0</v>
      </c>
      <c r="AH223" s="29">
        <f t="shared" ca="1" si="301"/>
        <v>0</v>
      </c>
      <c r="AI223" s="29">
        <f t="shared" ca="1" si="302"/>
        <v>0</v>
      </c>
      <c r="AJ223" s="29">
        <f t="shared" ca="1" si="303"/>
        <v>0</v>
      </c>
      <c r="AK223" s="29">
        <f t="shared" ca="1" si="304"/>
        <v>0</v>
      </c>
      <c r="AL223" s="29">
        <f t="shared" ca="1" si="305"/>
        <v>0</v>
      </c>
      <c r="AM223" s="29">
        <f t="shared" ca="1" si="306"/>
        <v>0</v>
      </c>
      <c r="AN223" s="29">
        <f t="shared" ca="1" si="307"/>
        <v>0</v>
      </c>
      <c r="AO223" s="29">
        <f t="shared" ca="1" si="308"/>
        <v>0</v>
      </c>
      <c r="AP223" s="29">
        <f t="shared" ca="1" si="309"/>
        <v>0</v>
      </c>
      <c r="AQ223" s="29">
        <f t="shared" ca="1" si="310"/>
        <v>0</v>
      </c>
      <c r="AR223" s="29">
        <f t="shared" ca="1" si="311"/>
        <v>0</v>
      </c>
      <c r="AS223" s="29">
        <f t="shared" ca="1" si="312"/>
        <v>0</v>
      </c>
      <c r="AT223" s="7"/>
      <c r="AU223" s="29">
        <f t="shared" ca="1" si="268"/>
        <v>0</v>
      </c>
      <c r="AV223" s="29">
        <f t="shared" ca="1" si="269"/>
        <v>0</v>
      </c>
      <c r="AW223" s="29">
        <f t="shared" ca="1" si="270"/>
        <v>0</v>
      </c>
      <c r="AX223" s="29">
        <f t="shared" ca="1" si="233"/>
        <v>0</v>
      </c>
      <c r="AY223" s="29">
        <f t="shared" ca="1" si="234"/>
        <v>0</v>
      </c>
      <c r="AZ223" s="29">
        <f t="shared" ca="1" si="235"/>
        <v>0</v>
      </c>
      <c r="BA223" s="29">
        <f t="shared" ca="1" si="236"/>
        <v>0</v>
      </c>
      <c r="BB223" s="29">
        <f t="shared" ca="1" si="237"/>
        <v>0</v>
      </c>
      <c r="BC223" s="29">
        <f t="shared" ca="1" si="238"/>
        <v>0</v>
      </c>
      <c r="BD223" s="29">
        <f t="shared" ca="1" si="239"/>
        <v>0</v>
      </c>
      <c r="BE223" s="29">
        <f t="shared" ca="1" si="240"/>
        <v>0</v>
      </c>
      <c r="BF223" s="29">
        <f t="shared" ca="1" si="241"/>
        <v>0</v>
      </c>
      <c r="BG223" s="29">
        <f t="shared" ca="1" si="242"/>
        <v>0</v>
      </c>
      <c r="BH223" s="29">
        <f t="shared" ca="1" si="243"/>
        <v>0</v>
      </c>
      <c r="BI223" s="29">
        <f t="shared" ca="1" si="244"/>
        <v>0</v>
      </c>
      <c r="BJ223" s="29">
        <f t="shared" ca="1" si="245"/>
        <v>0</v>
      </c>
      <c r="BK223" s="29">
        <f t="shared" ca="1" si="246"/>
        <v>0</v>
      </c>
      <c r="BL223" s="29">
        <f t="shared" ca="1" si="247"/>
        <v>0</v>
      </c>
      <c r="BM223" s="29">
        <f t="shared" ca="1" si="248"/>
        <v>0</v>
      </c>
      <c r="BN223" s="29">
        <f t="shared" ca="1" si="249"/>
        <v>0</v>
      </c>
      <c r="BO223" s="33">
        <f t="shared" ca="1" si="313"/>
        <v>0</v>
      </c>
      <c r="BP223" s="16"/>
      <c r="BQ223" s="29">
        <f t="shared" ca="1" si="314"/>
        <v>0</v>
      </c>
      <c r="BR223" s="29">
        <f t="shared" ca="1" si="315"/>
        <v>0</v>
      </c>
      <c r="BS223" s="29">
        <f t="shared" ca="1" si="316"/>
        <v>0</v>
      </c>
      <c r="BT223" s="29">
        <f t="shared" ca="1" si="317"/>
        <v>0</v>
      </c>
      <c r="BU223" s="29">
        <f t="shared" ca="1" si="318"/>
        <v>0</v>
      </c>
      <c r="BV223" s="29">
        <f t="shared" ca="1" si="250"/>
        <v>0</v>
      </c>
      <c r="BW223" s="29">
        <f t="shared" ca="1" si="251"/>
        <v>0</v>
      </c>
      <c r="BX223" s="29">
        <f t="shared" ca="1" si="252"/>
        <v>0</v>
      </c>
      <c r="BY223" s="29">
        <f t="shared" ca="1" si="253"/>
        <v>0</v>
      </c>
      <c r="BZ223" s="29">
        <f t="shared" ca="1" si="254"/>
        <v>0</v>
      </c>
      <c r="CA223" s="29">
        <f t="shared" ca="1" si="255"/>
        <v>0</v>
      </c>
      <c r="CB223" s="29">
        <f t="shared" ca="1" si="256"/>
        <v>0</v>
      </c>
      <c r="CC223" s="29">
        <f t="shared" ca="1" si="257"/>
        <v>0</v>
      </c>
      <c r="CD223" s="29">
        <f t="shared" ca="1" si="258"/>
        <v>0</v>
      </c>
      <c r="CE223" s="29">
        <f t="shared" ca="1" si="259"/>
        <v>0</v>
      </c>
      <c r="CF223" s="29">
        <f t="shared" ca="1" si="260"/>
        <v>0</v>
      </c>
      <c r="CG223" s="29">
        <f t="shared" ca="1" si="261"/>
        <v>0</v>
      </c>
      <c r="CH223" s="29">
        <f t="shared" ca="1" si="262"/>
        <v>0</v>
      </c>
      <c r="CI223" s="29">
        <f t="shared" ca="1" si="263"/>
        <v>0</v>
      </c>
      <c r="CJ223" s="29">
        <f t="shared" ca="1" si="264"/>
        <v>0</v>
      </c>
      <c r="CK223" s="33">
        <f t="shared" ca="1" si="319"/>
        <v>0</v>
      </c>
      <c r="CL223" s="33"/>
      <c r="CM223" s="78">
        <f t="shared" ca="1" si="291"/>
        <v>0</v>
      </c>
      <c r="CN223" s="29">
        <f ca="1">IF(NOT(snowball),0,IF(AA222&lt;=0,0,IF($C223&lt;=SUM($CM223:CM223),0,IF(BR223+$C223-SUM($CM223:CM223)&gt;AA222+AV223,AA222+AV223-BR223,$C223-SUM($CM223:CM223)))))</f>
        <v>0</v>
      </c>
      <c r="CO223" s="29">
        <f ca="1">IF(NOT(snowball),0,IF(AB222&lt;=0,0,IF($C223&lt;=SUM($CM223:CN223),0,IF(BS223+$C223-SUM($CM223:CN223)&gt;AB222+AW223,AB222+AW223-BS223,$C223-SUM($CM223:CN223)))))</f>
        <v>0</v>
      </c>
      <c r="CP223" s="29">
        <f ca="1">IF(NOT(snowball),0,IF(AC222&lt;=0,0,IF($C223&lt;=SUM($CM223:CO223),0,IF(BT223+$C223-SUM($CM223:CO223)&gt;AC222+AX223,AC222+AX223-BT223,$C223-SUM($CM223:CO223)))))</f>
        <v>0</v>
      </c>
      <c r="CQ223" s="29">
        <f ca="1">IF(NOT(snowball),0,IF(AD222&lt;=0,0,IF($C223&lt;=SUM($CM223:CP223),0,IF(BU223+$C223-SUM($CM223:CP223)&gt;AD222+AY223,AD222+AY223-BU223,$C223-SUM($CM223:CP223)))))</f>
        <v>0</v>
      </c>
      <c r="CR223" s="29">
        <f ca="1">IF(NOT(snowball),0,IF(AE222&lt;=0,0,IF($C223&lt;=SUM($CM223:CQ223),0,IF(BV223+$C223-SUM($CM223:CQ223)&gt;AE222+AZ223,AE222+AZ223-BV223,$C223-SUM($CM223:CQ223)))))</f>
        <v>0</v>
      </c>
      <c r="CS223" s="29">
        <f ca="1">IF(NOT(snowball),0,IF(AF222&lt;=0,0,IF($C223&lt;=SUM($CM223:CR223),0,IF(BW223+$C223-SUM($CM223:CR223)&gt;AF222+BA223,AF222+BA223-BW223,$C223-SUM($CM223:CR223)))))</f>
        <v>0</v>
      </c>
      <c r="CT223" s="29">
        <f ca="1">IF(NOT(snowball),0,IF(AG222&lt;=0,0,IF($C223&lt;=SUM($CM223:CS223),0,IF(BX223+$C223-SUM($CM223:CS223)&gt;AG222+BB223,AG222+BB223-BX223,$C223-SUM($CM223:CS223)))))</f>
        <v>0</v>
      </c>
      <c r="CU223" s="29">
        <f ca="1">IF(NOT(snowball),0,IF(AH222&lt;=0,0,IF($C223&lt;=SUM($CM223:CT223),0,IF(BY223+$C223-SUM($CM223:CT223)&gt;AH222+BC223,AH222+BC223-BY223,$C223-SUM($CM223:CT223)))))</f>
        <v>0</v>
      </c>
      <c r="CV223" s="29">
        <f ca="1">IF(NOT(snowball),0,IF(AI222&lt;=0,0,IF($C223&lt;=SUM($CM223:CU223),0,IF(BZ223+$C223-SUM($CM223:CU223)&gt;AI222+BD223,AI222+BD223-BZ223,$C223-SUM($CM223:CU223)))))</f>
        <v>0</v>
      </c>
      <c r="CW223" s="29">
        <f ca="1">IF(NOT(snowball),0,IF(AJ222&lt;=0,0,IF($C223&lt;=SUM($CM223:CV223),0,IF(CA223+$C223-SUM($CM223:CV223)&gt;AJ222+BE223,AJ222+BE223-CA223,$C223-SUM($CM223:CV223)))))</f>
        <v>0</v>
      </c>
      <c r="CX223" s="29">
        <f ca="1">IF(NOT(snowball),0,IF(AK222&lt;=0,0,IF($C223&lt;=SUM($CM223:CW223),0,IF(CB223+$C223-SUM($CM223:CW223)&gt;AK222+BF223,AK222+BF223-CB223,$C223-SUM($CM223:CW223)))))</f>
        <v>0</v>
      </c>
      <c r="CY223" s="29">
        <f ca="1">IF(NOT(snowball),0,IF(AL222&lt;=0,0,IF($C223&lt;=SUM($CM223:CX223),0,IF(CC223+$C223-SUM($CM223:CX223)&gt;AL222+BG223,AL222+BG223-CC223,$C223-SUM($CM223:CX223)))))</f>
        <v>0</v>
      </c>
      <c r="CZ223" s="29">
        <f ca="1">IF(NOT(snowball),0,IF(AM222&lt;=0,0,IF($C223&lt;=SUM($CM223:CY223),0,IF(CD223+$C223-SUM($CM223:CY223)&gt;AM222+BH223,AM222+BH223-CD223,$C223-SUM($CM223:CY223)))))</f>
        <v>0</v>
      </c>
      <c r="DA223" s="29">
        <f ca="1">IF(NOT(snowball),0,IF(AN222&lt;=0,0,IF($C223&lt;=SUM($CM223:CZ223),0,IF(CE223+$C223-SUM($CM223:CZ223)&gt;AN222+BI223,AN222+BI223-CE223,$C223-SUM($CM223:CZ223)))))</f>
        <v>0</v>
      </c>
      <c r="DB223" s="29">
        <f ca="1">IF(NOT(snowball),0,IF(AO222&lt;=0,0,IF($C223&lt;=SUM($CM223:DA223),0,IF(CF223+$C223-SUM($CM223:DA223)&gt;AO222+BJ223,AO222+BJ223-CF223,$C223-SUM($CM223:DA223)))))</f>
        <v>0</v>
      </c>
      <c r="DC223" s="29">
        <f ca="1">IF(NOT(snowball),0,IF(AP222&lt;=0,0,IF($C223&lt;=SUM($CM223:DB223),0,IF(CG223+$C223-SUM($CM223:DB223)&gt;AP222+BK223,AP222+BK223-CG223,$C223-SUM($CM223:DB223)))))</f>
        <v>0</v>
      </c>
      <c r="DD223" s="29">
        <f ca="1">IF(NOT(snowball),0,IF(AQ222&lt;=0,0,IF($C223&lt;=SUM($CM223:DC223),0,IF(CH223+$C223-SUM($CM223:DC223)&gt;AQ222+BL223,AQ222+BL223-CH223,$C223-SUM($CM223:DC223)))))</f>
        <v>0</v>
      </c>
      <c r="DE223" s="29">
        <f ca="1">IF(NOT(snowball),0,IF(AR222&lt;=0,0,IF($C223&lt;=SUM($CM223:DD223),0,IF(CI223+$C223-SUM($CM223:DD223)&gt;AR222+BM223,AR222+BM223-CI223,$C223-SUM($CM223:DD223)))))</f>
        <v>0</v>
      </c>
      <c r="DF223" s="29">
        <f ca="1">IF(NOT(snowball),0,IF(AS222&lt;=0,0,IF($C223&lt;=SUM($CM223:DE223),0,IF(CJ223+$C223-SUM($CM223:DE223)&gt;AS222+BN223,AS222+BN223-CJ223,$C223-SUM($CM223:DE223)))))</f>
        <v>0</v>
      </c>
    </row>
    <row r="224" spans="1:110" ht="11" customHeight="1">
      <c r="A224" s="30" t="str">
        <f t="shared" ca="1" si="320"/>
        <v/>
      </c>
      <c r="B224" s="13" t="e">
        <f t="shared" ca="1" si="292"/>
        <v>#N/A</v>
      </c>
      <c r="C224" s="113" t="str">
        <f t="shared" ca="1" si="271"/>
        <v/>
      </c>
      <c r="D224" s="81"/>
      <c r="E224" s="29">
        <f t="shared" ca="1" si="272"/>
        <v>0</v>
      </c>
      <c r="F224" s="29">
        <f t="shared" ca="1" si="273"/>
        <v>0</v>
      </c>
      <c r="G224" s="29">
        <f t="shared" ca="1" si="274"/>
        <v>0</v>
      </c>
      <c r="H224" s="29">
        <f t="shared" ca="1" si="275"/>
        <v>0</v>
      </c>
      <c r="I224" s="29">
        <f t="shared" ca="1" si="276"/>
        <v>0</v>
      </c>
      <c r="J224" s="29">
        <f t="shared" ca="1" si="277"/>
        <v>0</v>
      </c>
      <c r="K224" s="29">
        <f t="shared" ca="1" si="278"/>
        <v>0</v>
      </c>
      <c r="L224" s="29">
        <f t="shared" ca="1" si="279"/>
        <v>0</v>
      </c>
      <c r="M224" s="29">
        <f t="shared" ca="1" si="280"/>
        <v>0</v>
      </c>
      <c r="N224" s="29">
        <f t="shared" ca="1" si="281"/>
        <v>0</v>
      </c>
      <c r="O224" s="29">
        <f t="shared" ca="1" si="282"/>
        <v>0</v>
      </c>
      <c r="P224" s="29">
        <f t="shared" ca="1" si="283"/>
        <v>0</v>
      </c>
      <c r="Q224" s="29">
        <f t="shared" ca="1" si="284"/>
        <v>0</v>
      </c>
      <c r="R224" s="29">
        <f t="shared" ca="1" si="285"/>
        <v>0</v>
      </c>
      <c r="S224" s="29">
        <f t="shared" ca="1" si="286"/>
        <v>0</v>
      </c>
      <c r="T224" s="29">
        <f t="shared" ca="1" si="287"/>
        <v>0</v>
      </c>
      <c r="U224" s="29">
        <f t="shared" ca="1" si="288"/>
        <v>0</v>
      </c>
      <c r="V224" s="29">
        <f t="shared" ca="1" si="289"/>
        <v>0</v>
      </c>
      <c r="W224" s="29">
        <f t="shared" ca="1" si="290"/>
        <v>0</v>
      </c>
      <c r="X224" s="29">
        <f t="shared" ca="1" si="290"/>
        <v>0</v>
      </c>
      <c r="Y224" s="66"/>
      <c r="Z224" s="29">
        <f t="shared" ca="1" si="293"/>
        <v>0</v>
      </c>
      <c r="AA224" s="29">
        <f t="shared" ca="1" si="294"/>
        <v>0</v>
      </c>
      <c r="AB224" s="29">
        <f t="shared" ca="1" si="295"/>
        <v>0</v>
      </c>
      <c r="AC224" s="29">
        <f t="shared" ca="1" si="296"/>
        <v>0</v>
      </c>
      <c r="AD224" s="29">
        <f t="shared" ca="1" si="297"/>
        <v>0</v>
      </c>
      <c r="AE224" s="29">
        <f t="shared" ca="1" si="298"/>
        <v>0</v>
      </c>
      <c r="AF224" s="29">
        <f t="shared" ca="1" si="299"/>
        <v>0</v>
      </c>
      <c r="AG224" s="29">
        <f t="shared" ca="1" si="300"/>
        <v>0</v>
      </c>
      <c r="AH224" s="29">
        <f t="shared" ca="1" si="301"/>
        <v>0</v>
      </c>
      <c r="AI224" s="29">
        <f t="shared" ca="1" si="302"/>
        <v>0</v>
      </c>
      <c r="AJ224" s="29">
        <f t="shared" ca="1" si="303"/>
        <v>0</v>
      </c>
      <c r="AK224" s="29">
        <f t="shared" ca="1" si="304"/>
        <v>0</v>
      </c>
      <c r="AL224" s="29">
        <f t="shared" ca="1" si="305"/>
        <v>0</v>
      </c>
      <c r="AM224" s="29">
        <f t="shared" ca="1" si="306"/>
        <v>0</v>
      </c>
      <c r="AN224" s="29">
        <f t="shared" ca="1" si="307"/>
        <v>0</v>
      </c>
      <c r="AO224" s="29">
        <f t="shared" ca="1" si="308"/>
        <v>0</v>
      </c>
      <c r="AP224" s="29">
        <f t="shared" ca="1" si="309"/>
        <v>0</v>
      </c>
      <c r="AQ224" s="29">
        <f t="shared" ca="1" si="310"/>
        <v>0</v>
      </c>
      <c r="AR224" s="29">
        <f t="shared" ca="1" si="311"/>
        <v>0</v>
      </c>
      <c r="AS224" s="29">
        <f t="shared" ca="1" si="312"/>
        <v>0</v>
      </c>
      <c r="AT224" s="7"/>
      <c r="AU224" s="29">
        <f t="shared" ca="1" si="268"/>
        <v>0</v>
      </c>
      <c r="AV224" s="29">
        <f t="shared" ca="1" si="269"/>
        <v>0</v>
      </c>
      <c r="AW224" s="29">
        <f t="shared" ca="1" si="270"/>
        <v>0</v>
      </c>
      <c r="AX224" s="29">
        <f t="shared" ref="AX224:AX287" ca="1" si="321">ROUND(AC223*H$9/12,2)</f>
        <v>0</v>
      </c>
      <c r="AY224" s="29">
        <f t="shared" ref="AY224:AY287" ca="1" si="322">ROUND(AD223*I$9/12,2)</f>
        <v>0</v>
      </c>
      <c r="AZ224" s="29">
        <f t="shared" ref="AZ224:AZ287" ca="1" si="323">ROUND(AE223*J$9/12,2)</f>
        <v>0</v>
      </c>
      <c r="BA224" s="29">
        <f t="shared" ref="BA224:BA287" ca="1" si="324">ROUND(AF223*K$9/12,2)</f>
        <v>0</v>
      </c>
      <c r="BB224" s="29">
        <f t="shared" ref="BB224:BB287" ca="1" si="325">ROUND(AG223*L$9/12,2)</f>
        <v>0</v>
      </c>
      <c r="BC224" s="29">
        <f t="shared" ref="BC224:BC287" ca="1" si="326">ROUND(AH223*M$9/12,2)</f>
        <v>0</v>
      </c>
      <c r="BD224" s="29">
        <f t="shared" ref="BD224:BD287" ca="1" si="327">ROUND(AI223*N$9/12,2)</f>
        <v>0</v>
      </c>
      <c r="BE224" s="29">
        <f t="shared" ref="BE224:BE287" ca="1" si="328">ROUND(AJ223*O$9/12,2)</f>
        <v>0</v>
      </c>
      <c r="BF224" s="29">
        <f t="shared" ref="BF224:BF287" ca="1" si="329">ROUND(AK223*P$9/12,2)</f>
        <v>0</v>
      </c>
      <c r="BG224" s="29">
        <f t="shared" ref="BG224:BG287" ca="1" si="330">ROUND(AL223*Q$9/12,2)</f>
        <v>0</v>
      </c>
      <c r="BH224" s="29">
        <f t="shared" ref="BH224:BH287" ca="1" si="331">ROUND(AM223*R$9/12,2)</f>
        <v>0</v>
      </c>
      <c r="BI224" s="29">
        <f t="shared" ref="BI224:BI287" ca="1" si="332">ROUND(AN223*S$9/12,2)</f>
        <v>0</v>
      </c>
      <c r="BJ224" s="29">
        <f t="shared" ref="BJ224:BJ287" ca="1" si="333">ROUND(AO223*T$9/12,2)</f>
        <v>0</v>
      </c>
      <c r="BK224" s="29">
        <f t="shared" ref="BK224:BK287" ca="1" si="334">ROUND(AP223*U$9/12,2)</f>
        <v>0</v>
      </c>
      <c r="BL224" s="29">
        <f t="shared" ref="BL224:BL287" ca="1" si="335">ROUND(AQ223*V$9/12,2)</f>
        <v>0</v>
      </c>
      <c r="BM224" s="29">
        <f t="shared" ref="BM224:BM287" ca="1" si="336">ROUND(AR223*W$9/12,2)</f>
        <v>0</v>
      </c>
      <c r="BN224" s="29">
        <f t="shared" ref="BN224:BN287" ca="1" si="337">ROUND(AS223*X$9/12,2)</f>
        <v>0</v>
      </c>
      <c r="BO224" s="33">
        <f t="shared" ca="1" si="313"/>
        <v>0</v>
      </c>
      <c r="BP224" s="16"/>
      <c r="BQ224" s="29">
        <f t="shared" ca="1" si="314"/>
        <v>0</v>
      </c>
      <c r="BR224" s="29">
        <f t="shared" ca="1" si="315"/>
        <v>0</v>
      </c>
      <c r="BS224" s="29">
        <f t="shared" ca="1" si="316"/>
        <v>0</v>
      </c>
      <c r="BT224" s="29">
        <f t="shared" ca="1" si="317"/>
        <v>0</v>
      </c>
      <c r="BU224" s="29">
        <f t="shared" ca="1" si="318"/>
        <v>0</v>
      </c>
      <c r="BV224" s="29">
        <f t="shared" ca="1" si="250"/>
        <v>0</v>
      </c>
      <c r="BW224" s="29">
        <f t="shared" ca="1" si="251"/>
        <v>0</v>
      </c>
      <c r="BX224" s="29">
        <f t="shared" ca="1" si="252"/>
        <v>0</v>
      </c>
      <c r="BY224" s="29">
        <f t="shared" ca="1" si="253"/>
        <v>0</v>
      </c>
      <c r="BZ224" s="29">
        <f t="shared" ca="1" si="254"/>
        <v>0</v>
      </c>
      <c r="CA224" s="29">
        <f t="shared" ca="1" si="255"/>
        <v>0</v>
      </c>
      <c r="CB224" s="29">
        <f t="shared" ca="1" si="256"/>
        <v>0</v>
      </c>
      <c r="CC224" s="29">
        <f t="shared" ca="1" si="257"/>
        <v>0</v>
      </c>
      <c r="CD224" s="29">
        <f t="shared" ca="1" si="258"/>
        <v>0</v>
      </c>
      <c r="CE224" s="29">
        <f t="shared" ca="1" si="259"/>
        <v>0</v>
      </c>
      <c r="CF224" s="29">
        <f t="shared" ca="1" si="260"/>
        <v>0</v>
      </c>
      <c r="CG224" s="29">
        <f t="shared" ca="1" si="261"/>
        <v>0</v>
      </c>
      <c r="CH224" s="29">
        <f t="shared" ca="1" si="262"/>
        <v>0</v>
      </c>
      <c r="CI224" s="29">
        <f t="shared" ca="1" si="263"/>
        <v>0</v>
      </c>
      <c r="CJ224" s="29">
        <f t="shared" ca="1" si="264"/>
        <v>0</v>
      </c>
      <c r="CK224" s="33">
        <f t="shared" ca="1" si="319"/>
        <v>0</v>
      </c>
      <c r="CL224" s="33"/>
      <c r="CM224" s="78">
        <f t="shared" ca="1" si="291"/>
        <v>0</v>
      </c>
      <c r="CN224" s="29">
        <f ca="1">IF(NOT(snowball),0,IF(AA223&lt;=0,0,IF($C224&lt;=SUM($CM224:CM224),0,IF(BR224+$C224-SUM($CM224:CM224)&gt;AA223+AV224,AA223+AV224-BR224,$C224-SUM($CM224:CM224)))))</f>
        <v>0</v>
      </c>
      <c r="CO224" s="29">
        <f ca="1">IF(NOT(snowball),0,IF(AB223&lt;=0,0,IF($C224&lt;=SUM($CM224:CN224),0,IF(BS224+$C224-SUM($CM224:CN224)&gt;AB223+AW224,AB223+AW224-BS224,$C224-SUM($CM224:CN224)))))</f>
        <v>0</v>
      </c>
      <c r="CP224" s="29">
        <f ca="1">IF(NOT(snowball),0,IF(AC223&lt;=0,0,IF($C224&lt;=SUM($CM224:CO224),0,IF(BT224+$C224-SUM($CM224:CO224)&gt;AC223+AX224,AC223+AX224-BT224,$C224-SUM($CM224:CO224)))))</f>
        <v>0</v>
      </c>
      <c r="CQ224" s="29">
        <f ca="1">IF(NOT(snowball),0,IF(AD223&lt;=0,0,IF($C224&lt;=SUM($CM224:CP224),0,IF(BU224+$C224-SUM($CM224:CP224)&gt;AD223+AY224,AD223+AY224-BU224,$C224-SUM($CM224:CP224)))))</f>
        <v>0</v>
      </c>
      <c r="CR224" s="29">
        <f ca="1">IF(NOT(snowball),0,IF(AE223&lt;=0,0,IF($C224&lt;=SUM($CM224:CQ224),0,IF(BV224+$C224-SUM($CM224:CQ224)&gt;AE223+AZ224,AE223+AZ224-BV224,$C224-SUM($CM224:CQ224)))))</f>
        <v>0</v>
      </c>
      <c r="CS224" s="29">
        <f ca="1">IF(NOT(snowball),0,IF(AF223&lt;=0,0,IF($C224&lt;=SUM($CM224:CR224),0,IF(BW224+$C224-SUM($CM224:CR224)&gt;AF223+BA224,AF223+BA224-BW224,$C224-SUM($CM224:CR224)))))</f>
        <v>0</v>
      </c>
      <c r="CT224" s="29">
        <f ca="1">IF(NOT(snowball),0,IF(AG223&lt;=0,0,IF($C224&lt;=SUM($CM224:CS224),0,IF(BX224+$C224-SUM($CM224:CS224)&gt;AG223+BB224,AG223+BB224-BX224,$C224-SUM($CM224:CS224)))))</f>
        <v>0</v>
      </c>
      <c r="CU224" s="29">
        <f ca="1">IF(NOT(snowball),0,IF(AH223&lt;=0,0,IF($C224&lt;=SUM($CM224:CT224),0,IF(BY224+$C224-SUM($CM224:CT224)&gt;AH223+BC224,AH223+BC224-BY224,$C224-SUM($CM224:CT224)))))</f>
        <v>0</v>
      </c>
      <c r="CV224" s="29">
        <f ca="1">IF(NOT(snowball),0,IF(AI223&lt;=0,0,IF($C224&lt;=SUM($CM224:CU224),0,IF(BZ224+$C224-SUM($CM224:CU224)&gt;AI223+BD224,AI223+BD224-BZ224,$C224-SUM($CM224:CU224)))))</f>
        <v>0</v>
      </c>
      <c r="CW224" s="29">
        <f ca="1">IF(NOT(snowball),0,IF(AJ223&lt;=0,0,IF($C224&lt;=SUM($CM224:CV224),0,IF(CA224+$C224-SUM($CM224:CV224)&gt;AJ223+BE224,AJ223+BE224-CA224,$C224-SUM($CM224:CV224)))))</f>
        <v>0</v>
      </c>
      <c r="CX224" s="29">
        <f ca="1">IF(NOT(snowball),0,IF(AK223&lt;=0,0,IF($C224&lt;=SUM($CM224:CW224),0,IF(CB224+$C224-SUM($CM224:CW224)&gt;AK223+BF224,AK223+BF224-CB224,$C224-SUM($CM224:CW224)))))</f>
        <v>0</v>
      </c>
      <c r="CY224" s="29">
        <f ca="1">IF(NOT(snowball),0,IF(AL223&lt;=0,0,IF($C224&lt;=SUM($CM224:CX224),0,IF(CC224+$C224-SUM($CM224:CX224)&gt;AL223+BG224,AL223+BG224-CC224,$C224-SUM($CM224:CX224)))))</f>
        <v>0</v>
      </c>
      <c r="CZ224" s="29">
        <f ca="1">IF(NOT(snowball),0,IF(AM223&lt;=0,0,IF($C224&lt;=SUM($CM224:CY224),0,IF(CD224+$C224-SUM($CM224:CY224)&gt;AM223+BH224,AM223+BH224-CD224,$C224-SUM($CM224:CY224)))))</f>
        <v>0</v>
      </c>
      <c r="DA224" s="29">
        <f ca="1">IF(NOT(snowball),0,IF(AN223&lt;=0,0,IF($C224&lt;=SUM($CM224:CZ224),0,IF(CE224+$C224-SUM($CM224:CZ224)&gt;AN223+BI224,AN223+BI224-CE224,$C224-SUM($CM224:CZ224)))))</f>
        <v>0</v>
      </c>
      <c r="DB224" s="29">
        <f ca="1">IF(NOT(snowball),0,IF(AO223&lt;=0,0,IF($C224&lt;=SUM($CM224:DA224),0,IF(CF224+$C224-SUM($CM224:DA224)&gt;AO223+BJ224,AO223+BJ224-CF224,$C224-SUM($CM224:DA224)))))</f>
        <v>0</v>
      </c>
      <c r="DC224" s="29">
        <f ca="1">IF(NOT(snowball),0,IF(AP223&lt;=0,0,IF($C224&lt;=SUM($CM224:DB224),0,IF(CG224+$C224-SUM($CM224:DB224)&gt;AP223+BK224,AP223+BK224-CG224,$C224-SUM($CM224:DB224)))))</f>
        <v>0</v>
      </c>
      <c r="DD224" s="29">
        <f ca="1">IF(NOT(snowball),0,IF(AQ223&lt;=0,0,IF($C224&lt;=SUM($CM224:DC224),0,IF(CH224+$C224-SUM($CM224:DC224)&gt;AQ223+BL224,AQ223+BL224-CH224,$C224-SUM($CM224:DC224)))))</f>
        <v>0</v>
      </c>
      <c r="DE224" s="29">
        <f ca="1">IF(NOT(snowball),0,IF(AR223&lt;=0,0,IF($C224&lt;=SUM($CM224:DD224),0,IF(CI224+$C224-SUM($CM224:DD224)&gt;AR223+BM224,AR223+BM224-CI224,$C224-SUM($CM224:DD224)))))</f>
        <v>0</v>
      </c>
      <c r="DF224" s="29">
        <f ca="1">IF(NOT(snowball),0,IF(AS223&lt;=0,0,IF($C224&lt;=SUM($CM224:DE224),0,IF(CJ224+$C224-SUM($CM224:DE224)&gt;AS223+BN224,AS223+BN224-CJ224,$C224-SUM($CM224:DE224)))))</f>
        <v>0</v>
      </c>
    </row>
    <row r="225" spans="1:110" ht="11" customHeight="1">
      <c r="A225" s="30" t="str">
        <f t="shared" ca="1" si="320"/>
        <v/>
      </c>
      <c r="B225" s="13" t="e">
        <f t="shared" ca="1" si="292"/>
        <v>#N/A</v>
      </c>
      <c r="C225" s="113" t="str">
        <f t="shared" ca="1" si="271"/>
        <v/>
      </c>
      <c r="D225" s="81"/>
      <c r="E225" s="29">
        <f t="shared" ca="1" si="272"/>
        <v>0</v>
      </c>
      <c r="F225" s="29">
        <f t="shared" ca="1" si="273"/>
        <v>0</v>
      </c>
      <c r="G225" s="29">
        <f t="shared" ca="1" si="274"/>
        <v>0</v>
      </c>
      <c r="H225" s="29">
        <f t="shared" ca="1" si="275"/>
        <v>0</v>
      </c>
      <c r="I225" s="29">
        <f t="shared" ca="1" si="276"/>
        <v>0</v>
      </c>
      <c r="J225" s="29">
        <f t="shared" ca="1" si="277"/>
        <v>0</v>
      </c>
      <c r="K225" s="29">
        <f t="shared" ca="1" si="278"/>
        <v>0</v>
      </c>
      <c r="L225" s="29">
        <f t="shared" ca="1" si="279"/>
        <v>0</v>
      </c>
      <c r="M225" s="29">
        <f t="shared" ca="1" si="280"/>
        <v>0</v>
      </c>
      <c r="N225" s="29">
        <f t="shared" ca="1" si="281"/>
        <v>0</v>
      </c>
      <c r="O225" s="29">
        <f t="shared" ca="1" si="282"/>
        <v>0</v>
      </c>
      <c r="P225" s="29">
        <f t="shared" ca="1" si="283"/>
        <v>0</v>
      </c>
      <c r="Q225" s="29">
        <f t="shared" ca="1" si="284"/>
        <v>0</v>
      </c>
      <c r="R225" s="29">
        <f t="shared" ca="1" si="285"/>
        <v>0</v>
      </c>
      <c r="S225" s="29">
        <f t="shared" ca="1" si="286"/>
        <v>0</v>
      </c>
      <c r="T225" s="29">
        <f t="shared" ca="1" si="287"/>
        <v>0</v>
      </c>
      <c r="U225" s="29">
        <f t="shared" ca="1" si="288"/>
        <v>0</v>
      </c>
      <c r="V225" s="29">
        <f t="shared" ca="1" si="289"/>
        <v>0</v>
      </c>
      <c r="W225" s="29">
        <f t="shared" ca="1" si="290"/>
        <v>0</v>
      </c>
      <c r="X225" s="29">
        <f t="shared" ca="1" si="290"/>
        <v>0</v>
      </c>
      <c r="Y225" s="66"/>
      <c r="Z225" s="29">
        <f t="shared" ca="1" si="293"/>
        <v>0</v>
      </c>
      <c r="AA225" s="29">
        <f t="shared" ca="1" si="294"/>
        <v>0</v>
      </c>
      <c r="AB225" s="29">
        <f t="shared" ca="1" si="295"/>
        <v>0</v>
      </c>
      <c r="AC225" s="29">
        <f t="shared" ca="1" si="296"/>
        <v>0</v>
      </c>
      <c r="AD225" s="29">
        <f t="shared" ca="1" si="297"/>
        <v>0</v>
      </c>
      <c r="AE225" s="29">
        <f t="shared" ca="1" si="298"/>
        <v>0</v>
      </c>
      <c r="AF225" s="29">
        <f t="shared" ca="1" si="299"/>
        <v>0</v>
      </c>
      <c r="AG225" s="29">
        <f t="shared" ca="1" si="300"/>
        <v>0</v>
      </c>
      <c r="AH225" s="29">
        <f t="shared" ca="1" si="301"/>
        <v>0</v>
      </c>
      <c r="AI225" s="29">
        <f t="shared" ca="1" si="302"/>
        <v>0</v>
      </c>
      <c r="AJ225" s="29">
        <f t="shared" ca="1" si="303"/>
        <v>0</v>
      </c>
      <c r="AK225" s="29">
        <f t="shared" ca="1" si="304"/>
        <v>0</v>
      </c>
      <c r="AL225" s="29">
        <f t="shared" ca="1" si="305"/>
        <v>0</v>
      </c>
      <c r="AM225" s="29">
        <f t="shared" ca="1" si="306"/>
        <v>0</v>
      </c>
      <c r="AN225" s="29">
        <f t="shared" ca="1" si="307"/>
        <v>0</v>
      </c>
      <c r="AO225" s="29">
        <f t="shared" ca="1" si="308"/>
        <v>0</v>
      </c>
      <c r="AP225" s="29">
        <f t="shared" ca="1" si="309"/>
        <v>0</v>
      </c>
      <c r="AQ225" s="29">
        <f t="shared" ca="1" si="310"/>
        <v>0</v>
      </c>
      <c r="AR225" s="29">
        <f t="shared" ca="1" si="311"/>
        <v>0</v>
      </c>
      <c r="AS225" s="29">
        <f t="shared" ca="1" si="312"/>
        <v>0</v>
      </c>
      <c r="AT225" s="7"/>
      <c r="AU225" s="29">
        <f t="shared" ca="1" si="268"/>
        <v>0</v>
      </c>
      <c r="AV225" s="29">
        <f t="shared" ca="1" si="269"/>
        <v>0</v>
      </c>
      <c r="AW225" s="29">
        <f t="shared" ca="1" si="270"/>
        <v>0</v>
      </c>
      <c r="AX225" s="29">
        <f t="shared" ca="1" si="321"/>
        <v>0</v>
      </c>
      <c r="AY225" s="29">
        <f t="shared" ca="1" si="322"/>
        <v>0</v>
      </c>
      <c r="AZ225" s="29">
        <f t="shared" ca="1" si="323"/>
        <v>0</v>
      </c>
      <c r="BA225" s="29">
        <f t="shared" ca="1" si="324"/>
        <v>0</v>
      </c>
      <c r="BB225" s="29">
        <f t="shared" ca="1" si="325"/>
        <v>0</v>
      </c>
      <c r="BC225" s="29">
        <f t="shared" ca="1" si="326"/>
        <v>0</v>
      </c>
      <c r="BD225" s="29">
        <f t="shared" ca="1" si="327"/>
        <v>0</v>
      </c>
      <c r="BE225" s="29">
        <f t="shared" ca="1" si="328"/>
        <v>0</v>
      </c>
      <c r="BF225" s="29">
        <f t="shared" ca="1" si="329"/>
        <v>0</v>
      </c>
      <c r="BG225" s="29">
        <f t="shared" ca="1" si="330"/>
        <v>0</v>
      </c>
      <c r="BH225" s="29">
        <f t="shared" ca="1" si="331"/>
        <v>0</v>
      </c>
      <c r="BI225" s="29">
        <f t="shared" ca="1" si="332"/>
        <v>0</v>
      </c>
      <c r="BJ225" s="29">
        <f t="shared" ca="1" si="333"/>
        <v>0</v>
      </c>
      <c r="BK225" s="29">
        <f t="shared" ca="1" si="334"/>
        <v>0</v>
      </c>
      <c r="BL225" s="29">
        <f t="shared" ca="1" si="335"/>
        <v>0</v>
      </c>
      <c r="BM225" s="29">
        <f t="shared" ca="1" si="336"/>
        <v>0</v>
      </c>
      <c r="BN225" s="29">
        <f t="shared" ca="1" si="337"/>
        <v>0</v>
      </c>
      <c r="BO225" s="33">
        <f t="shared" ca="1" si="313"/>
        <v>0</v>
      </c>
      <c r="BP225" s="16"/>
      <c r="BQ225" s="29">
        <f t="shared" ca="1" si="314"/>
        <v>0</v>
      </c>
      <c r="BR225" s="29">
        <f t="shared" ca="1" si="315"/>
        <v>0</v>
      </c>
      <c r="BS225" s="29">
        <f t="shared" ca="1" si="316"/>
        <v>0</v>
      </c>
      <c r="BT225" s="29">
        <f t="shared" ca="1" si="317"/>
        <v>0</v>
      </c>
      <c r="BU225" s="29">
        <f t="shared" ca="1" si="318"/>
        <v>0</v>
      </c>
      <c r="BV225" s="29">
        <f t="shared" ca="1" si="250"/>
        <v>0</v>
      </c>
      <c r="BW225" s="29">
        <f t="shared" ca="1" si="251"/>
        <v>0</v>
      </c>
      <c r="BX225" s="29">
        <f t="shared" ca="1" si="252"/>
        <v>0</v>
      </c>
      <c r="BY225" s="29">
        <f t="shared" ca="1" si="253"/>
        <v>0</v>
      </c>
      <c r="BZ225" s="29">
        <f t="shared" ca="1" si="254"/>
        <v>0</v>
      </c>
      <c r="CA225" s="29">
        <f t="shared" ca="1" si="255"/>
        <v>0</v>
      </c>
      <c r="CB225" s="29">
        <f t="shared" ca="1" si="256"/>
        <v>0</v>
      </c>
      <c r="CC225" s="29">
        <f t="shared" ca="1" si="257"/>
        <v>0</v>
      </c>
      <c r="CD225" s="29">
        <f t="shared" ca="1" si="258"/>
        <v>0</v>
      </c>
      <c r="CE225" s="29">
        <f t="shared" ca="1" si="259"/>
        <v>0</v>
      </c>
      <c r="CF225" s="29">
        <f t="shared" ca="1" si="260"/>
        <v>0</v>
      </c>
      <c r="CG225" s="29">
        <f t="shared" ca="1" si="261"/>
        <v>0</v>
      </c>
      <c r="CH225" s="29">
        <f t="shared" ca="1" si="262"/>
        <v>0</v>
      </c>
      <c r="CI225" s="29">
        <f t="shared" ca="1" si="263"/>
        <v>0</v>
      </c>
      <c r="CJ225" s="29">
        <f t="shared" ca="1" si="264"/>
        <v>0</v>
      </c>
      <c r="CK225" s="33">
        <f t="shared" ca="1" si="319"/>
        <v>0</v>
      </c>
      <c r="CL225" s="33"/>
      <c r="CM225" s="78">
        <f t="shared" ca="1" si="291"/>
        <v>0</v>
      </c>
      <c r="CN225" s="29">
        <f ca="1">IF(NOT(snowball),0,IF(AA224&lt;=0,0,IF($C225&lt;=SUM($CM225:CM225),0,IF(BR225+$C225-SUM($CM225:CM225)&gt;AA224+AV225,AA224+AV225-BR225,$C225-SUM($CM225:CM225)))))</f>
        <v>0</v>
      </c>
      <c r="CO225" s="29">
        <f ca="1">IF(NOT(snowball),0,IF(AB224&lt;=0,0,IF($C225&lt;=SUM($CM225:CN225),0,IF(BS225+$C225-SUM($CM225:CN225)&gt;AB224+AW225,AB224+AW225-BS225,$C225-SUM($CM225:CN225)))))</f>
        <v>0</v>
      </c>
      <c r="CP225" s="29">
        <f ca="1">IF(NOT(snowball),0,IF(AC224&lt;=0,0,IF($C225&lt;=SUM($CM225:CO225),0,IF(BT225+$C225-SUM($CM225:CO225)&gt;AC224+AX225,AC224+AX225-BT225,$C225-SUM($CM225:CO225)))))</f>
        <v>0</v>
      </c>
      <c r="CQ225" s="29">
        <f ca="1">IF(NOT(snowball),0,IF(AD224&lt;=0,0,IF($C225&lt;=SUM($CM225:CP225),0,IF(BU225+$C225-SUM($CM225:CP225)&gt;AD224+AY225,AD224+AY225-BU225,$C225-SUM($CM225:CP225)))))</f>
        <v>0</v>
      </c>
      <c r="CR225" s="29">
        <f ca="1">IF(NOT(snowball),0,IF(AE224&lt;=0,0,IF($C225&lt;=SUM($CM225:CQ225),0,IF(BV225+$C225-SUM($CM225:CQ225)&gt;AE224+AZ225,AE224+AZ225-BV225,$C225-SUM($CM225:CQ225)))))</f>
        <v>0</v>
      </c>
      <c r="CS225" s="29">
        <f ca="1">IF(NOT(snowball),0,IF(AF224&lt;=0,0,IF($C225&lt;=SUM($CM225:CR225),0,IF(BW225+$C225-SUM($CM225:CR225)&gt;AF224+BA225,AF224+BA225-BW225,$C225-SUM($CM225:CR225)))))</f>
        <v>0</v>
      </c>
      <c r="CT225" s="29">
        <f ca="1">IF(NOT(snowball),0,IF(AG224&lt;=0,0,IF($C225&lt;=SUM($CM225:CS225),0,IF(BX225+$C225-SUM($CM225:CS225)&gt;AG224+BB225,AG224+BB225-BX225,$C225-SUM($CM225:CS225)))))</f>
        <v>0</v>
      </c>
      <c r="CU225" s="29">
        <f ca="1">IF(NOT(snowball),0,IF(AH224&lt;=0,0,IF($C225&lt;=SUM($CM225:CT225),0,IF(BY225+$C225-SUM($CM225:CT225)&gt;AH224+BC225,AH224+BC225-BY225,$C225-SUM($CM225:CT225)))))</f>
        <v>0</v>
      </c>
      <c r="CV225" s="29">
        <f ca="1">IF(NOT(snowball),0,IF(AI224&lt;=0,0,IF($C225&lt;=SUM($CM225:CU225),0,IF(BZ225+$C225-SUM($CM225:CU225)&gt;AI224+BD225,AI224+BD225-BZ225,$C225-SUM($CM225:CU225)))))</f>
        <v>0</v>
      </c>
      <c r="CW225" s="29">
        <f ca="1">IF(NOT(snowball),0,IF(AJ224&lt;=0,0,IF($C225&lt;=SUM($CM225:CV225),0,IF(CA225+$C225-SUM($CM225:CV225)&gt;AJ224+BE225,AJ224+BE225-CA225,$C225-SUM($CM225:CV225)))))</f>
        <v>0</v>
      </c>
      <c r="CX225" s="29">
        <f ca="1">IF(NOT(snowball),0,IF(AK224&lt;=0,0,IF($C225&lt;=SUM($CM225:CW225),0,IF(CB225+$C225-SUM($CM225:CW225)&gt;AK224+BF225,AK224+BF225-CB225,$C225-SUM($CM225:CW225)))))</f>
        <v>0</v>
      </c>
      <c r="CY225" s="29">
        <f ca="1">IF(NOT(snowball),0,IF(AL224&lt;=0,0,IF($C225&lt;=SUM($CM225:CX225),0,IF(CC225+$C225-SUM($CM225:CX225)&gt;AL224+BG225,AL224+BG225-CC225,$C225-SUM($CM225:CX225)))))</f>
        <v>0</v>
      </c>
      <c r="CZ225" s="29">
        <f ca="1">IF(NOT(snowball),0,IF(AM224&lt;=0,0,IF($C225&lt;=SUM($CM225:CY225),0,IF(CD225+$C225-SUM($CM225:CY225)&gt;AM224+BH225,AM224+BH225-CD225,$C225-SUM($CM225:CY225)))))</f>
        <v>0</v>
      </c>
      <c r="DA225" s="29">
        <f ca="1">IF(NOT(snowball),0,IF(AN224&lt;=0,0,IF($C225&lt;=SUM($CM225:CZ225),0,IF(CE225+$C225-SUM($CM225:CZ225)&gt;AN224+BI225,AN224+BI225-CE225,$C225-SUM($CM225:CZ225)))))</f>
        <v>0</v>
      </c>
      <c r="DB225" s="29">
        <f ca="1">IF(NOT(snowball),0,IF(AO224&lt;=0,0,IF($C225&lt;=SUM($CM225:DA225),0,IF(CF225+$C225-SUM($CM225:DA225)&gt;AO224+BJ225,AO224+BJ225-CF225,$C225-SUM($CM225:DA225)))))</f>
        <v>0</v>
      </c>
      <c r="DC225" s="29">
        <f ca="1">IF(NOT(snowball),0,IF(AP224&lt;=0,0,IF($C225&lt;=SUM($CM225:DB225),0,IF(CG225+$C225-SUM($CM225:DB225)&gt;AP224+BK225,AP224+BK225-CG225,$C225-SUM($CM225:DB225)))))</f>
        <v>0</v>
      </c>
      <c r="DD225" s="29">
        <f ca="1">IF(NOT(snowball),0,IF(AQ224&lt;=0,0,IF($C225&lt;=SUM($CM225:DC225),0,IF(CH225+$C225-SUM($CM225:DC225)&gt;AQ224+BL225,AQ224+BL225-CH225,$C225-SUM($CM225:DC225)))))</f>
        <v>0</v>
      </c>
      <c r="DE225" s="29">
        <f ca="1">IF(NOT(snowball),0,IF(AR224&lt;=0,0,IF($C225&lt;=SUM($CM225:DD225),0,IF(CI225+$C225-SUM($CM225:DD225)&gt;AR224+BM225,AR224+BM225-CI225,$C225-SUM($CM225:DD225)))))</f>
        <v>0</v>
      </c>
      <c r="DF225" s="29">
        <f ca="1">IF(NOT(snowball),0,IF(AS224&lt;=0,0,IF($C225&lt;=SUM($CM225:DE225),0,IF(CJ225+$C225-SUM($CM225:DE225)&gt;AS224+BN225,AS224+BN225-CJ225,$C225-SUM($CM225:DE225)))))</f>
        <v>0</v>
      </c>
    </row>
    <row r="226" spans="1:110" ht="11" customHeight="1">
      <c r="A226" s="30" t="str">
        <f t="shared" ca="1" si="320"/>
        <v/>
      </c>
      <c r="B226" s="13" t="e">
        <f t="shared" ca="1" si="292"/>
        <v>#N/A</v>
      </c>
      <c r="C226" s="113" t="str">
        <f t="shared" ca="1" si="271"/>
        <v/>
      </c>
      <c r="D226" s="81"/>
      <c r="E226" s="29">
        <f t="shared" ca="1" si="272"/>
        <v>0</v>
      </c>
      <c r="F226" s="29">
        <f t="shared" ca="1" si="273"/>
        <v>0</v>
      </c>
      <c r="G226" s="29">
        <f t="shared" ca="1" si="274"/>
        <v>0</v>
      </c>
      <c r="H226" s="29">
        <f t="shared" ca="1" si="275"/>
        <v>0</v>
      </c>
      <c r="I226" s="29">
        <f t="shared" ca="1" si="276"/>
        <v>0</v>
      </c>
      <c r="J226" s="29">
        <f t="shared" ca="1" si="277"/>
        <v>0</v>
      </c>
      <c r="K226" s="29">
        <f t="shared" ca="1" si="278"/>
        <v>0</v>
      </c>
      <c r="L226" s="29">
        <f t="shared" ca="1" si="279"/>
        <v>0</v>
      </c>
      <c r="M226" s="29">
        <f t="shared" ca="1" si="280"/>
        <v>0</v>
      </c>
      <c r="N226" s="29">
        <f t="shared" ca="1" si="281"/>
        <v>0</v>
      </c>
      <c r="O226" s="29">
        <f t="shared" ca="1" si="282"/>
        <v>0</v>
      </c>
      <c r="P226" s="29">
        <f t="shared" ca="1" si="283"/>
        <v>0</v>
      </c>
      <c r="Q226" s="29">
        <f t="shared" ca="1" si="284"/>
        <v>0</v>
      </c>
      <c r="R226" s="29">
        <f t="shared" ca="1" si="285"/>
        <v>0</v>
      </c>
      <c r="S226" s="29">
        <f t="shared" ca="1" si="286"/>
        <v>0</v>
      </c>
      <c r="T226" s="29">
        <f t="shared" ca="1" si="287"/>
        <v>0</v>
      </c>
      <c r="U226" s="29">
        <f t="shared" ca="1" si="288"/>
        <v>0</v>
      </c>
      <c r="V226" s="29">
        <f t="shared" ca="1" si="289"/>
        <v>0</v>
      </c>
      <c r="W226" s="29">
        <f t="shared" ca="1" si="290"/>
        <v>0</v>
      </c>
      <c r="X226" s="29">
        <f t="shared" ca="1" si="290"/>
        <v>0</v>
      </c>
      <c r="Y226" s="66"/>
      <c r="Z226" s="29">
        <f t="shared" ca="1" si="293"/>
        <v>0</v>
      </c>
      <c r="AA226" s="29">
        <f t="shared" ca="1" si="294"/>
        <v>0</v>
      </c>
      <c r="AB226" s="29">
        <f t="shared" ca="1" si="295"/>
        <v>0</v>
      </c>
      <c r="AC226" s="29">
        <f t="shared" ca="1" si="296"/>
        <v>0</v>
      </c>
      <c r="AD226" s="29">
        <f t="shared" ca="1" si="297"/>
        <v>0</v>
      </c>
      <c r="AE226" s="29">
        <f t="shared" ca="1" si="298"/>
        <v>0</v>
      </c>
      <c r="AF226" s="29">
        <f t="shared" ca="1" si="299"/>
        <v>0</v>
      </c>
      <c r="AG226" s="29">
        <f t="shared" ca="1" si="300"/>
        <v>0</v>
      </c>
      <c r="AH226" s="29">
        <f t="shared" ca="1" si="301"/>
        <v>0</v>
      </c>
      <c r="AI226" s="29">
        <f t="shared" ca="1" si="302"/>
        <v>0</v>
      </c>
      <c r="AJ226" s="29">
        <f t="shared" ca="1" si="303"/>
        <v>0</v>
      </c>
      <c r="AK226" s="29">
        <f t="shared" ca="1" si="304"/>
        <v>0</v>
      </c>
      <c r="AL226" s="29">
        <f t="shared" ca="1" si="305"/>
        <v>0</v>
      </c>
      <c r="AM226" s="29">
        <f t="shared" ca="1" si="306"/>
        <v>0</v>
      </c>
      <c r="AN226" s="29">
        <f t="shared" ca="1" si="307"/>
        <v>0</v>
      </c>
      <c r="AO226" s="29">
        <f t="shared" ca="1" si="308"/>
        <v>0</v>
      </c>
      <c r="AP226" s="29">
        <f t="shared" ca="1" si="309"/>
        <v>0</v>
      </c>
      <c r="AQ226" s="29">
        <f t="shared" ca="1" si="310"/>
        <v>0</v>
      </c>
      <c r="AR226" s="29">
        <f t="shared" ca="1" si="311"/>
        <v>0</v>
      </c>
      <c r="AS226" s="29">
        <f t="shared" ca="1" si="312"/>
        <v>0</v>
      </c>
      <c r="AT226" s="7"/>
      <c r="AU226" s="29">
        <f t="shared" ref="AU226:AU234" ca="1" si="338">ROUND(Z225*E$9/12,2)</f>
        <v>0</v>
      </c>
      <c r="AV226" s="29">
        <f t="shared" ref="AV226:AV234" ca="1" si="339">ROUND(AA225*F$9/12,2)</f>
        <v>0</v>
      </c>
      <c r="AW226" s="29">
        <f t="shared" ref="AW226:AW234" ca="1" si="340">ROUND(AB225*G$9/12,2)</f>
        <v>0</v>
      </c>
      <c r="AX226" s="29">
        <f t="shared" ca="1" si="321"/>
        <v>0</v>
      </c>
      <c r="AY226" s="29">
        <f t="shared" ca="1" si="322"/>
        <v>0</v>
      </c>
      <c r="AZ226" s="29">
        <f t="shared" ca="1" si="323"/>
        <v>0</v>
      </c>
      <c r="BA226" s="29">
        <f t="shared" ca="1" si="324"/>
        <v>0</v>
      </c>
      <c r="BB226" s="29">
        <f t="shared" ca="1" si="325"/>
        <v>0</v>
      </c>
      <c r="BC226" s="29">
        <f t="shared" ca="1" si="326"/>
        <v>0</v>
      </c>
      <c r="BD226" s="29">
        <f t="shared" ca="1" si="327"/>
        <v>0</v>
      </c>
      <c r="BE226" s="29">
        <f t="shared" ca="1" si="328"/>
        <v>0</v>
      </c>
      <c r="BF226" s="29">
        <f t="shared" ca="1" si="329"/>
        <v>0</v>
      </c>
      <c r="BG226" s="29">
        <f t="shared" ca="1" si="330"/>
        <v>0</v>
      </c>
      <c r="BH226" s="29">
        <f t="shared" ca="1" si="331"/>
        <v>0</v>
      </c>
      <c r="BI226" s="29">
        <f t="shared" ca="1" si="332"/>
        <v>0</v>
      </c>
      <c r="BJ226" s="29">
        <f t="shared" ca="1" si="333"/>
        <v>0</v>
      </c>
      <c r="BK226" s="29">
        <f t="shared" ca="1" si="334"/>
        <v>0</v>
      </c>
      <c r="BL226" s="29">
        <f t="shared" ca="1" si="335"/>
        <v>0</v>
      </c>
      <c r="BM226" s="29">
        <f t="shared" ca="1" si="336"/>
        <v>0</v>
      </c>
      <c r="BN226" s="29">
        <f t="shared" ca="1" si="337"/>
        <v>0</v>
      </c>
      <c r="BO226" s="33">
        <f t="shared" ca="1" si="313"/>
        <v>0</v>
      </c>
      <c r="BP226" s="16"/>
      <c r="BQ226" s="29">
        <f t="shared" ca="1" si="314"/>
        <v>0</v>
      </c>
      <c r="BR226" s="29">
        <f t="shared" ca="1" si="315"/>
        <v>0</v>
      </c>
      <c r="BS226" s="29">
        <f t="shared" ca="1" si="316"/>
        <v>0</v>
      </c>
      <c r="BT226" s="29">
        <f t="shared" ca="1" si="317"/>
        <v>0</v>
      </c>
      <c r="BU226" s="29">
        <f t="shared" ca="1" si="318"/>
        <v>0</v>
      </c>
      <c r="BV226" s="29">
        <f t="shared" ca="1" si="250"/>
        <v>0</v>
      </c>
      <c r="BW226" s="29">
        <f t="shared" ca="1" si="251"/>
        <v>0</v>
      </c>
      <c r="BX226" s="29">
        <f t="shared" ca="1" si="252"/>
        <v>0</v>
      </c>
      <c r="BY226" s="29">
        <f t="shared" ca="1" si="253"/>
        <v>0</v>
      </c>
      <c r="BZ226" s="29">
        <f t="shared" ca="1" si="254"/>
        <v>0</v>
      </c>
      <c r="CA226" s="29">
        <f t="shared" ca="1" si="255"/>
        <v>0</v>
      </c>
      <c r="CB226" s="29">
        <f t="shared" ca="1" si="256"/>
        <v>0</v>
      </c>
      <c r="CC226" s="29">
        <f t="shared" ca="1" si="257"/>
        <v>0</v>
      </c>
      <c r="CD226" s="29">
        <f t="shared" ca="1" si="258"/>
        <v>0</v>
      </c>
      <c r="CE226" s="29">
        <f t="shared" ca="1" si="259"/>
        <v>0</v>
      </c>
      <c r="CF226" s="29">
        <f t="shared" ca="1" si="260"/>
        <v>0</v>
      </c>
      <c r="CG226" s="29">
        <f t="shared" ca="1" si="261"/>
        <v>0</v>
      </c>
      <c r="CH226" s="29">
        <f t="shared" ca="1" si="262"/>
        <v>0</v>
      </c>
      <c r="CI226" s="29">
        <f t="shared" ca="1" si="263"/>
        <v>0</v>
      </c>
      <c r="CJ226" s="29">
        <f t="shared" ca="1" si="264"/>
        <v>0</v>
      </c>
      <c r="CK226" s="33">
        <f t="shared" ca="1" si="319"/>
        <v>0</v>
      </c>
      <c r="CL226" s="33"/>
      <c r="CM226" s="78">
        <f t="shared" ca="1" si="291"/>
        <v>0</v>
      </c>
      <c r="CN226" s="29">
        <f ca="1">IF(NOT(snowball),0,IF(AA225&lt;=0,0,IF($C226&lt;=SUM($CM226:CM226),0,IF(BR226+$C226-SUM($CM226:CM226)&gt;AA225+AV226,AA225+AV226-BR226,$C226-SUM($CM226:CM226)))))</f>
        <v>0</v>
      </c>
      <c r="CO226" s="29">
        <f ca="1">IF(NOT(snowball),0,IF(AB225&lt;=0,0,IF($C226&lt;=SUM($CM226:CN226),0,IF(BS226+$C226-SUM($CM226:CN226)&gt;AB225+AW226,AB225+AW226-BS226,$C226-SUM($CM226:CN226)))))</f>
        <v>0</v>
      </c>
      <c r="CP226" s="29">
        <f ca="1">IF(NOT(snowball),0,IF(AC225&lt;=0,0,IF($C226&lt;=SUM($CM226:CO226),0,IF(BT226+$C226-SUM($CM226:CO226)&gt;AC225+AX226,AC225+AX226-BT226,$C226-SUM($CM226:CO226)))))</f>
        <v>0</v>
      </c>
      <c r="CQ226" s="29">
        <f ca="1">IF(NOT(snowball),0,IF(AD225&lt;=0,0,IF($C226&lt;=SUM($CM226:CP226),0,IF(BU226+$C226-SUM($CM226:CP226)&gt;AD225+AY226,AD225+AY226-BU226,$C226-SUM($CM226:CP226)))))</f>
        <v>0</v>
      </c>
      <c r="CR226" s="29">
        <f ca="1">IF(NOT(snowball),0,IF(AE225&lt;=0,0,IF($C226&lt;=SUM($CM226:CQ226),0,IF(BV226+$C226-SUM($CM226:CQ226)&gt;AE225+AZ226,AE225+AZ226-BV226,$C226-SUM($CM226:CQ226)))))</f>
        <v>0</v>
      </c>
      <c r="CS226" s="29">
        <f ca="1">IF(NOT(snowball),0,IF(AF225&lt;=0,0,IF($C226&lt;=SUM($CM226:CR226),0,IF(BW226+$C226-SUM($CM226:CR226)&gt;AF225+BA226,AF225+BA226-BW226,$C226-SUM($CM226:CR226)))))</f>
        <v>0</v>
      </c>
      <c r="CT226" s="29">
        <f ca="1">IF(NOT(snowball),0,IF(AG225&lt;=0,0,IF($C226&lt;=SUM($CM226:CS226),0,IF(BX226+$C226-SUM($CM226:CS226)&gt;AG225+BB226,AG225+BB226-BX226,$C226-SUM($CM226:CS226)))))</f>
        <v>0</v>
      </c>
      <c r="CU226" s="29">
        <f ca="1">IF(NOT(snowball),0,IF(AH225&lt;=0,0,IF($C226&lt;=SUM($CM226:CT226),0,IF(BY226+$C226-SUM($CM226:CT226)&gt;AH225+BC226,AH225+BC226-BY226,$C226-SUM($CM226:CT226)))))</f>
        <v>0</v>
      </c>
      <c r="CV226" s="29">
        <f ca="1">IF(NOT(snowball),0,IF(AI225&lt;=0,0,IF($C226&lt;=SUM($CM226:CU226),0,IF(BZ226+$C226-SUM($CM226:CU226)&gt;AI225+BD226,AI225+BD226-BZ226,$C226-SUM($CM226:CU226)))))</f>
        <v>0</v>
      </c>
      <c r="CW226" s="29">
        <f ca="1">IF(NOT(snowball),0,IF(AJ225&lt;=0,0,IF($C226&lt;=SUM($CM226:CV226),0,IF(CA226+$C226-SUM($CM226:CV226)&gt;AJ225+BE226,AJ225+BE226-CA226,$C226-SUM($CM226:CV226)))))</f>
        <v>0</v>
      </c>
      <c r="CX226" s="29">
        <f ca="1">IF(NOT(snowball),0,IF(AK225&lt;=0,0,IF($C226&lt;=SUM($CM226:CW226),0,IF(CB226+$C226-SUM($CM226:CW226)&gt;AK225+BF226,AK225+BF226-CB226,$C226-SUM($CM226:CW226)))))</f>
        <v>0</v>
      </c>
      <c r="CY226" s="29">
        <f ca="1">IF(NOT(snowball),0,IF(AL225&lt;=0,0,IF($C226&lt;=SUM($CM226:CX226),0,IF(CC226+$C226-SUM($CM226:CX226)&gt;AL225+BG226,AL225+BG226-CC226,$C226-SUM($CM226:CX226)))))</f>
        <v>0</v>
      </c>
      <c r="CZ226" s="29">
        <f ca="1">IF(NOT(snowball),0,IF(AM225&lt;=0,0,IF($C226&lt;=SUM($CM226:CY226),0,IF(CD226+$C226-SUM($CM226:CY226)&gt;AM225+BH226,AM225+BH226-CD226,$C226-SUM($CM226:CY226)))))</f>
        <v>0</v>
      </c>
      <c r="DA226" s="29">
        <f ca="1">IF(NOT(snowball),0,IF(AN225&lt;=0,0,IF($C226&lt;=SUM($CM226:CZ226),0,IF(CE226+$C226-SUM($CM226:CZ226)&gt;AN225+BI226,AN225+BI226-CE226,$C226-SUM($CM226:CZ226)))))</f>
        <v>0</v>
      </c>
      <c r="DB226" s="29">
        <f ca="1">IF(NOT(snowball),0,IF(AO225&lt;=0,0,IF($C226&lt;=SUM($CM226:DA226),0,IF(CF226+$C226-SUM($CM226:DA226)&gt;AO225+BJ226,AO225+BJ226-CF226,$C226-SUM($CM226:DA226)))))</f>
        <v>0</v>
      </c>
      <c r="DC226" s="29">
        <f ca="1">IF(NOT(snowball),0,IF(AP225&lt;=0,0,IF($C226&lt;=SUM($CM226:DB226),0,IF(CG226+$C226-SUM($CM226:DB226)&gt;AP225+BK226,AP225+BK226-CG226,$C226-SUM($CM226:DB226)))))</f>
        <v>0</v>
      </c>
      <c r="DD226" s="29">
        <f ca="1">IF(NOT(snowball),0,IF(AQ225&lt;=0,0,IF($C226&lt;=SUM($CM226:DC226),0,IF(CH226+$C226-SUM($CM226:DC226)&gt;AQ225+BL226,AQ225+BL226-CH226,$C226-SUM($CM226:DC226)))))</f>
        <v>0</v>
      </c>
      <c r="DE226" s="29">
        <f ca="1">IF(NOT(snowball),0,IF(AR225&lt;=0,0,IF($C226&lt;=SUM($CM226:DD226),0,IF(CI226+$C226-SUM($CM226:DD226)&gt;AR225+BM226,AR225+BM226-CI226,$C226-SUM($CM226:DD226)))))</f>
        <v>0</v>
      </c>
      <c r="DF226" s="29">
        <f ca="1">IF(NOT(snowball),0,IF(AS225&lt;=0,0,IF($C226&lt;=SUM($CM226:DE226),0,IF(CJ226+$C226-SUM($CM226:DE226)&gt;AS225+BN226,AS225+BN226-CJ226,$C226-SUM($CM226:DE226)))))</f>
        <v>0</v>
      </c>
    </row>
    <row r="227" spans="1:110" ht="11" customHeight="1">
      <c r="A227" s="30" t="str">
        <f t="shared" ca="1" si="320"/>
        <v/>
      </c>
      <c r="B227" s="13" t="e">
        <f t="shared" ca="1" si="292"/>
        <v>#N/A</v>
      </c>
      <c r="C227" s="113" t="str">
        <f t="shared" ca="1" si="271"/>
        <v/>
      </c>
      <c r="D227" s="81"/>
      <c r="E227" s="29">
        <f t="shared" ca="1" si="272"/>
        <v>0</v>
      </c>
      <c r="F227" s="29">
        <f t="shared" ca="1" si="273"/>
        <v>0</v>
      </c>
      <c r="G227" s="29">
        <f t="shared" ca="1" si="274"/>
        <v>0</v>
      </c>
      <c r="H227" s="29">
        <f t="shared" ca="1" si="275"/>
        <v>0</v>
      </c>
      <c r="I227" s="29">
        <f t="shared" ca="1" si="276"/>
        <v>0</v>
      </c>
      <c r="J227" s="29">
        <f t="shared" ca="1" si="277"/>
        <v>0</v>
      </c>
      <c r="K227" s="29">
        <f t="shared" ca="1" si="278"/>
        <v>0</v>
      </c>
      <c r="L227" s="29">
        <f t="shared" ca="1" si="279"/>
        <v>0</v>
      </c>
      <c r="M227" s="29">
        <f t="shared" ca="1" si="280"/>
        <v>0</v>
      </c>
      <c r="N227" s="29">
        <f t="shared" ca="1" si="281"/>
        <v>0</v>
      </c>
      <c r="O227" s="29">
        <f t="shared" ca="1" si="282"/>
        <v>0</v>
      </c>
      <c r="P227" s="29">
        <f t="shared" ca="1" si="283"/>
        <v>0</v>
      </c>
      <c r="Q227" s="29">
        <f t="shared" ca="1" si="284"/>
        <v>0</v>
      </c>
      <c r="R227" s="29">
        <f t="shared" ca="1" si="285"/>
        <v>0</v>
      </c>
      <c r="S227" s="29">
        <f t="shared" ca="1" si="286"/>
        <v>0</v>
      </c>
      <c r="T227" s="29">
        <f t="shared" ca="1" si="287"/>
        <v>0</v>
      </c>
      <c r="U227" s="29">
        <f t="shared" ca="1" si="288"/>
        <v>0</v>
      </c>
      <c r="V227" s="29">
        <f t="shared" ca="1" si="289"/>
        <v>0</v>
      </c>
      <c r="W227" s="29">
        <f t="shared" ca="1" si="290"/>
        <v>0</v>
      </c>
      <c r="X227" s="29">
        <f t="shared" ca="1" si="290"/>
        <v>0</v>
      </c>
      <c r="Y227" s="66"/>
      <c r="Z227" s="29">
        <f t="shared" ca="1" si="293"/>
        <v>0</v>
      </c>
      <c r="AA227" s="29">
        <f t="shared" ca="1" si="294"/>
        <v>0</v>
      </c>
      <c r="AB227" s="29">
        <f t="shared" ca="1" si="295"/>
        <v>0</v>
      </c>
      <c r="AC227" s="29">
        <f t="shared" ca="1" si="296"/>
        <v>0</v>
      </c>
      <c r="AD227" s="29">
        <f t="shared" ca="1" si="297"/>
        <v>0</v>
      </c>
      <c r="AE227" s="29">
        <f t="shared" ca="1" si="298"/>
        <v>0</v>
      </c>
      <c r="AF227" s="29">
        <f t="shared" ca="1" si="299"/>
        <v>0</v>
      </c>
      <c r="AG227" s="29">
        <f t="shared" ca="1" si="300"/>
        <v>0</v>
      </c>
      <c r="AH227" s="29">
        <f t="shared" ca="1" si="301"/>
        <v>0</v>
      </c>
      <c r="AI227" s="29">
        <f t="shared" ca="1" si="302"/>
        <v>0</v>
      </c>
      <c r="AJ227" s="29">
        <f t="shared" ca="1" si="303"/>
        <v>0</v>
      </c>
      <c r="AK227" s="29">
        <f t="shared" ca="1" si="304"/>
        <v>0</v>
      </c>
      <c r="AL227" s="29">
        <f t="shared" ca="1" si="305"/>
        <v>0</v>
      </c>
      <c r="AM227" s="29">
        <f t="shared" ca="1" si="306"/>
        <v>0</v>
      </c>
      <c r="AN227" s="29">
        <f t="shared" ca="1" si="307"/>
        <v>0</v>
      </c>
      <c r="AO227" s="29">
        <f t="shared" ca="1" si="308"/>
        <v>0</v>
      </c>
      <c r="AP227" s="29">
        <f t="shared" ca="1" si="309"/>
        <v>0</v>
      </c>
      <c r="AQ227" s="29">
        <f t="shared" ca="1" si="310"/>
        <v>0</v>
      </c>
      <c r="AR227" s="29">
        <f t="shared" ca="1" si="311"/>
        <v>0</v>
      </c>
      <c r="AS227" s="29">
        <f t="shared" ca="1" si="312"/>
        <v>0</v>
      </c>
      <c r="AT227" s="7"/>
      <c r="AU227" s="29">
        <f t="shared" ca="1" si="338"/>
        <v>0</v>
      </c>
      <c r="AV227" s="29">
        <f t="shared" ca="1" si="339"/>
        <v>0</v>
      </c>
      <c r="AW227" s="29">
        <f t="shared" ca="1" si="340"/>
        <v>0</v>
      </c>
      <c r="AX227" s="29">
        <f t="shared" ca="1" si="321"/>
        <v>0</v>
      </c>
      <c r="AY227" s="29">
        <f t="shared" ca="1" si="322"/>
        <v>0</v>
      </c>
      <c r="AZ227" s="29">
        <f t="shared" ca="1" si="323"/>
        <v>0</v>
      </c>
      <c r="BA227" s="29">
        <f t="shared" ca="1" si="324"/>
        <v>0</v>
      </c>
      <c r="BB227" s="29">
        <f t="shared" ca="1" si="325"/>
        <v>0</v>
      </c>
      <c r="BC227" s="29">
        <f t="shared" ca="1" si="326"/>
        <v>0</v>
      </c>
      <c r="BD227" s="29">
        <f t="shared" ca="1" si="327"/>
        <v>0</v>
      </c>
      <c r="BE227" s="29">
        <f t="shared" ca="1" si="328"/>
        <v>0</v>
      </c>
      <c r="BF227" s="29">
        <f t="shared" ca="1" si="329"/>
        <v>0</v>
      </c>
      <c r="BG227" s="29">
        <f t="shared" ca="1" si="330"/>
        <v>0</v>
      </c>
      <c r="BH227" s="29">
        <f t="shared" ca="1" si="331"/>
        <v>0</v>
      </c>
      <c r="BI227" s="29">
        <f t="shared" ca="1" si="332"/>
        <v>0</v>
      </c>
      <c r="BJ227" s="29">
        <f t="shared" ca="1" si="333"/>
        <v>0</v>
      </c>
      <c r="BK227" s="29">
        <f t="shared" ca="1" si="334"/>
        <v>0</v>
      </c>
      <c r="BL227" s="29">
        <f t="shared" ca="1" si="335"/>
        <v>0</v>
      </c>
      <c r="BM227" s="29">
        <f t="shared" ca="1" si="336"/>
        <v>0</v>
      </c>
      <c r="BN227" s="29">
        <f t="shared" ca="1" si="337"/>
        <v>0</v>
      </c>
      <c r="BO227" s="33">
        <f t="shared" ca="1" si="313"/>
        <v>0</v>
      </c>
      <c r="BP227" s="16"/>
      <c r="BQ227" s="29">
        <f t="shared" ca="1" si="314"/>
        <v>0</v>
      </c>
      <c r="BR227" s="29">
        <f t="shared" ca="1" si="315"/>
        <v>0</v>
      </c>
      <c r="BS227" s="29">
        <f t="shared" ca="1" si="316"/>
        <v>0</v>
      </c>
      <c r="BT227" s="29">
        <f t="shared" ca="1" si="317"/>
        <v>0</v>
      </c>
      <c r="BU227" s="29">
        <f t="shared" ca="1" si="318"/>
        <v>0</v>
      </c>
      <c r="BV227" s="29">
        <f t="shared" ca="1" si="250"/>
        <v>0</v>
      </c>
      <c r="BW227" s="29">
        <f t="shared" ca="1" si="251"/>
        <v>0</v>
      </c>
      <c r="BX227" s="29">
        <f t="shared" ca="1" si="252"/>
        <v>0</v>
      </c>
      <c r="BY227" s="29">
        <f t="shared" ca="1" si="253"/>
        <v>0</v>
      </c>
      <c r="BZ227" s="29">
        <f t="shared" ca="1" si="254"/>
        <v>0</v>
      </c>
      <c r="CA227" s="29">
        <f t="shared" ca="1" si="255"/>
        <v>0</v>
      </c>
      <c r="CB227" s="29">
        <f t="shared" ca="1" si="256"/>
        <v>0</v>
      </c>
      <c r="CC227" s="29">
        <f t="shared" ca="1" si="257"/>
        <v>0</v>
      </c>
      <c r="CD227" s="29">
        <f t="shared" ca="1" si="258"/>
        <v>0</v>
      </c>
      <c r="CE227" s="29">
        <f t="shared" ca="1" si="259"/>
        <v>0</v>
      </c>
      <c r="CF227" s="29">
        <f t="shared" ca="1" si="260"/>
        <v>0</v>
      </c>
      <c r="CG227" s="29">
        <f t="shared" ca="1" si="261"/>
        <v>0</v>
      </c>
      <c r="CH227" s="29">
        <f t="shared" ca="1" si="262"/>
        <v>0</v>
      </c>
      <c r="CI227" s="29">
        <f t="shared" ca="1" si="263"/>
        <v>0</v>
      </c>
      <c r="CJ227" s="29">
        <f t="shared" ca="1" si="264"/>
        <v>0</v>
      </c>
      <c r="CK227" s="33">
        <f t="shared" ca="1" si="319"/>
        <v>0</v>
      </c>
      <c r="CL227" s="33"/>
      <c r="CM227" s="78">
        <f t="shared" ca="1" si="291"/>
        <v>0</v>
      </c>
      <c r="CN227" s="29">
        <f ca="1">IF(NOT(snowball),0,IF(AA226&lt;=0,0,IF($C227&lt;=SUM($CM227:CM227),0,IF(BR227+$C227-SUM($CM227:CM227)&gt;AA226+AV227,AA226+AV227-BR227,$C227-SUM($CM227:CM227)))))</f>
        <v>0</v>
      </c>
      <c r="CO227" s="29">
        <f ca="1">IF(NOT(snowball),0,IF(AB226&lt;=0,0,IF($C227&lt;=SUM($CM227:CN227),0,IF(BS227+$C227-SUM($CM227:CN227)&gt;AB226+AW227,AB226+AW227-BS227,$C227-SUM($CM227:CN227)))))</f>
        <v>0</v>
      </c>
      <c r="CP227" s="29">
        <f ca="1">IF(NOT(snowball),0,IF(AC226&lt;=0,0,IF($C227&lt;=SUM($CM227:CO227),0,IF(BT227+$C227-SUM($CM227:CO227)&gt;AC226+AX227,AC226+AX227-BT227,$C227-SUM($CM227:CO227)))))</f>
        <v>0</v>
      </c>
      <c r="CQ227" s="29">
        <f ca="1">IF(NOT(snowball),0,IF(AD226&lt;=0,0,IF($C227&lt;=SUM($CM227:CP227),0,IF(BU227+$C227-SUM($CM227:CP227)&gt;AD226+AY227,AD226+AY227-BU227,$C227-SUM($CM227:CP227)))))</f>
        <v>0</v>
      </c>
      <c r="CR227" s="29">
        <f ca="1">IF(NOT(snowball),0,IF(AE226&lt;=0,0,IF($C227&lt;=SUM($CM227:CQ227),0,IF(BV227+$C227-SUM($CM227:CQ227)&gt;AE226+AZ227,AE226+AZ227-BV227,$C227-SUM($CM227:CQ227)))))</f>
        <v>0</v>
      </c>
      <c r="CS227" s="29">
        <f ca="1">IF(NOT(snowball),0,IF(AF226&lt;=0,0,IF($C227&lt;=SUM($CM227:CR227),0,IF(BW227+$C227-SUM($CM227:CR227)&gt;AF226+BA227,AF226+BA227-BW227,$C227-SUM($CM227:CR227)))))</f>
        <v>0</v>
      </c>
      <c r="CT227" s="29">
        <f ca="1">IF(NOT(snowball),0,IF(AG226&lt;=0,0,IF($C227&lt;=SUM($CM227:CS227),0,IF(BX227+$C227-SUM($CM227:CS227)&gt;AG226+BB227,AG226+BB227-BX227,$C227-SUM($CM227:CS227)))))</f>
        <v>0</v>
      </c>
      <c r="CU227" s="29">
        <f ca="1">IF(NOT(snowball),0,IF(AH226&lt;=0,0,IF($C227&lt;=SUM($CM227:CT227),0,IF(BY227+$C227-SUM($CM227:CT227)&gt;AH226+BC227,AH226+BC227-BY227,$C227-SUM($CM227:CT227)))))</f>
        <v>0</v>
      </c>
      <c r="CV227" s="29">
        <f ca="1">IF(NOT(snowball),0,IF(AI226&lt;=0,0,IF($C227&lt;=SUM($CM227:CU227),0,IF(BZ227+$C227-SUM($CM227:CU227)&gt;AI226+BD227,AI226+BD227-BZ227,$C227-SUM($CM227:CU227)))))</f>
        <v>0</v>
      </c>
      <c r="CW227" s="29">
        <f ca="1">IF(NOT(snowball),0,IF(AJ226&lt;=0,0,IF($C227&lt;=SUM($CM227:CV227),0,IF(CA227+$C227-SUM($CM227:CV227)&gt;AJ226+BE227,AJ226+BE227-CA227,$C227-SUM($CM227:CV227)))))</f>
        <v>0</v>
      </c>
      <c r="CX227" s="29">
        <f ca="1">IF(NOT(snowball),0,IF(AK226&lt;=0,0,IF($C227&lt;=SUM($CM227:CW227),0,IF(CB227+$C227-SUM($CM227:CW227)&gt;AK226+BF227,AK226+BF227-CB227,$C227-SUM($CM227:CW227)))))</f>
        <v>0</v>
      </c>
      <c r="CY227" s="29">
        <f ca="1">IF(NOT(snowball),0,IF(AL226&lt;=0,0,IF($C227&lt;=SUM($CM227:CX227),0,IF(CC227+$C227-SUM($CM227:CX227)&gt;AL226+BG227,AL226+BG227-CC227,$C227-SUM($CM227:CX227)))))</f>
        <v>0</v>
      </c>
      <c r="CZ227" s="29">
        <f ca="1">IF(NOT(snowball),0,IF(AM226&lt;=0,0,IF($C227&lt;=SUM($CM227:CY227),0,IF(CD227+$C227-SUM($CM227:CY227)&gt;AM226+BH227,AM226+BH227-CD227,$C227-SUM($CM227:CY227)))))</f>
        <v>0</v>
      </c>
      <c r="DA227" s="29">
        <f ca="1">IF(NOT(snowball),0,IF(AN226&lt;=0,0,IF($C227&lt;=SUM($CM227:CZ227),0,IF(CE227+$C227-SUM($CM227:CZ227)&gt;AN226+BI227,AN226+BI227-CE227,$C227-SUM($CM227:CZ227)))))</f>
        <v>0</v>
      </c>
      <c r="DB227" s="29">
        <f ca="1">IF(NOT(snowball),0,IF(AO226&lt;=0,0,IF($C227&lt;=SUM($CM227:DA227),0,IF(CF227+$C227-SUM($CM227:DA227)&gt;AO226+BJ227,AO226+BJ227-CF227,$C227-SUM($CM227:DA227)))))</f>
        <v>0</v>
      </c>
      <c r="DC227" s="29">
        <f ca="1">IF(NOT(snowball),0,IF(AP226&lt;=0,0,IF($C227&lt;=SUM($CM227:DB227),0,IF(CG227+$C227-SUM($CM227:DB227)&gt;AP226+BK227,AP226+BK227-CG227,$C227-SUM($CM227:DB227)))))</f>
        <v>0</v>
      </c>
      <c r="DD227" s="29">
        <f ca="1">IF(NOT(snowball),0,IF(AQ226&lt;=0,0,IF($C227&lt;=SUM($CM227:DC227),0,IF(CH227+$C227-SUM($CM227:DC227)&gt;AQ226+BL227,AQ226+BL227-CH227,$C227-SUM($CM227:DC227)))))</f>
        <v>0</v>
      </c>
      <c r="DE227" s="29">
        <f ca="1">IF(NOT(snowball),0,IF(AR226&lt;=0,0,IF($C227&lt;=SUM($CM227:DD227),0,IF(CI227+$C227-SUM($CM227:DD227)&gt;AR226+BM227,AR226+BM227-CI227,$C227-SUM($CM227:DD227)))))</f>
        <v>0</v>
      </c>
      <c r="DF227" s="29">
        <f ca="1">IF(NOT(snowball),0,IF(AS226&lt;=0,0,IF($C227&lt;=SUM($CM227:DE227),0,IF(CJ227+$C227-SUM($CM227:DE227)&gt;AS226+BN227,AS226+BN227-CJ227,$C227-SUM($CM227:DE227)))))</f>
        <v>0</v>
      </c>
    </row>
    <row r="228" spans="1:110" ht="11" customHeight="1">
      <c r="A228" s="30" t="str">
        <f t="shared" ca="1" si="320"/>
        <v/>
      </c>
      <c r="B228" s="13" t="e">
        <f t="shared" ca="1" si="292"/>
        <v>#N/A</v>
      </c>
      <c r="C228" s="113" t="str">
        <f t="shared" ca="1" si="271"/>
        <v/>
      </c>
      <c r="D228" s="81"/>
      <c r="E228" s="29">
        <f t="shared" ca="1" si="272"/>
        <v>0</v>
      </c>
      <c r="F228" s="29">
        <f t="shared" ca="1" si="273"/>
        <v>0</v>
      </c>
      <c r="G228" s="29">
        <f t="shared" ca="1" si="274"/>
        <v>0</v>
      </c>
      <c r="H228" s="29">
        <f t="shared" ca="1" si="275"/>
        <v>0</v>
      </c>
      <c r="I228" s="29">
        <f t="shared" ca="1" si="276"/>
        <v>0</v>
      </c>
      <c r="J228" s="29">
        <f t="shared" ca="1" si="277"/>
        <v>0</v>
      </c>
      <c r="K228" s="29">
        <f t="shared" ca="1" si="278"/>
        <v>0</v>
      </c>
      <c r="L228" s="29">
        <f t="shared" ca="1" si="279"/>
        <v>0</v>
      </c>
      <c r="M228" s="29">
        <f t="shared" ca="1" si="280"/>
        <v>0</v>
      </c>
      <c r="N228" s="29">
        <f t="shared" ca="1" si="281"/>
        <v>0</v>
      </c>
      <c r="O228" s="29">
        <f t="shared" ca="1" si="282"/>
        <v>0</v>
      </c>
      <c r="P228" s="29">
        <f t="shared" ca="1" si="283"/>
        <v>0</v>
      </c>
      <c r="Q228" s="29">
        <f t="shared" ca="1" si="284"/>
        <v>0</v>
      </c>
      <c r="R228" s="29">
        <f t="shared" ca="1" si="285"/>
        <v>0</v>
      </c>
      <c r="S228" s="29">
        <f t="shared" ca="1" si="286"/>
        <v>0</v>
      </c>
      <c r="T228" s="29">
        <f t="shared" ca="1" si="287"/>
        <v>0</v>
      </c>
      <c r="U228" s="29">
        <f t="shared" ca="1" si="288"/>
        <v>0</v>
      </c>
      <c r="V228" s="29">
        <f t="shared" ca="1" si="289"/>
        <v>0</v>
      </c>
      <c r="W228" s="29">
        <f t="shared" ca="1" si="290"/>
        <v>0</v>
      </c>
      <c r="X228" s="29">
        <f t="shared" ca="1" si="290"/>
        <v>0</v>
      </c>
      <c r="Y228" s="66"/>
      <c r="Z228" s="29">
        <f t="shared" ca="1" si="293"/>
        <v>0</v>
      </c>
      <c r="AA228" s="29">
        <f t="shared" ca="1" si="294"/>
        <v>0</v>
      </c>
      <c r="AB228" s="29">
        <f t="shared" ca="1" si="295"/>
        <v>0</v>
      </c>
      <c r="AC228" s="29">
        <f t="shared" ca="1" si="296"/>
        <v>0</v>
      </c>
      <c r="AD228" s="29">
        <f t="shared" ca="1" si="297"/>
        <v>0</v>
      </c>
      <c r="AE228" s="29">
        <f t="shared" ca="1" si="298"/>
        <v>0</v>
      </c>
      <c r="AF228" s="29">
        <f t="shared" ca="1" si="299"/>
        <v>0</v>
      </c>
      <c r="AG228" s="29">
        <f t="shared" ca="1" si="300"/>
        <v>0</v>
      </c>
      <c r="AH228" s="29">
        <f t="shared" ca="1" si="301"/>
        <v>0</v>
      </c>
      <c r="AI228" s="29">
        <f t="shared" ca="1" si="302"/>
        <v>0</v>
      </c>
      <c r="AJ228" s="29">
        <f t="shared" ca="1" si="303"/>
        <v>0</v>
      </c>
      <c r="AK228" s="29">
        <f t="shared" ca="1" si="304"/>
        <v>0</v>
      </c>
      <c r="AL228" s="29">
        <f t="shared" ca="1" si="305"/>
        <v>0</v>
      </c>
      <c r="AM228" s="29">
        <f t="shared" ca="1" si="306"/>
        <v>0</v>
      </c>
      <c r="AN228" s="29">
        <f t="shared" ca="1" si="307"/>
        <v>0</v>
      </c>
      <c r="AO228" s="29">
        <f t="shared" ca="1" si="308"/>
        <v>0</v>
      </c>
      <c r="AP228" s="29">
        <f t="shared" ca="1" si="309"/>
        <v>0</v>
      </c>
      <c r="AQ228" s="29">
        <f t="shared" ca="1" si="310"/>
        <v>0</v>
      </c>
      <c r="AR228" s="29">
        <f t="shared" ca="1" si="311"/>
        <v>0</v>
      </c>
      <c r="AS228" s="29">
        <f t="shared" ca="1" si="312"/>
        <v>0</v>
      </c>
      <c r="AT228" s="7"/>
      <c r="AU228" s="29">
        <f t="shared" ca="1" si="338"/>
        <v>0</v>
      </c>
      <c r="AV228" s="29">
        <f t="shared" ca="1" si="339"/>
        <v>0</v>
      </c>
      <c r="AW228" s="29">
        <f t="shared" ca="1" si="340"/>
        <v>0</v>
      </c>
      <c r="AX228" s="29">
        <f t="shared" ca="1" si="321"/>
        <v>0</v>
      </c>
      <c r="AY228" s="29">
        <f t="shared" ca="1" si="322"/>
        <v>0</v>
      </c>
      <c r="AZ228" s="29">
        <f t="shared" ca="1" si="323"/>
        <v>0</v>
      </c>
      <c r="BA228" s="29">
        <f t="shared" ca="1" si="324"/>
        <v>0</v>
      </c>
      <c r="BB228" s="29">
        <f t="shared" ca="1" si="325"/>
        <v>0</v>
      </c>
      <c r="BC228" s="29">
        <f t="shared" ca="1" si="326"/>
        <v>0</v>
      </c>
      <c r="BD228" s="29">
        <f t="shared" ca="1" si="327"/>
        <v>0</v>
      </c>
      <c r="BE228" s="29">
        <f t="shared" ca="1" si="328"/>
        <v>0</v>
      </c>
      <c r="BF228" s="29">
        <f t="shared" ca="1" si="329"/>
        <v>0</v>
      </c>
      <c r="BG228" s="29">
        <f t="shared" ca="1" si="330"/>
        <v>0</v>
      </c>
      <c r="BH228" s="29">
        <f t="shared" ca="1" si="331"/>
        <v>0</v>
      </c>
      <c r="BI228" s="29">
        <f t="shared" ca="1" si="332"/>
        <v>0</v>
      </c>
      <c r="BJ228" s="29">
        <f t="shared" ca="1" si="333"/>
        <v>0</v>
      </c>
      <c r="BK228" s="29">
        <f t="shared" ca="1" si="334"/>
        <v>0</v>
      </c>
      <c r="BL228" s="29">
        <f t="shared" ca="1" si="335"/>
        <v>0</v>
      </c>
      <c r="BM228" s="29">
        <f t="shared" ca="1" si="336"/>
        <v>0</v>
      </c>
      <c r="BN228" s="29">
        <f t="shared" ca="1" si="337"/>
        <v>0</v>
      </c>
      <c r="BO228" s="33">
        <f t="shared" ca="1" si="313"/>
        <v>0</v>
      </c>
      <c r="BP228" s="16"/>
      <c r="BQ228" s="29">
        <f t="shared" ca="1" si="314"/>
        <v>0</v>
      </c>
      <c r="BR228" s="29">
        <f t="shared" ca="1" si="315"/>
        <v>0</v>
      </c>
      <c r="BS228" s="29">
        <f t="shared" ca="1" si="316"/>
        <v>0</v>
      </c>
      <c r="BT228" s="29">
        <f t="shared" ca="1" si="317"/>
        <v>0</v>
      </c>
      <c r="BU228" s="29">
        <f t="shared" ca="1" si="318"/>
        <v>0</v>
      </c>
      <c r="BV228" s="29">
        <f t="shared" ca="1" si="250"/>
        <v>0</v>
      </c>
      <c r="BW228" s="29">
        <f t="shared" ca="1" si="251"/>
        <v>0</v>
      </c>
      <c r="BX228" s="29">
        <f t="shared" ca="1" si="252"/>
        <v>0</v>
      </c>
      <c r="BY228" s="29">
        <f t="shared" ca="1" si="253"/>
        <v>0</v>
      </c>
      <c r="BZ228" s="29">
        <f t="shared" ca="1" si="254"/>
        <v>0</v>
      </c>
      <c r="CA228" s="29">
        <f t="shared" ca="1" si="255"/>
        <v>0</v>
      </c>
      <c r="CB228" s="29">
        <f t="shared" ca="1" si="256"/>
        <v>0</v>
      </c>
      <c r="CC228" s="29">
        <f t="shared" ca="1" si="257"/>
        <v>0</v>
      </c>
      <c r="CD228" s="29">
        <f t="shared" ca="1" si="258"/>
        <v>0</v>
      </c>
      <c r="CE228" s="29">
        <f t="shared" ca="1" si="259"/>
        <v>0</v>
      </c>
      <c r="CF228" s="29">
        <f t="shared" ca="1" si="260"/>
        <v>0</v>
      </c>
      <c r="CG228" s="29">
        <f t="shared" ca="1" si="261"/>
        <v>0</v>
      </c>
      <c r="CH228" s="29">
        <f t="shared" ca="1" si="262"/>
        <v>0</v>
      </c>
      <c r="CI228" s="29">
        <f t="shared" ca="1" si="263"/>
        <v>0</v>
      </c>
      <c r="CJ228" s="29">
        <f t="shared" ca="1" si="264"/>
        <v>0</v>
      </c>
      <c r="CK228" s="33">
        <f t="shared" ca="1" si="319"/>
        <v>0</v>
      </c>
      <c r="CL228" s="33"/>
      <c r="CM228" s="78">
        <f t="shared" ca="1" si="291"/>
        <v>0</v>
      </c>
      <c r="CN228" s="29">
        <f ca="1">IF(NOT(snowball),0,IF(AA227&lt;=0,0,IF($C228&lt;=SUM($CM228:CM228),0,IF(BR228+$C228-SUM($CM228:CM228)&gt;AA227+AV228,AA227+AV228-BR228,$C228-SUM($CM228:CM228)))))</f>
        <v>0</v>
      </c>
      <c r="CO228" s="29">
        <f ca="1">IF(NOT(snowball),0,IF(AB227&lt;=0,0,IF($C228&lt;=SUM($CM228:CN228),0,IF(BS228+$C228-SUM($CM228:CN228)&gt;AB227+AW228,AB227+AW228-BS228,$C228-SUM($CM228:CN228)))))</f>
        <v>0</v>
      </c>
      <c r="CP228" s="29">
        <f ca="1">IF(NOT(snowball),0,IF(AC227&lt;=0,0,IF($C228&lt;=SUM($CM228:CO228),0,IF(BT228+$C228-SUM($CM228:CO228)&gt;AC227+AX228,AC227+AX228-BT228,$C228-SUM($CM228:CO228)))))</f>
        <v>0</v>
      </c>
      <c r="CQ228" s="29">
        <f ca="1">IF(NOT(snowball),0,IF(AD227&lt;=0,0,IF($C228&lt;=SUM($CM228:CP228),0,IF(BU228+$C228-SUM($CM228:CP228)&gt;AD227+AY228,AD227+AY228-BU228,$C228-SUM($CM228:CP228)))))</f>
        <v>0</v>
      </c>
      <c r="CR228" s="29">
        <f ca="1">IF(NOT(snowball),0,IF(AE227&lt;=0,0,IF($C228&lt;=SUM($CM228:CQ228),0,IF(BV228+$C228-SUM($CM228:CQ228)&gt;AE227+AZ228,AE227+AZ228-BV228,$C228-SUM($CM228:CQ228)))))</f>
        <v>0</v>
      </c>
      <c r="CS228" s="29">
        <f ca="1">IF(NOT(snowball),0,IF(AF227&lt;=0,0,IF($C228&lt;=SUM($CM228:CR228),0,IF(BW228+$C228-SUM($CM228:CR228)&gt;AF227+BA228,AF227+BA228-BW228,$C228-SUM($CM228:CR228)))))</f>
        <v>0</v>
      </c>
      <c r="CT228" s="29">
        <f ca="1">IF(NOT(snowball),0,IF(AG227&lt;=0,0,IF($C228&lt;=SUM($CM228:CS228),0,IF(BX228+$C228-SUM($CM228:CS228)&gt;AG227+BB228,AG227+BB228-BX228,$C228-SUM($CM228:CS228)))))</f>
        <v>0</v>
      </c>
      <c r="CU228" s="29">
        <f ca="1">IF(NOT(snowball),0,IF(AH227&lt;=0,0,IF($C228&lt;=SUM($CM228:CT228),0,IF(BY228+$C228-SUM($CM228:CT228)&gt;AH227+BC228,AH227+BC228-BY228,$C228-SUM($CM228:CT228)))))</f>
        <v>0</v>
      </c>
      <c r="CV228" s="29">
        <f ca="1">IF(NOT(snowball),0,IF(AI227&lt;=0,0,IF($C228&lt;=SUM($CM228:CU228),0,IF(BZ228+$C228-SUM($CM228:CU228)&gt;AI227+BD228,AI227+BD228-BZ228,$C228-SUM($CM228:CU228)))))</f>
        <v>0</v>
      </c>
      <c r="CW228" s="29">
        <f ca="1">IF(NOT(snowball),0,IF(AJ227&lt;=0,0,IF($C228&lt;=SUM($CM228:CV228),0,IF(CA228+$C228-SUM($CM228:CV228)&gt;AJ227+BE228,AJ227+BE228-CA228,$C228-SUM($CM228:CV228)))))</f>
        <v>0</v>
      </c>
      <c r="CX228" s="29">
        <f ca="1">IF(NOT(snowball),0,IF(AK227&lt;=0,0,IF($C228&lt;=SUM($CM228:CW228),0,IF(CB228+$C228-SUM($CM228:CW228)&gt;AK227+BF228,AK227+BF228-CB228,$C228-SUM($CM228:CW228)))))</f>
        <v>0</v>
      </c>
      <c r="CY228" s="29">
        <f ca="1">IF(NOT(snowball),0,IF(AL227&lt;=0,0,IF($C228&lt;=SUM($CM228:CX228),0,IF(CC228+$C228-SUM($CM228:CX228)&gt;AL227+BG228,AL227+BG228-CC228,$C228-SUM($CM228:CX228)))))</f>
        <v>0</v>
      </c>
      <c r="CZ228" s="29">
        <f ca="1">IF(NOT(snowball),0,IF(AM227&lt;=0,0,IF($C228&lt;=SUM($CM228:CY228),0,IF(CD228+$C228-SUM($CM228:CY228)&gt;AM227+BH228,AM227+BH228-CD228,$C228-SUM($CM228:CY228)))))</f>
        <v>0</v>
      </c>
      <c r="DA228" s="29">
        <f ca="1">IF(NOT(snowball),0,IF(AN227&lt;=0,0,IF($C228&lt;=SUM($CM228:CZ228),0,IF(CE228+$C228-SUM($CM228:CZ228)&gt;AN227+BI228,AN227+BI228-CE228,$C228-SUM($CM228:CZ228)))))</f>
        <v>0</v>
      </c>
      <c r="DB228" s="29">
        <f ca="1">IF(NOT(snowball),0,IF(AO227&lt;=0,0,IF($C228&lt;=SUM($CM228:DA228),0,IF(CF228+$C228-SUM($CM228:DA228)&gt;AO227+BJ228,AO227+BJ228-CF228,$C228-SUM($CM228:DA228)))))</f>
        <v>0</v>
      </c>
      <c r="DC228" s="29">
        <f ca="1">IF(NOT(snowball),0,IF(AP227&lt;=0,0,IF($C228&lt;=SUM($CM228:DB228),0,IF(CG228+$C228-SUM($CM228:DB228)&gt;AP227+BK228,AP227+BK228-CG228,$C228-SUM($CM228:DB228)))))</f>
        <v>0</v>
      </c>
      <c r="DD228" s="29">
        <f ca="1">IF(NOT(snowball),0,IF(AQ227&lt;=0,0,IF($C228&lt;=SUM($CM228:DC228),0,IF(CH228+$C228-SUM($CM228:DC228)&gt;AQ227+BL228,AQ227+BL228-CH228,$C228-SUM($CM228:DC228)))))</f>
        <v>0</v>
      </c>
      <c r="DE228" s="29">
        <f ca="1">IF(NOT(snowball),0,IF(AR227&lt;=0,0,IF($C228&lt;=SUM($CM228:DD228),0,IF(CI228+$C228-SUM($CM228:DD228)&gt;AR227+BM228,AR227+BM228-CI228,$C228-SUM($CM228:DD228)))))</f>
        <v>0</v>
      </c>
      <c r="DF228" s="29">
        <f ca="1">IF(NOT(snowball),0,IF(AS227&lt;=0,0,IF($C228&lt;=SUM($CM228:DE228),0,IF(CJ228+$C228-SUM($CM228:DE228)&gt;AS227+BN228,AS227+BN228-CJ228,$C228-SUM($CM228:DE228)))))</f>
        <v>0</v>
      </c>
    </row>
    <row r="229" spans="1:110" ht="11" customHeight="1">
      <c r="A229" s="30" t="str">
        <f t="shared" ca="1" si="320"/>
        <v/>
      </c>
      <c r="B229" s="13" t="e">
        <f t="shared" ca="1" si="292"/>
        <v>#N/A</v>
      </c>
      <c r="C229" s="113" t="str">
        <f t="shared" ca="1" si="271"/>
        <v/>
      </c>
      <c r="D229" s="81"/>
      <c r="E229" s="29">
        <f t="shared" ca="1" si="272"/>
        <v>0</v>
      </c>
      <c r="F229" s="29">
        <f t="shared" ca="1" si="273"/>
        <v>0</v>
      </c>
      <c r="G229" s="29">
        <f t="shared" ca="1" si="274"/>
        <v>0</v>
      </c>
      <c r="H229" s="29">
        <f t="shared" ca="1" si="275"/>
        <v>0</v>
      </c>
      <c r="I229" s="29">
        <f t="shared" ca="1" si="276"/>
        <v>0</v>
      </c>
      <c r="J229" s="29">
        <f t="shared" ca="1" si="277"/>
        <v>0</v>
      </c>
      <c r="K229" s="29">
        <f t="shared" ca="1" si="278"/>
        <v>0</v>
      </c>
      <c r="L229" s="29">
        <f t="shared" ca="1" si="279"/>
        <v>0</v>
      </c>
      <c r="M229" s="29">
        <f t="shared" ca="1" si="280"/>
        <v>0</v>
      </c>
      <c r="N229" s="29">
        <f t="shared" ca="1" si="281"/>
        <v>0</v>
      </c>
      <c r="O229" s="29">
        <f t="shared" ca="1" si="282"/>
        <v>0</v>
      </c>
      <c r="P229" s="29">
        <f t="shared" ca="1" si="283"/>
        <v>0</v>
      </c>
      <c r="Q229" s="29">
        <f t="shared" ca="1" si="284"/>
        <v>0</v>
      </c>
      <c r="R229" s="29">
        <f t="shared" ca="1" si="285"/>
        <v>0</v>
      </c>
      <c r="S229" s="29">
        <f t="shared" ca="1" si="286"/>
        <v>0</v>
      </c>
      <c r="T229" s="29">
        <f t="shared" ca="1" si="287"/>
        <v>0</v>
      </c>
      <c r="U229" s="29">
        <f t="shared" ca="1" si="288"/>
        <v>0</v>
      </c>
      <c r="V229" s="29">
        <f t="shared" ca="1" si="289"/>
        <v>0</v>
      </c>
      <c r="W229" s="29">
        <f t="shared" ca="1" si="290"/>
        <v>0</v>
      </c>
      <c r="X229" s="29">
        <f t="shared" ca="1" si="290"/>
        <v>0</v>
      </c>
      <c r="Y229" s="66"/>
      <c r="Z229" s="29">
        <f t="shared" ca="1" si="293"/>
        <v>0</v>
      </c>
      <c r="AA229" s="29">
        <f t="shared" ca="1" si="294"/>
        <v>0</v>
      </c>
      <c r="AB229" s="29">
        <f t="shared" ca="1" si="295"/>
        <v>0</v>
      </c>
      <c r="AC229" s="29">
        <f t="shared" ca="1" si="296"/>
        <v>0</v>
      </c>
      <c r="AD229" s="29">
        <f t="shared" ca="1" si="297"/>
        <v>0</v>
      </c>
      <c r="AE229" s="29">
        <f t="shared" ca="1" si="298"/>
        <v>0</v>
      </c>
      <c r="AF229" s="29">
        <f t="shared" ca="1" si="299"/>
        <v>0</v>
      </c>
      <c r="AG229" s="29">
        <f t="shared" ca="1" si="300"/>
        <v>0</v>
      </c>
      <c r="AH229" s="29">
        <f t="shared" ca="1" si="301"/>
        <v>0</v>
      </c>
      <c r="AI229" s="29">
        <f t="shared" ca="1" si="302"/>
        <v>0</v>
      </c>
      <c r="AJ229" s="29">
        <f t="shared" ca="1" si="303"/>
        <v>0</v>
      </c>
      <c r="AK229" s="29">
        <f t="shared" ca="1" si="304"/>
        <v>0</v>
      </c>
      <c r="AL229" s="29">
        <f t="shared" ca="1" si="305"/>
        <v>0</v>
      </c>
      <c r="AM229" s="29">
        <f t="shared" ca="1" si="306"/>
        <v>0</v>
      </c>
      <c r="AN229" s="29">
        <f t="shared" ca="1" si="307"/>
        <v>0</v>
      </c>
      <c r="AO229" s="29">
        <f t="shared" ca="1" si="308"/>
        <v>0</v>
      </c>
      <c r="AP229" s="29">
        <f t="shared" ca="1" si="309"/>
        <v>0</v>
      </c>
      <c r="AQ229" s="29">
        <f t="shared" ca="1" si="310"/>
        <v>0</v>
      </c>
      <c r="AR229" s="29">
        <f t="shared" ca="1" si="311"/>
        <v>0</v>
      </c>
      <c r="AS229" s="29">
        <f t="shared" ca="1" si="312"/>
        <v>0</v>
      </c>
      <c r="AT229" s="7"/>
      <c r="AU229" s="29">
        <f t="shared" ca="1" si="338"/>
        <v>0</v>
      </c>
      <c r="AV229" s="29">
        <f t="shared" ca="1" si="339"/>
        <v>0</v>
      </c>
      <c r="AW229" s="29">
        <f t="shared" ca="1" si="340"/>
        <v>0</v>
      </c>
      <c r="AX229" s="29">
        <f t="shared" ca="1" si="321"/>
        <v>0</v>
      </c>
      <c r="AY229" s="29">
        <f t="shared" ca="1" si="322"/>
        <v>0</v>
      </c>
      <c r="AZ229" s="29">
        <f t="shared" ca="1" si="323"/>
        <v>0</v>
      </c>
      <c r="BA229" s="29">
        <f t="shared" ca="1" si="324"/>
        <v>0</v>
      </c>
      <c r="BB229" s="29">
        <f t="shared" ca="1" si="325"/>
        <v>0</v>
      </c>
      <c r="BC229" s="29">
        <f t="shared" ca="1" si="326"/>
        <v>0</v>
      </c>
      <c r="BD229" s="29">
        <f t="shared" ca="1" si="327"/>
        <v>0</v>
      </c>
      <c r="BE229" s="29">
        <f t="shared" ca="1" si="328"/>
        <v>0</v>
      </c>
      <c r="BF229" s="29">
        <f t="shared" ca="1" si="329"/>
        <v>0</v>
      </c>
      <c r="BG229" s="29">
        <f t="shared" ca="1" si="330"/>
        <v>0</v>
      </c>
      <c r="BH229" s="29">
        <f t="shared" ca="1" si="331"/>
        <v>0</v>
      </c>
      <c r="BI229" s="29">
        <f t="shared" ca="1" si="332"/>
        <v>0</v>
      </c>
      <c r="BJ229" s="29">
        <f t="shared" ca="1" si="333"/>
        <v>0</v>
      </c>
      <c r="BK229" s="29">
        <f t="shared" ca="1" si="334"/>
        <v>0</v>
      </c>
      <c r="BL229" s="29">
        <f t="shared" ca="1" si="335"/>
        <v>0</v>
      </c>
      <c r="BM229" s="29">
        <f t="shared" ca="1" si="336"/>
        <v>0</v>
      </c>
      <c r="BN229" s="29">
        <f t="shared" ca="1" si="337"/>
        <v>0</v>
      </c>
      <c r="BO229" s="33">
        <f t="shared" ca="1" si="313"/>
        <v>0</v>
      </c>
      <c r="BP229" s="16"/>
      <c r="BQ229" s="29">
        <f t="shared" ca="1" si="314"/>
        <v>0</v>
      </c>
      <c r="BR229" s="29">
        <f t="shared" ca="1" si="315"/>
        <v>0</v>
      </c>
      <c r="BS229" s="29">
        <f t="shared" ca="1" si="316"/>
        <v>0</v>
      </c>
      <c r="BT229" s="29">
        <f t="shared" ca="1" si="317"/>
        <v>0</v>
      </c>
      <c r="BU229" s="29">
        <f t="shared" ca="1" si="318"/>
        <v>0</v>
      </c>
      <c r="BV229" s="29">
        <f t="shared" ref="BV229:BV292" ca="1" si="341">IF(AE228&gt;0,IF((AE228+AZ229)&lt;J$10,AE228+AZ229,J$10),0)</f>
        <v>0</v>
      </c>
      <c r="BW229" s="29">
        <f t="shared" ref="BW229:BW292" ca="1" si="342">IF(AF228&gt;0,IF((AF228+BA229)&lt;K$10,AF228+BA229,K$10),0)</f>
        <v>0</v>
      </c>
      <c r="BX229" s="29">
        <f t="shared" ref="BX229:BX292" ca="1" si="343">IF(AG228&gt;0,IF((AG228+BB229)&lt;L$10,AG228+BB229,L$10),0)</f>
        <v>0</v>
      </c>
      <c r="BY229" s="29">
        <f t="shared" ref="BY229:BY292" ca="1" si="344">IF(AH228&gt;0,IF((AH228+BC229)&lt;M$10,AH228+BC229,M$10),0)</f>
        <v>0</v>
      </c>
      <c r="BZ229" s="29">
        <f t="shared" ref="BZ229:BZ292" ca="1" si="345">IF(AI228&gt;0,IF((AI228+BD229)&lt;N$10,AI228+BD229,N$10),0)</f>
        <v>0</v>
      </c>
      <c r="CA229" s="29">
        <f t="shared" ref="CA229:CA292" ca="1" si="346">IF(AJ228&gt;0,IF((AJ228+BE229)&lt;O$10,AJ228+BE229,O$10),0)</f>
        <v>0</v>
      </c>
      <c r="CB229" s="29">
        <f t="shared" ref="CB229:CB292" ca="1" si="347">IF(AK228&gt;0,IF((AK228+BF229)&lt;P$10,AK228+BF229,P$10),0)</f>
        <v>0</v>
      </c>
      <c r="CC229" s="29">
        <f t="shared" ref="CC229:CC292" ca="1" si="348">IF(AL228&gt;0,IF((AL228+BG229)&lt;Q$10,AL228+BG229,Q$10),0)</f>
        <v>0</v>
      </c>
      <c r="CD229" s="29">
        <f t="shared" ref="CD229:CD292" ca="1" si="349">IF(AM228&gt;0,IF((AM228+BH229)&lt;R$10,AM228+BH229,R$10),0)</f>
        <v>0</v>
      </c>
      <c r="CE229" s="29">
        <f t="shared" ref="CE229:CE292" ca="1" si="350">IF(AN228&gt;0,IF((AN228+BI229)&lt;S$10,AN228+BI229,S$10),0)</f>
        <v>0</v>
      </c>
      <c r="CF229" s="29">
        <f t="shared" ref="CF229:CF292" ca="1" si="351">IF(AO228&gt;0,IF((AO228+BJ229)&lt;T$10,AO228+BJ229,T$10),0)</f>
        <v>0</v>
      </c>
      <c r="CG229" s="29">
        <f t="shared" ref="CG229:CG292" ca="1" si="352">IF(AP228&gt;0,IF((AP228+BK229)&lt;U$10,AP228+BK229,U$10),0)</f>
        <v>0</v>
      </c>
      <c r="CH229" s="29">
        <f t="shared" ref="CH229:CH292" ca="1" si="353">IF(AQ228&gt;0,IF((AQ228+BL229)&lt;V$10,AQ228+BL229,V$10),0)</f>
        <v>0</v>
      </c>
      <c r="CI229" s="29">
        <f t="shared" ref="CI229:CI292" ca="1" si="354">IF(AR228&gt;0,IF((AR228+BM229)&lt;W$10,AR228+BM229,W$10),0)</f>
        <v>0</v>
      </c>
      <c r="CJ229" s="29">
        <f t="shared" ref="CJ229:CJ292" ca="1" si="355">IF(AS228&gt;0,IF((AS228+BN229)&lt;X$10,AS228+BN229,X$10),0)</f>
        <v>0</v>
      </c>
      <c r="CK229" s="33">
        <f t="shared" ca="1" si="319"/>
        <v>0</v>
      </c>
      <c r="CL229" s="33"/>
      <c r="CM229" s="78">
        <f t="shared" ca="1" si="291"/>
        <v>0</v>
      </c>
      <c r="CN229" s="29">
        <f ca="1">IF(NOT(snowball),0,IF(AA228&lt;=0,0,IF($C229&lt;=SUM($CM229:CM229),0,IF(BR229+$C229-SUM($CM229:CM229)&gt;AA228+AV229,AA228+AV229-BR229,$C229-SUM($CM229:CM229)))))</f>
        <v>0</v>
      </c>
      <c r="CO229" s="29">
        <f ca="1">IF(NOT(snowball),0,IF(AB228&lt;=0,0,IF($C229&lt;=SUM($CM229:CN229),0,IF(BS229+$C229-SUM($CM229:CN229)&gt;AB228+AW229,AB228+AW229-BS229,$C229-SUM($CM229:CN229)))))</f>
        <v>0</v>
      </c>
      <c r="CP229" s="29">
        <f ca="1">IF(NOT(snowball),0,IF(AC228&lt;=0,0,IF($C229&lt;=SUM($CM229:CO229),0,IF(BT229+$C229-SUM($CM229:CO229)&gt;AC228+AX229,AC228+AX229-BT229,$C229-SUM($CM229:CO229)))))</f>
        <v>0</v>
      </c>
      <c r="CQ229" s="29">
        <f ca="1">IF(NOT(snowball),0,IF(AD228&lt;=0,0,IF($C229&lt;=SUM($CM229:CP229),0,IF(BU229+$C229-SUM($CM229:CP229)&gt;AD228+AY229,AD228+AY229-BU229,$C229-SUM($CM229:CP229)))))</f>
        <v>0</v>
      </c>
      <c r="CR229" s="29">
        <f ca="1">IF(NOT(snowball),0,IF(AE228&lt;=0,0,IF($C229&lt;=SUM($CM229:CQ229),0,IF(BV229+$C229-SUM($CM229:CQ229)&gt;AE228+AZ229,AE228+AZ229-BV229,$C229-SUM($CM229:CQ229)))))</f>
        <v>0</v>
      </c>
      <c r="CS229" s="29">
        <f ca="1">IF(NOT(snowball),0,IF(AF228&lt;=0,0,IF($C229&lt;=SUM($CM229:CR229),0,IF(BW229+$C229-SUM($CM229:CR229)&gt;AF228+BA229,AF228+BA229-BW229,$C229-SUM($CM229:CR229)))))</f>
        <v>0</v>
      </c>
      <c r="CT229" s="29">
        <f ca="1">IF(NOT(snowball),0,IF(AG228&lt;=0,0,IF($C229&lt;=SUM($CM229:CS229),0,IF(BX229+$C229-SUM($CM229:CS229)&gt;AG228+BB229,AG228+BB229-BX229,$C229-SUM($CM229:CS229)))))</f>
        <v>0</v>
      </c>
      <c r="CU229" s="29">
        <f ca="1">IF(NOT(snowball),0,IF(AH228&lt;=0,0,IF($C229&lt;=SUM($CM229:CT229),0,IF(BY229+$C229-SUM($CM229:CT229)&gt;AH228+BC229,AH228+BC229-BY229,$C229-SUM($CM229:CT229)))))</f>
        <v>0</v>
      </c>
      <c r="CV229" s="29">
        <f ca="1">IF(NOT(snowball),0,IF(AI228&lt;=0,0,IF($C229&lt;=SUM($CM229:CU229),0,IF(BZ229+$C229-SUM($CM229:CU229)&gt;AI228+BD229,AI228+BD229-BZ229,$C229-SUM($CM229:CU229)))))</f>
        <v>0</v>
      </c>
      <c r="CW229" s="29">
        <f ca="1">IF(NOT(snowball),0,IF(AJ228&lt;=0,0,IF($C229&lt;=SUM($CM229:CV229),0,IF(CA229+$C229-SUM($CM229:CV229)&gt;AJ228+BE229,AJ228+BE229-CA229,$C229-SUM($CM229:CV229)))))</f>
        <v>0</v>
      </c>
      <c r="CX229" s="29">
        <f ca="1">IF(NOT(snowball),0,IF(AK228&lt;=0,0,IF($C229&lt;=SUM($CM229:CW229),0,IF(CB229+$C229-SUM($CM229:CW229)&gt;AK228+BF229,AK228+BF229-CB229,$C229-SUM($CM229:CW229)))))</f>
        <v>0</v>
      </c>
      <c r="CY229" s="29">
        <f ca="1">IF(NOT(snowball),0,IF(AL228&lt;=0,0,IF($C229&lt;=SUM($CM229:CX229),0,IF(CC229+$C229-SUM($CM229:CX229)&gt;AL228+BG229,AL228+BG229-CC229,$C229-SUM($CM229:CX229)))))</f>
        <v>0</v>
      </c>
      <c r="CZ229" s="29">
        <f ca="1">IF(NOT(snowball),0,IF(AM228&lt;=0,0,IF($C229&lt;=SUM($CM229:CY229),0,IF(CD229+$C229-SUM($CM229:CY229)&gt;AM228+BH229,AM228+BH229-CD229,$C229-SUM($CM229:CY229)))))</f>
        <v>0</v>
      </c>
      <c r="DA229" s="29">
        <f ca="1">IF(NOT(snowball),0,IF(AN228&lt;=0,0,IF($C229&lt;=SUM($CM229:CZ229),0,IF(CE229+$C229-SUM($CM229:CZ229)&gt;AN228+BI229,AN228+BI229-CE229,$C229-SUM($CM229:CZ229)))))</f>
        <v>0</v>
      </c>
      <c r="DB229" s="29">
        <f ca="1">IF(NOT(snowball),0,IF(AO228&lt;=0,0,IF($C229&lt;=SUM($CM229:DA229),0,IF(CF229+$C229-SUM($CM229:DA229)&gt;AO228+BJ229,AO228+BJ229-CF229,$C229-SUM($CM229:DA229)))))</f>
        <v>0</v>
      </c>
      <c r="DC229" s="29">
        <f ca="1">IF(NOT(snowball),0,IF(AP228&lt;=0,0,IF($C229&lt;=SUM($CM229:DB229),0,IF(CG229+$C229-SUM($CM229:DB229)&gt;AP228+BK229,AP228+BK229-CG229,$C229-SUM($CM229:DB229)))))</f>
        <v>0</v>
      </c>
      <c r="DD229" s="29">
        <f ca="1">IF(NOT(snowball),0,IF(AQ228&lt;=0,0,IF($C229&lt;=SUM($CM229:DC229),0,IF(CH229+$C229-SUM($CM229:DC229)&gt;AQ228+BL229,AQ228+BL229-CH229,$C229-SUM($CM229:DC229)))))</f>
        <v>0</v>
      </c>
      <c r="DE229" s="29">
        <f ca="1">IF(NOT(snowball),0,IF(AR228&lt;=0,0,IF($C229&lt;=SUM($CM229:DD229),0,IF(CI229+$C229-SUM($CM229:DD229)&gt;AR228+BM229,AR228+BM229-CI229,$C229-SUM($CM229:DD229)))))</f>
        <v>0</v>
      </c>
      <c r="DF229" s="29">
        <f ca="1">IF(NOT(snowball),0,IF(AS228&lt;=0,0,IF($C229&lt;=SUM($CM229:DE229),0,IF(CJ229+$C229-SUM($CM229:DE229)&gt;AS228+BN229,AS228+BN229-CJ229,$C229-SUM($CM229:DE229)))))</f>
        <v>0</v>
      </c>
    </row>
    <row r="230" spans="1:110" ht="11" customHeight="1">
      <c r="A230" s="30" t="str">
        <f t="shared" ca="1" si="320"/>
        <v/>
      </c>
      <c r="B230" s="13" t="e">
        <f t="shared" ca="1" si="292"/>
        <v>#N/A</v>
      </c>
      <c r="C230" s="113" t="str">
        <f t="shared" ca="1" si="271"/>
        <v/>
      </c>
      <c r="D230" s="81"/>
      <c r="E230" s="29">
        <f t="shared" ca="1" si="272"/>
        <v>0</v>
      </c>
      <c r="F230" s="29">
        <f t="shared" ca="1" si="273"/>
        <v>0</v>
      </c>
      <c r="G230" s="29">
        <f t="shared" ca="1" si="274"/>
        <v>0</v>
      </c>
      <c r="H230" s="29">
        <f t="shared" ca="1" si="275"/>
        <v>0</v>
      </c>
      <c r="I230" s="29">
        <f t="shared" ca="1" si="276"/>
        <v>0</v>
      </c>
      <c r="J230" s="29">
        <f t="shared" ca="1" si="277"/>
        <v>0</v>
      </c>
      <c r="K230" s="29">
        <f t="shared" ca="1" si="278"/>
        <v>0</v>
      </c>
      <c r="L230" s="29">
        <f t="shared" ca="1" si="279"/>
        <v>0</v>
      </c>
      <c r="M230" s="29">
        <f t="shared" ca="1" si="280"/>
        <v>0</v>
      </c>
      <c r="N230" s="29">
        <f t="shared" ca="1" si="281"/>
        <v>0</v>
      </c>
      <c r="O230" s="29">
        <f t="shared" ca="1" si="282"/>
        <v>0</v>
      </c>
      <c r="P230" s="29">
        <f t="shared" ca="1" si="283"/>
        <v>0</v>
      </c>
      <c r="Q230" s="29">
        <f t="shared" ca="1" si="284"/>
        <v>0</v>
      </c>
      <c r="R230" s="29">
        <f t="shared" ca="1" si="285"/>
        <v>0</v>
      </c>
      <c r="S230" s="29">
        <f t="shared" ca="1" si="286"/>
        <v>0</v>
      </c>
      <c r="T230" s="29">
        <f t="shared" ca="1" si="287"/>
        <v>0</v>
      </c>
      <c r="U230" s="29">
        <f t="shared" ca="1" si="288"/>
        <v>0</v>
      </c>
      <c r="V230" s="29">
        <f t="shared" ca="1" si="289"/>
        <v>0</v>
      </c>
      <c r="W230" s="29">
        <f t="shared" ca="1" si="290"/>
        <v>0</v>
      </c>
      <c r="X230" s="29">
        <f t="shared" ca="1" si="290"/>
        <v>0</v>
      </c>
      <c r="Y230" s="66"/>
      <c r="Z230" s="29">
        <f t="shared" ca="1" si="293"/>
        <v>0</v>
      </c>
      <c r="AA230" s="29">
        <f t="shared" ca="1" si="294"/>
        <v>0</v>
      </c>
      <c r="AB230" s="29">
        <f t="shared" ca="1" si="295"/>
        <v>0</v>
      </c>
      <c r="AC230" s="29">
        <f t="shared" ca="1" si="296"/>
        <v>0</v>
      </c>
      <c r="AD230" s="29">
        <f t="shared" ca="1" si="297"/>
        <v>0</v>
      </c>
      <c r="AE230" s="29">
        <f t="shared" ca="1" si="298"/>
        <v>0</v>
      </c>
      <c r="AF230" s="29">
        <f t="shared" ca="1" si="299"/>
        <v>0</v>
      </c>
      <c r="AG230" s="29">
        <f t="shared" ca="1" si="300"/>
        <v>0</v>
      </c>
      <c r="AH230" s="29">
        <f t="shared" ca="1" si="301"/>
        <v>0</v>
      </c>
      <c r="AI230" s="29">
        <f t="shared" ca="1" si="302"/>
        <v>0</v>
      </c>
      <c r="AJ230" s="29">
        <f t="shared" ca="1" si="303"/>
        <v>0</v>
      </c>
      <c r="AK230" s="29">
        <f t="shared" ca="1" si="304"/>
        <v>0</v>
      </c>
      <c r="AL230" s="29">
        <f t="shared" ca="1" si="305"/>
        <v>0</v>
      </c>
      <c r="AM230" s="29">
        <f t="shared" ca="1" si="306"/>
        <v>0</v>
      </c>
      <c r="AN230" s="29">
        <f t="shared" ca="1" si="307"/>
        <v>0</v>
      </c>
      <c r="AO230" s="29">
        <f t="shared" ca="1" si="308"/>
        <v>0</v>
      </c>
      <c r="AP230" s="29">
        <f t="shared" ca="1" si="309"/>
        <v>0</v>
      </c>
      <c r="AQ230" s="29">
        <f t="shared" ca="1" si="310"/>
        <v>0</v>
      </c>
      <c r="AR230" s="29">
        <f t="shared" ca="1" si="311"/>
        <v>0</v>
      </c>
      <c r="AS230" s="29">
        <f t="shared" ca="1" si="312"/>
        <v>0</v>
      </c>
      <c r="AT230" s="7"/>
      <c r="AU230" s="29">
        <f t="shared" ca="1" si="338"/>
        <v>0</v>
      </c>
      <c r="AV230" s="29">
        <f t="shared" ca="1" si="339"/>
        <v>0</v>
      </c>
      <c r="AW230" s="29">
        <f t="shared" ca="1" si="340"/>
        <v>0</v>
      </c>
      <c r="AX230" s="29">
        <f t="shared" ca="1" si="321"/>
        <v>0</v>
      </c>
      <c r="AY230" s="29">
        <f t="shared" ca="1" si="322"/>
        <v>0</v>
      </c>
      <c r="AZ230" s="29">
        <f t="shared" ca="1" si="323"/>
        <v>0</v>
      </c>
      <c r="BA230" s="29">
        <f t="shared" ca="1" si="324"/>
        <v>0</v>
      </c>
      <c r="BB230" s="29">
        <f t="shared" ca="1" si="325"/>
        <v>0</v>
      </c>
      <c r="BC230" s="29">
        <f t="shared" ca="1" si="326"/>
        <v>0</v>
      </c>
      <c r="BD230" s="29">
        <f t="shared" ca="1" si="327"/>
        <v>0</v>
      </c>
      <c r="BE230" s="29">
        <f t="shared" ca="1" si="328"/>
        <v>0</v>
      </c>
      <c r="BF230" s="29">
        <f t="shared" ca="1" si="329"/>
        <v>0</v>
      </c>
      <c r="BG230" s="29">
        <f t="shared" ca="1" si="330"/>
        <v>0</v>
      </c>
      <c r="BH230" s="29">
        <f t="shared" ca="1" si="331"/>
        <v>0</v>
      </c>
      <c r="BI230" s="29">
        <f t="shared" ca="1" si="332"/>
        <v>0</v>
      </c>
      <c r="BJ230" s="29">
        <f t="shared" ca="1" si="333"/>
        <v>0</v>
      </c>
      <c r="BK230" s="29">
        <f t="shared" ca="1" si="334"/>
        <v>0</v>
      </c>
      <c r="BL230" s="29">
        <f t="shared" ca="1" si="335"/>
        <v>0</v>
      </c>
      <c r="BM230" s="29">
        <f t="shared" ca="1" si="336"/>
        <v>0</v>
      </c>
      <c r="BN230" s="29">
        <f t="shared" ca="1" si="337"/>
        <v>0</v>
      </c>
      <c r="BO230" s="33">
        <f t="shared" ca="1" si="313"/>
        <v>0</v>
      </c>
      <c r="BP230" s="16"/>
      <c r="BQ230" s="29">
        <f t="shared" ca="1" si="314"/>
        <v>0</v>
      </c>
      <c r="BR230" s="29">
        <f t="shared" ca="1" si="315"/>
        <v>0</v>
      </c>
      <c r="BS230" s="29">
        <f t="shared" ca="1" si="316"/>
        <v>0</v>
      </c>
      <c r="BT230" s="29">
        <f t="shared" ca="1" si="317"/>
        <v>0</v>
      </c>
      <c r="BU230" s="29">
        <f t="shared" ca="1" si="318"/>
        <v>0</v>
      </c>
      <c r="BV230" s="29">
        <f t="shared" ca="1" si="341"/>
        <v>0</v>
      </c>
      <c r="BW230" s="29">
        <f t="shared" ca="1" si="342"/>
        <v>0</v>
      </c>
      <c r="BX230" s="29">
        <f t="shared" ca="1" si="343"/>
        <v>0</v>
      </c>
      <c r="BY230" s="29">
        <f t="shared" ca="1" si="344"/>
        <v>0</v>
      </c>
      <c r="BZ230" s="29">
        <f t="shared" ca="1" si="345"/>
        <v>0</v>
      </c>
      <c r="CA230" s="29">
        <f t="shared" ca="1" si="346"/>
        <v>0</v>
      </c>
      <c r="CB230" s="29">
        <f t="shared" ca="1" si="347"/>
        <v>0</v>
      </c>
      <c r="CC230" s="29">
        <f t="shared" ca="1" si="348"/>
        <v>0</v>
      </c>
      <c r="CD230" s="29">
        <f t="shared" ca="1" si="349"/>
        <v>0</v>
      </c>
      <c r="CE230" s="29">
        <f t="shared" ca="1" si="350"/>
        <v>0</v>
      </c>
      <c r="CF230" s="29">
        <f t="shared" ca="1" si="351"/>
        <v>0</v>
      </c>
      <c r="CG230" s="29">
        <f t="shared" ca="1" si="352"/>
        <v>0</v>
      </c>
      <c r="CH230" s="29">
        <f t="shared" ca="1" si="353"/>
        <v>0</v>
      </c>
      <c r="CI230" s="29">
        <f t="shared" ca="1" si="354"/>
        <v>0</v>
      </c>
      <c r="CJ230" s="29">
        <f t="shared" ca="1" si="355"/>
        <v>0</v>
      </c>
      <c r="CK230" s="33">
        <f t="shared" ca="1" si="319"/>
        <v>0</v>
      </c>
      <c r="CL230" s="33"/>
      <c r="CM230" s="78">
        <f t="shared" ca="1" si="291"/>
        <v>0</v>
      </c>
      <c r="CN230" s="29">
        <f ca="1">IF(NOT(snowball),0,IF(AA229&lt;=0,0,IF($C230&lt;=SUM($CM230:CM230),0,IF(BR230+$C230-SUM($CM230:CM230)&gt;AA229+AV230,AA229+AV230-BR230,$C230-SUM($CM230:CM230)))))</f>
        <v>0</v>
      </c>
      <c r="CO230" s="29">
        <f ca="1">IF(NOT(snowball),0,IF(AB229&lt;=0,0,IF($C230&lt;=SUM($CM230:CN230),0,IF(BS230+$C230-SUM($CM230:CN230)&gt;AB229+AW230,AB229+AW230-BS230,$C230-SUM($CM230:CN230)))))</f>
        <v>0</v>
      </c>
      <c r="CP230" s="29">
        <f ca="1">IF(NOT(snowball),0,IF(AC229&lt;=0,0,IF($C230&lt;=SUM($CM230:CO230),0,IF(BT230+$C230-SUM($CM230:CO230)&gt;AC229+AX230,AC229+AX230-BT230,$C230-SUM($CM230:CO230)))))</f>
        <v>0</v>
      </c>
      <c r="CQ230" s="29">
        <f ca="1">IF(NOT(snowball),0,IF(AD229&lt;=0,0,IF($C230&lt;=SUM($CM230:CP230),0,IF(BU230+$C230-SUM($CM230:CP230)&gt;AD229+AY230,AD229+AY230-BU230,$C230-SUM($CM230:CP230)))))</f>
        <v>0</v>
      </c>
      <c r="CR230" s="29">
        <f ca="1">IF(NOT(snowball),0,IF(AE229&lt;=0,0,IF($C230&lt;=SUM($CM230:CQ230),0,IF(BV230+$C230-SUM($CM230:CQ230)&gt;AE229+AZ230,AE229+AZ230-BV230,$C230-SUM($CM230:CQ230)))))</f>
        <v>0</v>
      </c>
      <c r="CS230" s="29">
        <f ca="1">IF(NOT(snowball),0,IF(AF229&lt;=0,0,IF($C230&lt;=SUM($CM230:CR230),0,IF(BW230+$C230-SUM($CM230:CR230)&gt;AF229+BA230,AF229+BA230-BW230,$C230-SUM($CM230:CR230)))))</f>
        <v>0</v>
      </c>
      <c r="CT230" s="29">
        <f ca="1">IF(NOT(snowball),0,IF(AG229&lt;=0,0,IF($C230&lt;=SUM($CM230:CS230),0,IF(BX230+$C230-SUM($CM230:CS230)&gt;AG229+BB230,AG229+BB230-BX230,$C230-SUM($CM230:CS230)))))</f>
        <v>0</v>
      </c>
      <c r="CU230" s="29">
        <f ca="1">IF(NOT(snowball),0,IF(AH229&lt;=0,0,IF($C230&lt;=SUM($CM230:CT230),0,IF(BY230+$C230-SUM($CM230:CT230)&gt;AH229+BC230,AH229+BC230-BY230,$C230-SUM($CM230:CT230)))))</f>
        <v>0</v>
      </c>
      <c r="CV230" s="29">
        <f ca="1">IF(NOT(snowball),0,IF(AI229&lt;=0,0,IF($C230&lt;=SUM($CM230:CU230),0,IF(BZ230+$C230-SUM($CM230:CU230)&gt;AI229+BD230,AI229+BD230-BZ230,$C230-SUM($CM230:CU230)))))</f>
        <v>0</v>
      </c>
      <c r="CW230" s="29">
        <f ca="1">IF(NOT(snowball),0,IF(AJ229&lt;=0,0,IF($C230&lt;=SUM($CM230:CV230),0,IF(CA230+$C230-SUM($CM230:CV230)&gt;AJ229+BE230,AJ229+BE230-CA230,$C230-SUM($CM230:CV230)))))</f>
        <v>0</v>
      </c>
      <c r="CX230" s="29">
        <f ca="1">IF(NOT(snowball),0,IF(AK229&lt;=0,0,IF($C230&lt;=SUM($CM230:CW230),0,IF(CB230+$C230-SUM($CM230:CW230)&gt;AK229+BF230,AK229+BF230-CB230,$C230-SUM($CM230:CW230)))))</f>
        <v>0</v>
      </c>
      <c r="CY230" s="29">
        <f ca="1">IF(NOT(snowball),0,IF(AL229&lt;=0,0,IF($C230&lt;=SUM($CM230:CX230),0,IF(CC230+$C230-SUM($CM230:CX230)&gt;AL229+BG230,AL229+BG230-CC230,$C230-SUM($CM230:CX230)))))</f>
        <v>0</v>
      </c>
      <c r="CZ230" s="29">
        <f ca="1">IF(NOT(snowball),0,IF(AM229&lt;=0,0,IF($C230&lt;=SUM($CM230:CY230),0,IF(CD230+$C230-SUM($CM230:CY230)&gt;AM229+BH230,AM229+BH230-CD230,$C230-SUM($CM230:CY230)))))</f>
        <v>0</v>
      </c>
      <c r="DA230" s="29">
        <f ca="1">IF(NOT(snowball),0,IF(AN229&lt;=0,0,IF($C230&lt;=SUM($CM230:CZ230),0,IF(CE230+$C230-SUM($CM230:CZ230)&gt;AN229+BI230,AN229+BI230-CE230,$C230-SUM($CM230:CZ230)))))</f>
        <v>0</v>
      </c>
      <c r="DB230" s="29">
        <f ca="1">IF(NOT(snowball),0,IF(AO229&lt;=0,0,IF($C230&lt;=SUM($CM230:DA230),0,IF(CF230+$C230-SUM($CM230:DA230)&gt;AO229+BJ230,AO229+BJ230-CF230,$C230-SUM($CM230:DA230)))))</f>
        <v>0</v>
      </c>
      <c r="DC230" s="29">
        <f ca="1">IF(NOT(snowball),0,IF(AP229&lt;=0,0,IF($C230&lt;=SUM($CM230:DB230),0,IF(CG230+$C230-SUM($CM230:DB230)&gt;AP229+BK230,AP229+BK230-CG230,$C230-SUM($CM230:DB230)))))</f>
        <v>0</v>
      </c>
      <c r="DD230" s="29">
        <f ca="1">IF(NOT(snowball),0,IF(AQ229&lt;=0,0,IF($C230&lt;=SUM($CM230:DC230),0,IF(CH230+$C230-SUM($CM230:DC230)&gt;AQ229+BL230,AQ229+BL230-CH230,$C230-SUM($CM230:DC230)))))</f>
        <v>0</v>
      </c>
      <c r="DE230" s="29">
        <f ca="1">IF(NOT(snowball),0,IF(AR229&lt;=0,0,IF($C230&lt;=SUM($CM230:DD230),0,IF(CI230+$C230-SUM($CM230:DD230)&gt;AR229+BM230,AR229+BM230-CI230,$C230-SUM($CM230:DD230)))))</f>
        <v>0</v>
      </c>
      <c r="DF230" s="29">
        <f ca="1">IF(NOT(snowball),0,IF(AS229&lt;=0,0,IF($C230&lt;=SUM($CM230:DE230),0,IF(CJ230+$C230-SUM($CM230:DE230)&gt;AS229+BN230,AS229+BN230-CJ230,$C230-SUM($CM230:DE230)))))</f>
        <v>0</v>
      </c>
    </row>
    <row r="231" spans="1:110" ht="11" customHeight="1">
      <c r="A231" s="30" t="str">
        <f t="shared" ca="1" si="320"/>
        <v/>
      </c>
      <c r="B231" s="13" t="e">
        <f t="shared" ca="1" si="292"/>
        <v>#N/A</v>
      </c>
      <c r="C231" s="113" t="str">
        <f t="shared" ca="1" si="271"/>
        <v/>
      </c>
      <c r="D231" s="81"/>
      <c r="E231" s="29">
        <f t="shared" ca="1" si="272"/>
        <v>0</v>
      </c>
      <c r="F231" s="29">
        <f t="shared" ca="1" si="273"/>
        <v>0</v>
      </c>
      <c r="G231" s="29">
        <f t="shared" ca="1" si="274"/>
        <v>0</v>
      </c>
      <c r="H231" s="29">
        <f t="shared" ca="1" si="275"/>
        <v>0</v>
      </c>
      <c r="I231" s="29">
        <f t="shared" ca="1" si="276"/>
        <v>0</v>
      </c>
      <c r="J231" s="29">
        <f t="shared" ca="1" si="277"/>
        <v>0</v>
      </c>
      <c r="K231" s="29">
        <f t="shared" ca="1" si="278"/>
        <v>0</v>
      </c>
      <c r="L231" s="29">
        <f t="shared" ca="1" si="279"/>
        <v>0</v>
      </c>
      <c r="M231" s="29">
        <f t="shared" ca="1" si="280"/>
        <v>0</v>
      </c>
      <c r="N231" s="29">
        <f t="shared" ca="1" si="281"/>
        <v>0</v>
      </c>
      <c r="O231" s="29">
        <f t="shared" ca="1" si="282"/>
        <v>0</v>
      </c>
      <c r="P231" s="29">
        <f t="shared" ca="1" si="283"/>
        <v>0</v>
      </c>
      <c r="Q231" s="29">
        <f t="shared" ca="1" si="284"/>
        <v>0</v>
      </c>
      <c r="R231" s="29">
        <f t="shared" ca="1" si="285"/>
        <v>0</v>
      </c>
      <c r="S231" s="29">
        <f t="shared" ca="1" si="286"/>
        <v>0</v>
      </c>
      <c r="T231" s="29">
        <f t="shared" ca="1" si="287"/>
        <v>0</v>
      </c>
      <c r="U231" s="29">
        <f t="shared" ca="1" si="288"/>
        <v>0</v>
      </c>
      <c r="V231" s="29">
        <f t="shared" ca="1" si="289"/>
        <v>0</v>
      </c>
      <c r="W231" s="29">
        <f t="shared" ca="1" si="290"/>
        <v>0</v>
      </c>
      <c r="X231" s="29">
        <f t="shared" ca="1" si="290"/>
        <v>0</v>
      </c>
      <c r="Y231" s="66"/>
      <c r="Z231" s="29">
        <f t="shared" ca="1" si="293"/>
        <v>0</v>
      </c>
      <c r="AA231" s="29">
        <f t="shared" ca="1" si="294"/>
        <v>0</v>
      </c>
      <c r="AB231" s="29">
        <f t="shared" ca="1" si="295"/>
        <v>0</v>
      </c>
      <c r="AC231" s="29">
        <f t="shared" ca="1" si="296"/>
        <v>0</v>
      </c>
      <c r="AD231" s="29">
        <f t="shared" ca="1" si="297"/>
        <v>0</v>
      </c>
      <c r="AE231" s="29">
        <f t="shared" ca="1" si="298"/>
        <v>0</v>
      </c>
      <c r="AF231" s="29">
        <f t="shared" ca="1" si="299"/>
        <v>0</v>
      </c>
      <c r="AG231" s="29">
        <f t="shared" ca="1" si="300"/>
        <v>0</v>
      </c>
      <c r="AH231" s="29">
        <f t="shared" ca="1" si="301"/>
        <v>0</v>
      </c>
      <c r="AI231" s="29">
        <f t="shared" ca="1" si="302"/>
        <v>0</v>
      </c>
      <c r="AJ231" s="29">
        <f t="shared" ca="1" si="303"/>
        <v>0</v>
      </c>
      <c r="AK231" s="29">
        <f t="shared" ca="1" si="304"/>
        <v>0</v>
      </c>
      <c r="AL231" s="29">
        <f t="shared" ca="1" si="305"/>
        <v>0</v>
      </c>
      <c r="AM231" s="29">
        <f t="shared" ca="1" si="306"/>
        <v>0</v>
      </c>
      <c r="AN231" s="29">
        <f t="shared" ca="1" si="307"/>
        <v>0</v>
      </c>
      <c r="AO231" s="29">
        <f t="shared" ca="1" si="308"/>
        <v>0</v>
      </c>
      <c r="AP231" s="29">
        <f t="shared" ca="1" si="309"/>
        <v>0</v>
      </c>
      <c r="AQ231" s="29">
        <f t="shared" ca="1" si="310"/>
        <v>0</v>
      </c>
      <c r="AR231" s="29">
        <f t="shared" ca="1" si="311"/>
        <v>0</v>
      </c>
      <c r="AS231" s="29">
        <f t="shared" ca="1" si="312"/>
        <v>0</v>
      </c>
      <c r="AT231" s="7"/>
      <c r="AU231" s="29">
        <f t="shared" ca="1" si="338"/>
        <v>0</v>
      </c>
      <c r="AV231" s="29">
        <f t="shared" ca="1" si="339"/>
        <v>0</v>
      </c>
      <c r="AW231" s="29">
        <f t="shared" ca="1" si="340"/>
        <v>0</v>
      </c>
      <c r="AX231" s="29">
        <f t="shared" ca="1" si="321"/>
        <v>0</v>
      </c>
      <c r="AY231" s="29">
        <f t="shared" ca="1" si="322"/>
        <v>0</v>
      </c>
      <c r="AZ231" s="29">
        <f t="shared" ca="1" si="323"/>
        <v>0</v>
      </c>
      <c r="BA231" s="29">
        <f t="shared" ca="1" si="324"/>
        <v>0</v>
      </c>
      <c r="BB231" s="29">
        <f t="shared" ca="1" si="325"/>
        <v>0</v>
      </c>
      <c r="BC231" s="29">
        <f t="shared" ca="1" si="326"/>
        <v>0</v>
      </c>
      <c r="BD231" s="29">
        <f t="shared" ca="1" si="327"/>
        <v>0</v>
      </c>
      <c r="BE231" s="29">
        <f t="shared" ca="1" si="328"/>
        <v>0</v>
      </c>
      <c r="BF231" s="29">
        <f t="shared" ca="1" si="329"/>
        <v>0</v>
      </c>
      <c r="BG231" s="29">
        <f t="shared" ca="1" si="330"/>
        <v>0</v>
      </c>
      <c r="BH231" s="29">
        <f t="shared" ca="1" si="331"/>
        <v>0</v>
      </c>
      <c r="BI231" s="29">
        <f t="shared" ca="1" si="332"/>
        <v>0</v>
      </c>
      <c r="BJ231" s="29">
        <f t="shared" ca="1" si="333"/>
        <v>0</v>
      </c>
      <c r="BK231" s="29">
        <f t="shared" ca="1" si="334"/>
        <v>0</v>
      </c>
      <c r="BL231" s="29">
        <f t="shared" ca="1" si="335"/>
        <v>0</v>
      </c>
      <c r="BM231" s="29">
        <f t="shared" ca="1" si="336"/>
        <v>0</v>
      </c>
      <c r="BN231" s="29">
        <f t="shared" ca="1" si="337"/>
        <v>0</v>
      </c>
      <c r="BO231" s="33">
        <f t="shared" ca="1" si="313"/>
        <v>0</v>
      </c>
      <c r="BP231" s="16"/>
      <c r="BQ231" s="29">
        <f t="shared" ca="1" si="314"/>
        <v>0</v>
      </c>
      <c r="BR231" s="29">
        <f t="shared" ca="1" si="315"/>
        <v>0</v>
      </c>
      <c r="BS231" s="29">
        <f t="shared" ca="1" si="316"/>
        <v>0</v>
      </c>
      <c r="BT231" s="29">
        <f t="shared" ca="1" si="317"/>
        <v>0</v>
      </c>
      <c r="BU231" s="29">
        <f t="shared" ca="1" si="318"/>
        <v>0</v>
      </c>
      <c r="BV231" s="29">
        <f t="shared" ca="1" si="341"/>
        <v>0</v>
      </c>
      <c r="BW231" s="29">
        <f t="shared" ca="1" si="342"/>
        <v>0</v>
      </c>
      <c r="BX231" s="29">
        <f t="shared" ca="1" si="343"/>
        <v>0</v>
      </c>
      <c r="BY231" s="29">
        <f t="shared" ca="1" si="344"/>
        <v>0</v>
      </c>
      <c r="BZ231" s="29">
        <f t="shared" ca="1" si="345"/>
        <v>0</v>
      </c>
      <c r="CA231" s="29">
        <f t="shared" ca="1" si="346"/>
        <v>0</v>
      </c>
      <c r="CB231" s="29">
        <f t="shared" ca="1" si="347"/>
        <v>0</v>
      </c>
      <c r="CC231" s="29">
        <f t="shared" ca="1" si="348"/>
        <v>0</v>
      </c>
      <c r="CD231" s="29">
        <f t="shared" ca="1" si="349"/>
        <v>0</v>
      </c>
      <c r="CE231" s="29">
        <f t="shared" ca="1" si="350"/>
        <v>0</v>
      </c>
      <c r="CF231" s="29">
        <f t="shared" ca="1" si="351"/>
        <v>0</v>
      </c>
      <c r="CG231" s="29">
        <f t="shared" ca="1" si="352"/>
        <v>0</v>
      </c>
      <c r="CH231" s="29">
        <f t="shared" ca="1" si="353"/>
        <v>0</v>
      </c>
      <c r="CI231" s="29">
        <f t="shared" ca="1" si="354"/>
        <v>0</v>
      </c>
      <c r="CJ231" s="29">
        <f t="shared" ca="1" si="355"/>
        <v>0</v>
      </c>
      <c r="CK231" s="33">
        <f t="shared" ca="1" si="319"/>
        <v>0</v>
      </c>
      <c r="CL231" s="33"/>
      <c r="CM231" s="78">
        <f t="shared" ca="1" si="291"/>
        <v>0</v>
      </c>
      <c r="CN231" s="29">
        <f ca="1">IF(NOT(snowball),0,IF(AA230&lt;=0,0,IF($C231&lt;=SUM($CM231:CM231),0,IF(BR231+$C231-SUM($CM231:CM231)&gt;AA230+AV231,AA230+AV231-BR231,$C231-SUM($CM231:CM231)))))</f>
        <v>0</v>
      </c>
      <c r="CO231" s="29">
        <f ca="1">IF(NOT(snowball),0,IF(AB230&lt;=0,0,IF($C231&lt;=SUM($CM231:CN231),0,IF(BS231+$C231-SUM($CM231:CN231)&gt;AB230+AW231,AB230+AW231-BS231,$C231-SUM($CM231:CN231)))))</f>
        <v>0</v>
      </c>
      <c r="CP231" s="29">
        <f ca="1">IF(NOT(snowball),0,IF(AC230&lt;=0,0,IF($C231&lt;=SUM($CM231:CO231),0,IF(BT231+$C231-SUM($CM231:CO231)&gt;AC230+AX231,AC230+AX231-BT231,$C231-SUM($CM231:CO231)))))</f>
        <v>0</v>
      </c>
      <c r="CQ231" s="29">
        <f ca="1">IF(NOT(snowball),0,IF(AD230&lt;=0,0,IF($C231&lt;=SUM($CM231:CP231),0,IF(BU231+$C231-SUM($CM231:CP231)&gt;AD230+AY231,AD230+AY231-BU231,$C231-SUM($CM231:CP231)))))</f>
        <v>0</v>
      </c>
      <c r="CR231" s="29">
        <f ca="1">IF(NOT(snowball),0,IF(AE230&lt;=0,0,IF($C231&lt;=SUM($CM231:CQ231),0,IF(BV231+$C231-SUM($CM231:CQ231)&gt;AE230+AZ231,AE230+AZ231-BV231,$C231-SUM($CM231:CQ231)))))</f>
        <v>0</v>
      </c>
      <c r="CS231" s="29">
        <f ca="1">IF(NOT(snowball),0,IF(AF230&lt;=0,0,IF($C231&lt;=SUM($CM231:CR231),0,IF(BW231+$C231-SUM($CM231:CR231)&gt;AF230+BA231,AF230+BA231-BW231,$C231-SUM($CM231:CR231)))))</f>
        <v>0</v>
      </c>
      <c r="CT231" s="29">
        <f ca="1">IF(NOT(snowball),0,IF(AG230&lt;=0,0,IF($C231&lt;=SUM($CM231:CS231),0,IF(BX231+$C231-SUM($CM231:CS231)&gt;AG230+BB231,AG230+BB231-BX231,$C231-SUM($CM231:CS231)))))</f>
        <v>0</v>
      </c>
      <c r="CU231" s="29">
        <f ca="1">IF(NOT(snowball),0,IF(AH230&lt;=0,0,IF($C231&lt;=SUM($CM231:CT231),0,IF(BY231+$C231-SUM($CM231:CT231)&gt;AH230+BC231,AH230+BC231-BY231,$C231-SUM($CM231:CT231)))))</f>
        <v>0</v>
      </c>
      <c r="CV231" s="29">
        <f ca="1">IF(NOT(snowball),0,IF(AI230&lt;=0,0,IF($C231&lt;=SUM($CM231:CU231),0,IF(BZ231+$C231-SUM($CM231:CU231)&gt;AI230+BD231,AI230+BD231-BZ231,$C231-SUM($CM231:CU231)))))</f>
        <v>0</v>
      </c>
      <c r="CW231" s="29">
        <f ca="1">IF(NOT(snowball),0,IF(AJ230&lt;=0,0,IF($C231&lt;=SUM($CM231:CV231),0,IF(CA231+$C231-SUM($CM231:CV231)&gt;AJ230+BE231,AJ230+BE231-CA231,$C231-SUM($CM231:CV231)))))</f>
        <v>0</v>
      </c>
      <c r="CX231" s="29">
        <f ca="1">IF(NOT(snowball),0,IF(AK230&lt;=0,0,IF($C231&lt;=SUM($CM231:CW231),0,IF(CB231+$C231-SUM($CM231:CW231)&gt;AK230+BF231,AK230+BF231-CB231,$C231-SUM($CM231:CW231)))))</f>
        <v>0</v>
      </c>
      <c r="CY231" s="29">
        <f ca="1">IF(NOT(snowball),0,IF(AL230&lt;=0,0,IF($C231&lt;=SUM($CM231:CX231),0,IF(CC231+$C231-SUM($CM231:CX231)&gt;AL230+BG231,AL230+BG231-CC231,$C231-SUM($CM231:CX231)))))</f>
        <v>0</v>
      </c>
      <c r="CZ231" s="29">
        <f ca="1">IF(NOT(snowball),0,IF(AM230&lt;=0,0,IF($C231&lt;=SUM($CM231:CY231),0,IF(CD231+$C231-SUM($CM231:CY231)&gt;AM230+BH231,AM230+BH231-CD231,$C231-SUM($CM231:CY231)))))</f>
        <v>0</v>
      </c>
      <c r="DA231" s="29">
        <f ca="1">IF(NOT(snowball),0,IF(AN230&lt;=0,0,IF($C231&lt;=SUM($CM231:CZ231),0,IF(CE231+$C231-SUM($CM231:CZ231)&gt;AN230+BI231,AN230+BI231-CE231,$C231-SUM($CM231:CZ231)))))</f>
        <v>0</v>
      </c>
      <c r="DB231" s="29">
        <f ca="1">IF(NOT(snowball),0,IF(AO230&lt;=0,0,IF($C231&lt;=SUM($CM231:DA231),0,IF(CF231+$C231-SUM($CM231:DA231)&gt;AO230+BJ231,AO230+BJ231-CF231,$C231-SUM($CM231:DA231)))))</f>
        <v>0</v>
      </c>
      <c r="DC231" s="29">
        <f ca="1">IF(NOT(snowball),0,IF(AP230&lt;=0,0,IF($C231&lt;=SUM($CM231:DB231),0,IF(CG231+$C231-SUM($CM231:DB231)&gt;AP230+BK231,AP230+BK231-CG231,$C231-SUM($CM231:DB231)))))</f>
        <v>0</v>
      </c>
      <c r="DD231" s="29">
        <f ca="1">IF(NOT(snowball),0,IF(AQ230&lt;=0,0,IF($C231&lt;=SUM($CM231:DC231),0,IF(CH231+$C231-SUM($CM231:DC231)&gt;AQ230+BL231,AQ230+BL231-CH231,$C231-SUM($CM231:DC231)))))</f>
        <v>0</v>
      </c>
      <c r="DE231" s="29">
        <f ca="1">IF(NOT(snowball),0,IF(AR230&lt;=0,0,IF($C231&lt;=SUM($CM231:DD231),0,IF(CI231+$C231-SUM($CM231:DD231)&gt;AR230+BM231,AR230+BM231-CI231,$C231-SUM($CM231:DD231)))))</f>
        <v>0</v>
      </c>
      <c r="DF231" s="29">
        <f ca="1">IF(NOT(snowball),0,IF(AS230&lt;=0,0,IF($C231&lt;=SUM($CM231:DE231),0,IF(CJ231+$C231-SUM($CM231:DE231)&gt;AS230+BN231,AS230+BN231-CJ231,$C231-SUM($CM231:DE231)))))</f>
        <v>0</v>
      </c>
    </row>
    <row r="232" spans="1:110" ht="11" customHeight="1">
      <c r="A232" s="30" t="str">
        <f t="shared" ca="1" si="320"/>
        <v/>
      </c>
      <c r="B232" s="13" t="e">
        <f t="shared" ca="1" si="292"/>
        <v>#N/A</v>
      </c>
      <c r="C232" s="113" t="str">
        <f t="shared" ca="1" si="271"/>
        <v/>
      </c>
      <c r="D232" s="81"/>
      <c r="E232" s="29">
        <f t="shared" ca="1" si="272"/>
        <v>0</v>
      </c>
      <c r="F232" s="29">
        <f t="shared" ca="1" si="273"/>
        <v>0</v>
      </c>
      <c r="G232" s="29">
        <f t="shared" ca="1" si="274"/>
        <v>0</v>
      </c>
      <c r="H232" s="29">
        <f t="shared" ca="1" si="275"/>
        <v>0</v>
      </c>
      <c r="I232" s="29">
        <f t="shared" ca="1" si="276"/>
        <v>0</v>
      </c>
      <c r="J232" s="29">
        <f t="shared" ca="1" si="277"/>
        <v>0</v>
      </c>
      <c r="K232" s="29">
        <f t="shared" ca="1" si="278"/>
        <v>0</v>
      </c>
      <c r="L232" s="29">
        <f t="shared" ca="1" si="279"/>
        <v>0</v>
      </c>
      <c r="M232" s="29">
        <f t="shared" ca="1" si="280"/>
        <v>0</v>
      </c>
      <c r="N232" s="29">
        <f t="shared" ca="1" si="281"/>
        <v>0</v>
      </c>
      <c r="O232" s="29">
        <f t="shared" ca="1" si="282"/>
        <v>0</v>
      </c>
      <c r="P232" s="29">
        <f t="shared" ca="1" si="283"/>
        <v>0</v>
      </c>
      <c r="Q232" s="29">
        <f t="shared" ca="1" si="284"/>
        <v>0</v>
      </c>
      <c r="R232" s="29">
        <f t="shared" ca="1" si="285"/>
        <v>0</v>
      </c>
      <c r="S232" s="29">
        <f t="shared" ca="1" si="286"/>
        <v>0</v>
      </c>
      <c r="T232" s="29">
        <f t="shared" ca="1" si="287"/>
        <v>0</v>
      </c>
      <c r="U232" s="29">
        <f t="shared" ca="1" si="288"/>
        <v>0</v>
      </c>
      <c r="V232" s="29">
        <f t="shared" ca="1" si="289"/>
        <v>0</v>
      </c>
      <c r="W232" s="29">
        <f t="shared" ca="1" si="290"/>
        <v>0</v>
      </c>
      <c r="X232" s="29">
        <f t="shared" ca="1" si="290"/>
        <v>0</v>
      </c>
      <c r="Y232" s="66"/>
      <c r="Z232" s="29">
        <f t="shared" ca="1" si="293"/>
        <v>0</v>
      </c>
      <c r="AA232" s="29">
        <f t="shared" ca="1" si="294"/>
        <v>0</v>
      </c>
      <c r="AB232" s="29">
        <f t="shared" ca="1" si="295"/>
        <v>0</v>
      </c>
      <c r="AC232" s="29">
        <f t="shared" ca="1" si="296"/>
        <v>0</v>
      </c>
      <c r="AD232" s="29">
        <f t="shared" ca="1" si="297"/>
        <v>0</v>
      </c>
      <c r="AE232" s="29">
        <f t="shared" ca="1" si="298"/>
        <v>0</v>
      </c>
      <c r="AF232" s="29">
        <f t="shared" ca="1" si="299"/>
        <v>0</v>
      </c>
      <c r="AG232" s="29">
        <f t="shared" ca="1" si="300"/>
        <v>0</v>
      </c>
      <c r="AH232" s="29">
        <f t="shared" ca="1" si="301"/>
        <v>0</v>
      </c>
      <c r="AI232" s="29">
        <f t="shared" ca="1" si="302"/>
        <v>0</v>
      </c>
      <c r="AJ232" s="29">
        <f t="shared" ca="1" si="303"/>
        <v>0</v>
      </c>
      <c r="AK232" s="29">
        <f t="shared" ca="1" si="304"/>
        <v>0</v>
      </c>
      <c r="AL232" s="29">
        <f t="shared" ca="1" si="305"/>
        <v>0</v>
      </c>
      <c r="AM232" s="29">
        <f t="shared" ca="1" si="306"/>
        <v>0</v>
      </c>
      <c r="AN232" s="29">
        <f t="shared" ca="1" si="307"/>
        <v>0</v>
      </c>
      <c r="AO232" s="29">
        <f t="shared" ca="1" si="308"/>
        <v>0</v>
      </c>
      <c r="AP232" s="29">
        <f t="shared" ca="1" si="309"/>
        <v>0</v>
      </c>
      <c r="AQ232" s="29">
        <f t="shared" ca="1" si="310"/>
        <v>0</v>
      </c>
      <c r="AR232" s="29">
        <f t="shared" ca="1" si="311"/>
        <v>0</v>
      </c>
      <c r="AS232" s="29">
        <f t="shared" ca="1" si="312"/>
        <v>0</v>
      </c>
      <c r="AT232" s="7"/>
      <c r="AU232" s="29">
        <f t="shared" ca="1" si="338"/>
        <v>0</v>
      </c>
      <c r="AV232" s="29">
        <f t="shared" ca="1" si="339"/>
        <v>0</v>
      </c>
      <c r="AW232" s="29">
        <f t="shared" ca="1" si="340"/>
        <v>0</v>
      </c>
      <c r="AX232" s="29">
        <f t="shared" ca="1" si="321"/>
        <v>0</v>
      </c>
      <c r="AY232" s="29">
        <f t="shared" ca="1" si="322"/>
        <v>0</v>
      </c>
      <c r="AZ232" s="29">
        <f t="shared" ca="1" si="323"/>
        <v>0</v>
      </c>
      <c r="BA232" s="29">
        <f t="shared" ca="1" si="324"/>
        <v>0</v>
      </c>
      <c r="BB232" s="29">
        <f t="shared" ca="1" si="325"/>
        <v>0</v>
      </c>
      <c r="BC232" s="29">
        <f t="shared" ca="1" si="326"/>
        <v>0</v>
      </c>
      <c r="BD232" s="29">
        <f t="shared" ca="1" si="327"/>
        <v>0</v>
      </c>
      <c r="BE232" s="29">
        <f t="shared" ca="1" si="328"/>
        <v>0</v>
      </c>
      <c r="BF232" s="29">
        <f t="shared" ca="1" si="329"/>
        <v>0</v>
      </c>
      <c r="BG232" s="29">
        <f t="shared" ca="1" si="330"/>
        <v>0</v>
      </c>
      <c r="BH232" s="29">
        <f t="shared" ca="1" si="331"/>
        <v>0</v>
      </c>
      <c r="BI232" s="29">
        <f t="shared" ca="1" si="332"/>
        <v>0</v>
      </c>
      <c r="BJ232" s="29">
        <f t="shared" ca="1" si="333"/>
        <v>0</v>
      </c>
      <c r="BK232" s="29">
        <f t="shared" ca="1" si="334"/>
        <v>0</v>
      </c>
      <c r="BL232" s="29">
        <f t="shared" ca="1" si="335"/>
        <v>0</v>
      </c>
      <c r="BM232" s="29">
        <f t="shared" ca="1" si="336"/>
        <v>0</v>
      </c>
      <c r="BN232" s="29">
        <f t="shared" ca="1" si="337"/>
        <v>0</v>
      </c>
      <c r="BO232" s="33">
        <f t="shared" ca="1" si="313"/>
        <v>0</v>
      </c>
      <c r="BP232" s="16"/>
      <c r="BQ232" s="29">
        <f t="shared" ca="1" si="314"/>
        <v>0</v>
      </c>
      <c r="BR232" s="29">
        <f t="shared" ca="1" si="315"/>
        <v>0</v>
      </c>
      <c r="BS232" s="29">
        <f t="shared" ca="1" si="316"/>
        <v>0</v>
      </c>
      <c r="BT232" s="29">
        <f t="shared" ca="1" si="317"/>
        <v>0</v>
      </c>
      <c r="BU232" s="29">
        <f t="shared" ca="1" si="318"/>
        <v>0</v>
      </c>
      <c r="BV232" s="29">
        <f t="shared" ca="1" si="341"/>
        <v>0</v>
      </c>
      <c r="BW232" s="29">
        <f t="shared" ca="1" si="342"/>
        <v>0</v>
      </c>
      <c r="BX232" s="29">
        <f t="shared" ca="1" si="343"/>
        <v>0</v>
      </c>
      <c r="BY232" s="29">
        <f t="shared" ca="1" si="344"/>
        <v>0</v>
      </c>
      <c r="BZ232" s="29">
        <f t="shared" ca="1" si="345"/>
        <v>0</v>
      </c>
      <c r="CA232" s="29">
        <f t="shared" ca="1" si="346"/>
        <v>0</v>
      </c>
      <c r="CB232" s="29">
        <f t="shared" ca="1" si="347"/>
        <v>0</v>
      </c>
      <c r="CC232" s="29">
        <f t="shared" ca="1" si="348"/>
        <v>0</v>
      </c>
      <c r="CD232" s="29">
        <f t="shared" ca="1" si="349"/>
        <v>0</v>
      </c>
      <c r="CE232" s="29">
        <f t="shared" ca="1" si="350"/>
        <v>0</v>
      </c>
      <c r="CF232" s="29">
        <f t="shared" ca="1" si="351"/>
        <v>0</v>
      </c>
      <c r="CG232" s="29">
        <f t="shared" ca="1" si="352"/>
        <v>0</v>
      </c>
      <c r="CH232" s="29">
        <f t="shared" ca="1" si="353"/>
        <v>0</v>
      </c>
      <c r="CI232" s="29">
        <f t="shared" ca="1" si="354"/>
        <v>0</v>
      </c>
      <c r="CJ232" s="29">
        <f t="shared" ca="1" si="355"/>
        <v>0</v>
      </c>
      <c r="CK232" s="33">
        <f t="shared" ca="1" si="319"/>
        <v>0</v>
      </c>
      <c r="CL232" s="33"/>
      <c r="CM232" s="78">
        <f t="shared" ca="1" si="291"/>
        <v>0</v>
      </c>
      <c r="CN232" s="29">
        <f ca="1">IF(NOT(snowball),0,IF(AA231&lt;=0,0,IF($C232&lt;=SUM($CM232:CM232),0,IF(BR232+$C232-SUM($CM232:CM232)&gt;AA231+AV232,AA231+AV232-BR232,$C232-SUM($CM232:CM232)))))</f>
        <v>0</v>
      </c>
      <c r="CO232" s="29">
        <f ca="1">IF(NOT(snowball),0,IF(AB231&lt;=0,0,IF($C232&lt;=SUM($CM232:CN232),0,IF(BS232+$C232-SUM($CM232:CN232)&gt;AB231+AW232,AB231+AW232-BS232,$C232-SUM($CM232:CN232)))))</f>
        <v>0</v>
      </c>
      <c r="CP232" s="29">
        <f ca="1">IF(NOT(snowball),0,IF(AC231&lt;=0,0,IF($C232&lt;=SUM($CM232:CO232),0,IF(BT232+$C232-SUM($CM232:CO232)&gt;AC231+AX232,AC231+AX232-BT232,$C232-SUM($CM232:CO232)))))</f>
        <v>0</v>
      </c>
      <c r="CQ232" s="29">
        <f ca="1">IF(NOT(snowball),0,IF(AD231&lt;=0,0,IF($C232&lt;=SUM($CM232:CP232),0,IF(BU232+$C232-SUM($CM232:CP232)&gt;AD231+AY232,AD231+AY232-BU232,$C232-SUM($CM232:CP232)))))</f>
        <v>0</v>
      </c>
      <c r="CR232" s="29">
        <f ca="1">IF(NOT(snowball),0,IF(AE231&lt;=0,0,IF($C232&lt;=SUM($CM232:CQ232),0,IF(BV232+$C232-SUM($CM232:CQ232)&gt;AE231+AZ232,AE231+AZ232-BV232,$C232-SUM($CM232:CQ232)))))</f>
        <v>0</v>
      </c>
      <c r="CS232" s="29">
        <f ca="1">IF(NOT(snowball),0,IF(AF231&lt;=0,0,IF($C232&lt;=SUM($CM232:CR232),0,IF(BW232+$C232-SUM($CM232:CR232)&gt;AF231+BA232,AF231+BA232-BW232,$C232-SUM($CM232:CR232)))))</f>
        <v>0</v>
      </c>
      <c r="CT232" s="29">
        <f ca="1">IF(NOT(snowball),0,IF(AG231&lt;=0,0,IF($C232&lt;=SUM($CM232:CS232),0,IF(BX232+$C232-SUM($CM232:CS232)&gt;AG231+BB232,AG231+BB232-BX232,$C232-SUM($CM232:CS232)))))</f>
        <v>0</v>
      </c>
      <c r="CU232" s="29">
        <f ca="1">IF(NOT(snowball),0,IF(AH231&lt;=0,0,IF($C232&lt;=SUM($CM232:CT232),0,IF(BY232+$C232-SUM($CM232:CT232)&gt;AH231+BC232,AH231+BC232-BY232,$C232-SUM($CM232:CT232)))))</f>
        <v>0</v>
      </c>
      <c r="CV232" s="29">
        <f ca="1">IF(NOT(snowball),0,IF(AI231&lt;=0,0,IF($C232&lt;=SUM($CM232:CU232),0,IF(BZ232+$C232-SUM($CM232:CU232)&gt;AI231+BD232,AI231+BD232-BZ232,$C232-SUM($CM232:CU232)))))</f>
        <v>0</v>
      </c>
      <c r="CW232" s="29">
        <f ca="1">IF(NOT(snowball),0,IF(AJ231&lt;=0,0,IF($C232&lt;=SUM($CM232:CV232),0,IF(CA232+$C232-SUM($CM232:CV232)&gt;AJ231+BE232,AJ231+BE232-CA232,$C232-SUM($CM232:CV232)))))</f>
        <v>0</v>
      </c>
      <c r="CX232" s="29">
        <f ca="1">IF(NOT(snowball),0,IF(AK231&lt;=0,0,IF($C232&lt;=SUM($CM232:CW232),0,IF(CB232+$C232-SUM($CM232:CW232)&gt;AK231+BF232,AK231+BF232-CB232,$C232-SUM($CM232:CW232)))))</f>
        <v>0</v>
      </c>
      <c r="CY232" s="29">
        <f ca="1">IF(NOT(snowball),0,IF(AL231&lt;=0,0,IF($C232&lt;=SUM($CM232:CX232),0,IF(CC232+$C232-SUM($CM232:CX232)&gt;AL231+BG232,AL231+BG232-CC232,$C232-SUM($CM232:CX232)))))</f>
        <v>0</v>
      </c>
      <c r="CZ232" s="29">
        <f ca="1">IF(NOT(snowball),0,IF(AM231&lt;=0,0,IF($C232&lt;=SUM($CM232:CY232),0,IF(CD232+$C232-SUM($CM232:CY232)&gt;AM231+BH232,AM231+BH232-CD232,$C232-SUM($CM232:CY232)))))</f>
        <v>0</v>
      </c>
      <c r="DA232" s="29">
        <f ca="1">IF(NOT(snowball),0,IF(AN231&lt;=0,0,IF($C232&lt;=SUM($CM232:CZ232),0,IF(CE232+$C232-SUM($CM232:CZ232)&gt;AN231+BI232,AN231+BI232-CE232,$C232-SUM($CM232:CZ232)))))</f>
        <v>0</v>
      </c>
      <c r="DB232" s="29">
        <f ca="1">IF(NOT(snowball),0,IF(AO231&lt;=0,0,IF($C232&lt;=SUM($CM232:DA232),0,IF(CF232+$C232-SUM($CM232:DA232)&gt;AO231+BJ232,AO231+BJ232-CF232,$C232-SUM($CM232:DA232)))))</f>
        <v>0</v>
      </c>
      <c r="DC232" s="29">
        <f ca="1">IF(NOT(snowball),0,IF(AP231&lt;=0,0,IF($C232&lt;=SUM($CM232:DB232),0,IF(CG232+$C232-SUM($CM232:DB232)&gt;AP231+BK232,AP231+BK232-CG232,$C232-SUM($CM232:DB232)))))</f>
        <v>0</v>
      </c>
      <c r="DD232" s="29">
        <f ca="1">IF(NOT(snowball),0,IF(AQ231&lt;=0,0,IF($C232&lt;=SUM($CM232:DC232),0,IF(CH232+$C232-SUM($CM232:DC232)&gt;AQ231+BL232,AQ231+BL232-CH232,$C232-SUM($CM232:DC232)))))</f>
        <v>0</v>
      </c>
      <c r="DE232" s="29">
        <f ca="1">IF(NOT(snowball),0,IF(AR231&lt;=0,0,IF($C232&lt;=SUM($CM232:DD232),0,IF(CI232+$C232-SUM($CM232:DD232)&gt;AR231+BM232,AR231+BM232-CI232,$C232-SUM($CM232:DD232)))))</f>
        <v>0</v>
      </c>
      <c r="DF232" s="29">
        <f ca="1">IF(NOT(snowball),0,IF(AS231&lt;=0,0,IF($C232&lt;=SUM($CM232:DE232),0,IF(CJ232+$C232-SUM($CM232:DE232)&gt;AS231+BN232,AS231+BN232-CJ232,$C232-SUM($CM232:DE232)))))</f>
        <v>0</v>
      </c>
    </row>
    <row r="233" spans="1:110" ht="11" customHeight="1">
      <c r="A233" s="30" t="str">
        <f t="shared" ca="1" si="320"/>
        <v/>
      </c>
      <c r="B233" s="13" t="e">
        <f t="shared" ca="1" si="292"/>
        <v>#N/A</v>
      </c>
      <c r="C233" s="113" t="str">
        <f t="shared" ca="1" si="271"/>
        <v/>
      </c>
      <c r="D233" s="81"/>
      <c r="E233" s="29">
        <f t="shared" ca="1" si="272"/>
        <v>0</v>
      </c>
      <c r="F233" s="29">
        <f t="shared" ca="1" si="273"/>
        <v>0</v>
      </c>
      <c r="G233" s="29">
        <f t="shared" ca="1" si="274"/>
        <v>0</v>
      </c>
      <c r="H233" s="29">
        <f t="shared" ca="1" si="275"/>
        <v>0</v>
      </c>
      <c r="I233" s="29">
        <f t="shared" ca="1" si="276"/>
        <v>0</v>
      </c>
      <c r="J233" s="29">
        <f t="shared" ca="1" si="277"/>
        <v>0</v>
      </c>
      <c r="K233" s="29">
        <f t="shared" ca="1" si="278"/>
        <v>0</v>
      </c>
      <c r="L233" s="29">
        <f t="shared" ca="1" si="279"/>
        <v>0</v>
      </c>
      <c r="M233" s="29">
        <f t="shared" ca="1" si="280"/>
        <v>0</v>
      </c>
      <c r="N233" s="29">
        <f t="shared" ca="1" si="281"/>
        <v>0</v>
      </c>
      <c r="O233" s="29">
        <f t="shared" ca="1" si="282"/>
        <v>0</v>
      </c>
      <c r="P233" s="29">
        <f t="shared" ca="1" si="283"/>
        <v>0</v>
      </c>
      <c r="Q233" s="29">
        <f t="shared" ca="1" si="284"/>
        <v>0</v>
      </c>
      <c r="R233" s="29">
        <f t="shared" ca="1" si="285"/>
        <v>0</v>
      </c>
      <c r="S233" s="29">
        <f t="shared" ca="1" si="286"/>
        <v>0</v>
      </c>
      <c r="T233" s="29">
        <f t="shared" ca="1" si="287"/>
        <v>0</v>
      </c>
      <c r="U233" s="29">
        <f t="shared" ca="1" si="288"/>
        <v>0</v>
      </c>
      <c r="V233" s="29">
        <f t="shared" ca="1" si="289"/>
        <v>0</v>
      </c>
      <c r="W233" s="29">
        <f t="shared" ca="1" si="290"/>
        <v>0</v>
      </c>
      <c r="X233" s="29">
        <f t="shared" ca="1" si="290"/>
        <v>0</v>
      </c>
      <c r="Y233" s="66"/>
      <c r="Z233" s="29">
        <f t="shared" ca="1" si="293"/>
        <v>0</v>
      </c>
      <c r="AA233" s="29">
        <f t="shared" ca="1" si="294"/>
        <v>0</v>
      </c>
      <c r="AB233" s="29">
        <f t="shared" ca="1" si="295"/>
        <v>0</v>
      </c>
      <c r="AC233" s="29">
        <f t="shared" ca="1" si="296"/>
        <v>0</v>
      </c>
      <c r="AD233" s="29">
        <f t="shared" ca="1" si="297"/>
        <v>0</v>
      </c>
      <c r="AE233" s="29">
        <f t="shared" ca="1" si="298"/>
        <v>0</v>
      </c>
      <c r="AF233" s="29">
        <f t="shared" ca="1" si="299"/>
        <v>0</v>
      </c>
      <c r="AG233" s="29">
        <f t="shared" ca="1" si="300"/>
        <v>0</v>
      </c>
      <c r="AH233" s="29">
        <f t="shared" ca="1" si="301"/>
        <v>0</v>
      </c>
      <c r="AI233" s="29">
        <f t="shared" ca="1" si="302"/>
        <v>0</v>
      </c>
      <c r="AJ233" s="29">
        <f t="shared" ca="1" si="303"/>
        <v>0</v>
      </c>
      <c r="AK233" s="29">
        <f t="shared" ca="1" si="304"/>
        <v>0</v>
      </c>
      <c r="AL233" s="29">
        <f t="shared" ca="1" si="305"/>
        <v>0</v>
      </c>
      <c r="AM233" s="29">
        <f t="shared" ca="1" si="306"/>
        <v>0</v>
      </c>
      <c r="AN233" s="29">
        <f t="shared" ca="1" si="307"/>
        <v>0</v>
      </c>
      <c r="AO233" s="29">
        <f t="shared" ca="1" si="308"/>
        <v>0</v>
      </c>
      <c r="AP233" s="29">
        <f t="shared" ca="1" si="309"/>
        <v>0</v>
      </c>
      <c r="AQ233" s="29">
        <f t="shared" ca="1" si="310"/>
        <v>0</v>
      </c>
      <c r="AR233" s="29">
        <f t="shared" ca="1" si="311"/>
        <v>0</v>
      </c>
      <c r="AS233" s="29">
        <f t="shared" ca="1" si="312"/>
        <v>0</v>
      </c>
      <c r="AT233" s="7"/>
      <c r="AU233" s="29">
        <f t="shared" ca="1" si="338"/>
        <v>0</v>
      </c>
      <c r="AV233" s="29">
        <f t="shared" ca="1" si="339"/>
        <v>0</v>
      </c>
      <c r="AW233" s="29">
        <f t="shared" ca="1" si="340"/>
        <v>0</v>
      </c>
      <c r="AX233" s="29">
        <f t="shared" ca="1" si="321"/>
        <v>0</v>
      </c>
      <c r="AY233" s="29">
        <f t="shared" ca="1" si="322"/>
        <v>0</v>
      </c>
      <c r="AZ233" s="29">
        <f t="shared" ca="1" si="323"/>
        <v>0</v>
      </c>
      <c r="BA233" s="29">
        <f t="shared" ca="1" si="324"/>
        <v>0</v>
      </c>
      <c r="BB233" s="29">
        <f t="shared" ca="1" si="325"/>
        <v>0</v>
      </c>
      <c r="BC233" s="29">
        <f t="shared" ca="1" si="326"/>
        <v>0</v>
      </c>
      <c r="BD233" s="29">
        <f t="shared" ca="1" si="327"/>
        <v>0</v>
      </c>
      <c r="BE233" s="29">
        <f t="shared" ca="1" si="328"/>
        <v>0</v>
      </c>
      <c r="BF233" s="29">
        <f t="shared" ca="1" si="329"/>
        <v>0</v>
      </c>
      <c r="BG233" s="29">
        <f t="shared" ca="1" si="330"/>
        <v>0</v>
      </c>
      <c r="BH233" s="29">
        <f t="shared" ca="1" si="331"/>
        <v>0</v>
      </c>
      <c r="BI233" s="29">
        <f t="shared" ca="1" si="332"/>
        <v>0</v>
      </c>
      <c r="BJ233" s="29">
        <f t="shared" ca="1" si="333"/>
        <v>0</v>
      </c>
      <c r="BK233" s="29">
        <f t="shared" ca="1" si="334"/>
        <v>0</v>
      </c>
      <c r="BL233" s="29">
        <f t="shared" ca="1" si="335"/>
        <v>0</v>
      </c>
      <c r="BM233" s="29">
        <f t="shared" ca="1" si="336"/>
        <v>0</v>
      </c>
      <c r="BN233" s="29">
        <f t="shared" ca="1" si="337"/>
        <v>0</v>
      </c>
      <c r="BO233" s="33">
        <f t="shared" ca="1" si="313"/>
        <v>0</v>
      </c>
      <c r="BP233" s="16"/>
      <c r="BQ233" s="29">
        <f t="shared" ca="1" si="314"/>
        <v>0</v>
      </c>
      <c r="BR233" s="29">
        <f t="shared" ca="1" si="315"/>
        <v>0</v>
      </c>
      <c r="BS233" s="29">
        <f t="shared" ca="1" si="316"/>
        <v>0</v>
      </c>
      <c r="BT233" s="29">
        <f t="shared" ca="1" si="317"/>
        <v>0</v>
      </c>
      <c r="BU233" s="29">
        <f t="shared" ca="1" si="318"/>
        <v>0</v>
      </c>
      <c r="BV233" s="29">
        <f t="shared" ca="1" si="341"/>
        <v>0</v>
      </c>
      <c r="BW233" s="29">
        <f t="shared" ca="1" si="342"/>
        <v>0</v>
      </c>
      <c r="BX233" s="29">
        <f t="shared" ca="1" si="343"/>
        <v>0</v>
      </c>
      <c r="BY233" s="29">
        <f t="shared" ca="1" si="344"/>
        <v>0</v>
      </c>
      <c r="BZ233" s="29">
        <f t="shared" ca="1" si="345"/>
        <v>0</v>
      </c>
      <c r="CA233" s="29">
        <f t="shared" ca="1" si="346"/>
        <v>0</v>
      </c>
      <c r="CB233" s="29">
        <f t="shared" ca="1" si="347"/>
        <v>0</v>
      </c>
      <c r="CC233" s="29">
        <f t="shared" ca="1" si="348"/>
        <v>0</v>
      </c>
      <c r="CD233" s="29">
        <f t="shared" ca="1" si="349"/>
        <v>0</v>
      </c>
      <c r="CE233" s="29">
        <f t="shared" ca="1" si="350"/>
        <v>0</v>
      </c>
      <c r="CF233" s="29">
        <f t="shared" ca="1" si="351"/>
        <v>0</v>
      </c>
      <c r="CG233" s="29">
        <f t="shared" ca="1" si="352"/>
        <v>0</v>
      </c>
      <c r="CH233" s="29">
        <f t="shared" ca="1" si="353"/>
        <v>0</v>
      </c>
      <c r="CI233" s="29">
        <f t="shared" ca="1" si="354"/>
        <v>0</v>
      </c>
      <c r="CJ233" s="29">
        <f t="shared" ca="1" si="355"/>
        <v>0</v>
      </c>
      <c r="CK233" s="33">
        <f t="shared" ca="1" si="319"/>
        <v>0</v>
      </c>
      <c r="CL233" s="33"/>
      <c r="CM233" s="78">
        <f t="shared" ca="1" si="291"/>
        <v>0</v>
      </c>
      <c r="CN233" s="29">
        <f ca="1">IF(NOT(snowball),0,IF(AA232&lt;=0,0,IF($C233&lt;=SUM($CM233:CM233),0,IF(BR233+$C233-SUM($CM233:CM233)&gt;AA232+AV233,AA232+AV233-BR233,$C233-SUM($CM233:CM233)))))</f>
        <v>0</v>
      </c>
      <c r="CO233" s="29">
        <f ca="1">IF(NOT(snowball),0,IF(AB232&lt;=0,0,IF($C233&lt;=SUM($CM233:CN233),0,IF(BS233+$C233-SUM($CM233:CN233)&gt;AB232+AW233,AB232+AW233-BS233,$C233-SUM($CM233:CN233)))))</f>
        <v>0</v>
      </c>
      <c r="CP233" s="29">
        <f ca="1">IF(NOT(snowball),0,IF(AC232&lt;=0,0,IF($C233&lt;=SUM($CM233:CO233),0,IF(BT233+$C233-SUM($CM233:CO233)&gt;AC232+AX233,AC232+AX233-BT233,$C233-SUM($CM233:CO233)))))</f>
        <v>0</v>
      </c>
      <c r="CQ233" s="29">
        <f ca="1">IF(NOT(snowball),0,IF(AD232&lt;=0,0,IF($C233&lt;=SUM($CM233:CP233),0,IF(BU233+$C233-SUM($CM233:CP233)&gt;AD232+AY233,AD232+AY233-BU233,$C233-SUM($CM233:CP233)))))</f>
        <v>0</v>
      </c>
      <c r="CR233" s="29">
        <f ca="1">IF(NOT(snowball),0,IF(AE232&lt;=0,0,IF($C233&lt;=SUM($CM233:CQ233),0,IF(BV233+$C233-SUM($CM233:CQ233)&gt;AE232+AZ233,AE232+AZ233-BV233,$C233-SUM($CM233:CQ233)))))</f>
        <v>0</v>
      </c>
      <c r="CS233" s="29">
        <f ca="1">IF(NOT(snowball),0,IF(AF232&lt;=0,0,IF($C233&lt;=SUM($CM233:CR233),0,IF(BW233+$C233-SUM($CM233:CR233)&gt;AF232+BA233,AF232+BA233-BW233,$C233-SUM($CM233:CR233)))))</f>
        <v>0</v>
      </c>
      <c r="CT233" s="29">
        <f ca="1">IF(NOT(snowball),0,IF(AG232&lt;=0,0,IF($C233&lt;=SUM($CM233:CS233),0,IF(BX233+$C233-SUM($CM233:CS233)&gt;AG232+BB233,AG232+BB233-BX233,$C233-SUM($CM233:CS233)))))</f>
        <v>0</v>
      </c>
      <c r="CU233" s="29">
        <f ca="1">IF(NOT(snowball),0,IF(AH232&lt;=0,0,IF($C233&lt;=SUM($CM233:CT233),0,IF(BY233+$C233-SUM($CM233:CT233)&gt;AH232+BC233,AH232+BC233-BY233,$C233-SUM($CM233:CT233)))))</f>
        <v>0</v>
      </c>
      <c r="CV233" s="29">
        <f ca="1">IF(NOT(snowball),0,IF(AI232&lt;=0,0,IF($C233&lt;=SUM($CM233:CU233),0,IF(BZ233+$C233-SUM($CM233:CU233)&gt;AI232+BD233,AI232+BD233-BZ233,$C233-SUM($CM233:CU233)))))</f>
        <v>0</v>
      </c>
      <c r="CW233" s="29">
        <f ca="1">IF(NOT(snowball),0,IF(AJ232&lt;=0,0,IF($C233&lt;=SUM($CM233:CV233),0,IF(CA233+$C233-SUM($CM233:CV233)&gt;AJ232+BE233,AJ232+BE233-CA233,$C233-SUM($CM233:CV233)))))</f>
        <v>0</v>
      </c>
      <c r="CX233" s="29">
        <f ca="1">IF(NOT(snowball),0,IF(AK232&lt;=0,0,IF($C233&lt;=SUM($CM233:CW233),0,IF(CB233+$C233-SUM($CM233:CW233)&gt;AK232+BF233,AK232+BF233-CB233,$C233-SUM($CM233:CW233)))))</f>
        <v>0</v>
      </c>
      <c r="CY233" s="29">
        <f ca="1">IF(NOT(snowball),0,IF(AL232&lt;=0,0,IF($C233&lt;=SUM($CM233:CX233),0,IF(CC233+$C233-SUM($CM233:CX233)&gt;AL232+BG233,AL232+BG233-CC233,$C233-SUM($CM233:CX233)))))</f>
        <v>0</v>
      </c>
      <c r="CZ233" s="29">
        <f ca="1">IF(NOT(snowball),0,IF(AM232&lt;=0,0,IF($C233&lt;=SUM($CM233:CY233),0,IF(CD233+$C233-SUM($CM233:CY233)&gt;AM232+BH233,AM232+BH233-CD233,$C233-SUM($CM233:CY233)))))</f>
        <v>0</v>
      </c>
      <c r="DA233" s="29">
        <f ca="1">IF(NOT(snowball),0,IF(AN232&lt;=0,0,IF($C233&lt;=SUM($CM233:CZ233),0,IF(CE233+$C233-SUM($CM233:CZ233)&gt;AN232+BI233,AN232+BI233-CE233,$C233-SUM($CM233:CZ233)))))</f>
        <v>0</v>
      </c>
      <c r="DB233" s="29">
        <f ca="1">IF(NOT(snowball),0,IF(AO232&lt;=0,0,IF($C233&lt;=SUM($CM233:DA233),0,IF(CF233+$C233-SUM($CM233:DA233)&gt;AO232+BJ233,AO232+BJ233-CF233,$C233-SUM($CM233:DA233)))))</f>
        <v>0</v>
      </c>
      <c r="DC233" s="29">
        <f ca="1">IF(NOT(snowball),0,IF(AP232&lt;=0,0,IF($C233&lt;=SUM($CM233:DB233),0,IF(CG233+$C233-SUM($CM233:DB233)&gt;AP232+BK233,AP232+BK233-CG233,$C233-SUM($CM233:DB233)))))</f>
        <v>0</v>
      </c>
      <c r="DD233" s="29">
        <f ca="1">IF(NOT(snowball),0,IF(AQ232&lt;=0,0,IF($C233&lt;=SUM($CM233:DC233),0,IF(CH233+$C233-SUM($CM233:DC233)&gt;AQ232+BL233,AQ232+BL233-CH233,$C233-SUM($CM233:DC233)))))</f>
        <v>0</v>
      </c>
      <c r="DE233" s="29">
        <f ca="1">IF(NOT(snowball),0,IF(AR232&lt;=0,0,IF($C233&lt;=SUM($CM233:DD233),0,IF(CI233+$C233-SUM($CM233:DD233)&gt;AR232+BM233,AR232+BM233-CI233,$C233-SUM($CM233:DD233)))))</f>
        <v>0</v>
      </c>
      <c r="DF233" s="29">
        <f ca="1">IF(NOT(snowball),0,IF(AS232&lt;=0,0,IF($C233&lt;=SUM($CM233:DE233),0,IF(CJ233+$C233-SUM($CM233:DE233)&gt;AS232+BN233,AS232+BN233-CJ233,$C233-SUM($CM233:DE233)))))</f>
        <v>0</v>
      </c>
    </row>
    <row r="234" spans="1:110" ht="11" customHeight="1">
      <c r="A234" s="30" t="str">
        <f t="shared" ca="1" si="320"/>
        <v/>
      </c>
      <c r="B234" s="13" t="e">
        <f t="shared" ca="1" si="292"/>
        <v>#N/A</v>
      </c>
      <c r="C234" s="113" t="str">
        <f t="shared" ca="1" si="271"/>
        <v/>
      </c>
      <c r="D234" s="81"/>
      <c r="E234" s="29">
        <f t="shared" ca="1" si="272"/>
        <v>0</v>
      </c>
      <c r="F234" s="29">
        <f t="shared" ca="1" si="273"/>
        <v>0</v>
      </c>
      <c r="G234" s="29">
        <f t="shared" ca="1" si="274"/>
        <v>0</v>
      </c>
      <c r="H234" s="29">
        <f t="shared" ca="1" si="275"/>
        <v>0</v>
      </c>
      <c r="I234" s="29">
        <f t="shared" ca="1" si="276"/>
        <v>0</v>
      </c>
      <c r="J234" s="29">
        <f t="shared" ca="1" si="277"/>
        <v>0</v>
      </c>
      <c r="K234" s="29">
        <f t="shared" ca="1" si="278"/>
        <v>0</v>
      </c>
      <c r="L234" s="29">
        <f t="shared" ca="1" si="279"/>
        <v>0</v>
      </c>
      <c r="M234" s="29">
        <f t="shared" ca="1" si="280"/>
        <v>0</v>
      </c>
      <c r="N234" s="29">
        <f t="shared" ca="1" si="281"/>
        <v>0</v>
      </c>
      <c r="O234" s="29">
        <f t="shared" ca="1" si="282"/>
        <v>0</v>
      </c>
      <c r="P234" s="29">
        <f t="shared" ca="1" si="283"/>
        <v>0</v>
      </c>
      <c r="Q234" s="29">
        <f t="shared" ca="1" si="284"/>
        <v>0</v>
      </c>
      <c r="R234" s="29">
        <f t="shared" ca="1" si="285"/>
        <v>0</v>
      </c>
      <c r="S234" s="29">
        <f t="shared" ca="1" si="286"/>
        <v>0</v>
      </c>
      <c r="T234" s="29">
        <f t="shared" ca="1" si="287"/>
        <v>0</v>
      </c>
      <c r="U234" s="29">
        <f t="shared" ca="1" si="288"/>
        <v>0</v>
      </c>
      <c r="V234" s="29">
        <f t="shared" ca="1" si="289"/>
        <v>0</v>
      </c>
      <c r="W234" s="29">
        <f t="shared" ca="1" si="290"/>
        <v>0</v>
      </c>
      <c r="X234" s="29">
        <f t="shared" ca="1" si="290"/>
        <v>0</v>
      </c>
      <c r="Y234" s="66"/>
      <c r="Z234" s="29">
        <f t="shared" ca="1" si="293"/>
        <v>0</v>
      </c>
      <c r="AA234" s="29">
        <f t="shared" ca="1" si="294"/>
        <v>0</v>
      </c>
      <c r="AB234" s="29">
        <f t="shared" ca="1" si="295"/>
        <v>0</v>
      </c>
      <c r="AC234" s="29">
        <f t="shared" ca="1" si="296"/>
        <v>0</v>
      </c>
      <c r="AD234" s="29">
        <f t="shared" ca="1" si="297"/>
        <v>0</v>
      </c>
      <c r="AE234" s="29">
        <f t="shared" ca="1" si="298"/>
        <v>0</v>
      </c>
      <c r="AF234" s="29">
        <f t="shared" ca="1" si="299"/>
        <v>0</v>
      </c>
      <c r="AG234" s="29">
        <f t="shared" ca="1" si="300"/>
        <v>0</v>
      </c>
      <c r="AH234" s="29">
        <f t="shared" ca="1" si="301"/>
        <v>0</v>
      </c>
      <c r="AI234" s="29">
        <f t="shared" ca="1" si="302"/>
        <v>0</v>
      </c>
      <c r="AJ234" s="29">
        <f t="shared" ca="1" si="303"/>
        <v>0</v>
      </c>
      <c r="AK234" s="29">
        <f t="shared" ca="1" si="304"/>
        <v>0</v>
      </c>
      <c r="AL234" s="29">
        <f t="shared" ca="1" si="305"/>
        <v>0</v>
      </c>
      <c r="AM234" s="29">
        <f t="shared" ca="1" si="306"/>
        <v>0</v>
      </c>
      <c r="AN234" s="29">
        <f t="shared" ca="1" si="307"/>
        <v>0</v>
      </c>
      <c r="AO234" s="29">
        <f t="shared" ca="1" si="308"/>
        <v>0</v>
      </c>
      <c r="AP234" s="29">
        <f t="shared" ca="1" si="309"/>
        <v>0</v>
      </c>
      <c r="AQ234" s="29">
        <f t="shared" ca="1" si="310"/>
        <v>0</v>
      </c>
      <c r="AR234" s="29">
        <f t="shared" ca="1" si="311"/>
        <v>0</v>
      </c>
      <c r="AS234" s="29">
        <f t="shared" ca="1" si="312"/>
        <v>0</v>
      </c>
      <c r="AT234" s="7"/>
      <c r="AU234" s="29">
        <f t="shared" ca="1" si="338"/>
        <v>0</v>
      </c>
      <c r="AV234" s="29">
        <f t="shared" ca="1" si="339"/>
        <v>0</v>
      </c>
      <c r="AW234" s="29">
        <f t="shared" ca="1" si="340"/>
        <v>0</v>
      </c>
      <c r="AX234" s="29">
        <f t="shared" ca="1" si="321"/>
        <v>0</v>
      </c>
      <c r="AY234" s="29">
        <f t="shared" ca="1" si="322"/>
        <v>0</v>
      </c>
      <c r="AZ234" s="29">
        <f t="shared" ca="1" si="323"/>
        <v>0</v>
      </c>
      <c r="BA234" s="29">
        <f t="shared" ca="1" si="324"/>
        <v>0</v>
      </c>
      <c r="BB234" s="29">
        <f t="shared" ca="1" si="325"/>
        <v>0</v>
      </c>
      <c r="BC234" s="29">
        <f t="shared" ca="1" si="326"/>
        <v>0</v>
      </c>
      <c r="BD234" s="29">
        <f t="shared" ca="1" si="327"/>
        <v>0</v>
      </c>
      <c r="BE234" s="29">
        <f t="shared" ca="1" si="328"/>
        <v>0</v>
      </c>
      <c r="BF234" s="29">
        <f t="shared" ca="1" si="329"/>
        <v>0</v>
      </c>
      <c r="BG234" s="29">
        <f t="shared" ca="1" si="330"/>
        <v>0</v>
      </c>
      <c r="BH234" s="29">
        <f t="shared" ca="1" si="331"/>
        <v>0</v>
      </c>
      <c r="BI234" s="29">
        <f t="shared" ca="1" si="332"/>
        <v>0</v>
      </c>
      <c r="BJ234" s="29">
        <f t="shared" ca="1" si="333"/>
        <v>0</v>
      </c>
      <c r="BK234" s="29">
        <f t="shared" ca="1" si="334"/>
        <v>0</v>
      </c>
      <c r="BL234" s="29">
        <f t="shared" ca="1" si="335"/>
        <v>0</v>
      </c>
      <c r="BM234" s="29">
        <f t="shared" ca="1" si="336"/>
        <v>0</v>
      </c>
      <c r="BN234" s="29">
        <f t="shared" ca="1" si="337"/>
        <v>0</v>
      </c>
      <c r="BO234" s="33">
        <f t="shared" ca="1" si="313"/>
        <v>0</v>
      </c>
      <c r="BP234" s="16"/>
      <c r="BQ234" s="29">
        <f t="shared" ca="1" si="314"/>
        <v>0</v>
      </c>
      <c r="BR234" s="29">
        <f t="shared" ca="1" si="315"/>
        <v>0</v>
      </c>
      <c r="BS234" s="29">
        <f t="shared" ca="1" si="316"/>
        <v>0</v>
      </c>
      <c r="BT234" s="29">
        <f t="shared" ca="1" si="317"/>
        <v>0</v>
      </c>
      <c r="BU234" s="29">
        <f t="shared" ca="1" si="318"/>
        <v>0</v>
      </c>
      <c r="BV234" s="29">
        <f t="shared" ca="1" si="341"/>
        <v>0</v>
      </c>
      <c r="BW234" s="29">
        <f t="shared" ca="1" si="342"/>
        <v>0</v>
      </c>
      <c r="BX234" s="29">
        <f t="shared" ca="1" si="343"/>
        <v>0</v>
      </c>
      <c r="BY234" s="29">
        <f t="shared" ca="1" si="344"/>
        <v>0</v>
      </c>
      <c r="BZ234" s="29">
        <f t="shared" ca="1" si="345"/>
        <v>0</v>
      </c>
      <c r="CA234" s="29">
        <f t="shared" ca="1" si="346"/>
        <v>0</v>
      </c>
      <c r="CB234" s="29">
        <f t="shared" ca="1" si="347"/>
        <v>0</v>
      </c>
      <c r="CC234" s="29">
        <f t="shared" ca="1" si="348"/>
        <v>0</v>
      </c>
      <c r="CD234" s="29">
        <f t="shared" ca="1" si="349"/>
        <v>0</v>
      </c>
      <c r="CE234" s="29">
        <f t="shared" ca="1" si="350"/>
        <v>0</v>
      </c>
      <c r="CF234" s="29">
        <f t="shared" ca="1" si="351"/>
        <v>0</v>
      </c>
      <c r="CG234" s="29">
        <f t="shared" ca="1" si="352"/>
        <v>0</v>
      </c>
      <c r="CH234" s="29">
        <f t="shared" ca="1" si="353"/>
        <v>0</v>
      </c>
      <c r="CI234" s="29">
        <f t="shared" ca="1" si="354"/>
        <v>0</v>
      </c>
      <c r="CJ234" s="29">
        <f t="shared" ca="1" si="355"/>
        <v>0</v>
      </c>
      <c r="CK234" s="33">
        <f t="shared" ca="1" si="319"/>
        <v>0</v>
      </c>
      <c r="CL234" s="33"/>
      <c r="CM234" s="78">
        <f t="shared" ca="1" si="291"/>
        <v>0</v>
      </c>
      <c r="CN234" s="29">
        <f ca="1">IF(NOT(snowball),0,IF(AA233&lt;=0,0,IF($C234&lt;=SUM($CM234:CM234),0,IF(BR234+$C234-SUM($CM234:CM234)&gt;AA233+AV234,AA233+AV234-BR234,$C234-SUM($CM234:CM234)))))</f>
        <v>0</v>
      </c>
      <c r="CO234" s="29">
        <f ca="1">IF(NOT(snowball),0,IF(AB233&lt;=0,0,IF($C234&lt;=SUM($CM234:CN234),0,IF(BS234+$C234-SUM($CM234:CN234)&gt;AB233+AW234,AB233+AW234-BS234,$C234-SUM($CM234:CN234)))))</f>
        <v>0</v>
      </c>
      <c r="CP234" s="29">
        <f ca="1">IF(NOT(snowball),0,IF(AC233&lt;=0,0,IF($C234&lt;=SUM($CM234:CO234),0,IF(BT234+$C234-SUM($CM234:CO234)&gt;AC233+AX234,AC233+AX234-BT234,$C234-SUM($CM234:CO234)))))</f>
        <v>0</v>
      </c>
      <c r="CQ234" s="29">
        <f ca="1">IF(NOT(snowball),0,IF(AD233&lt;=0,0,IF($C234&lt;=SUM($CM234:CP234),0,IF(BU234+$C234-SUM($CM234:CP234)&gt;AD233+AY234,AD233+AY234-BU234,$C234-SUM($CM234:CP234)))))</f>
        <v>0</v>
      </c>
      <c r="CR234" s="29">
        <f ca="1">IF(NOT(snowball),0,IF(AE233&lt;=0,0,IF($C234&lt;=SUM($CM234:CQ234),0,IF(BV234+$C234-SUM($CM234:CQ234)&gt;AE233+AZ234,AE233+AZ234-BV234,$C234-SUM($CM234:CQ234)))))</f>
        <v>0</v>
      </c>
      <c r="CS234" s="29">
        <f ca="1">IF(NOT(snowball),0,IF(AF233&lt;=0,0,IF($C234&lt;=SUM($CM234:CR234),0,IF(BW234+$C234-SUM($CM234:CR234)&gt;AF233+BA234,AF233+BA234-BW234,$C234-SUM($CM234:CR234)))))</f>
        <v>0</v>
      </c>
      <c r="CT234" s="29">
        <f ca="1">IF(NOT(snowball),0,IF(AG233&lt;=0,0,IF($C234&lt;=SUM($CM234:CS234),0,IF(BX234+$C234-SUM($CM234:CS234)&gt;AG233+BB234,AG233+BB234-BX234,$C234-SUM($CM234:CS234)))))</f>
        <v>0</v>
      </c>
      <c r="CU234" s="29">
        <f ca="1">IF(NOT(snowball),0,IF(AH233&lt;=0,0,IF($C234&lt;=SUM($CM234:CT234),0,IF(BY234+$C234-SUM($CM234:CT234)&gt;AH233+BC234,AH233+BC234-BY234,$C234-SUM($CM234:CT234)))))</f>
        <v>0</v>
      </c>
      <c r="CV234" s="29">
        <f ca="1">IF(NOT(snowball),0,IF(AI233&lt;=0,0,IF($C234&lt;=SUM($CM234:CU234),0,IF(BZ234+$C234-SUM($CM234:CU234)&gt;AI233+BD234,AI233+BD234-BZ234,$C234-SUM($CM234:CU234)))))</f>
        <v>0</v>
      </c>
      <c r="CW234" s="29">
        <f ca="1">IF(NOT(snowball),0,IF(AJ233&lt;=0,0,IF($C234&lt;=SUM($CM234:CV234),0,IF(CA234+$C234-SUM($CM234:CV234)&gt;AJ233+BE234,AJ233+BE234-CA234,$C234-SUM($CM234:CV234)))))</f>
        <v>0</v>
      </c>
      <c r="CX234" s="29">
        <f ca="1">IF(NOT(snowball),0,IF(AK233&lt;=0,0,IF($C234&lt;=SUM($CM234:CW234),0,IF(CB234+$C234-SUM($CM234:CW234)&gt;AK233+BF234,AK233+BF234-CB234,$C234-SUM($CM234:CW234)))))</f>
        <v>0</v>
      </c>
      <c r="CY234" s="29">
        <f ca="1">IF(NOT(snowball),0,IF(AL233&lt;=0,0,IF($C234&lt;=SUM($CM234:CX234),0,IF(CC234+$C234-SUM($CM234:CX234)&gt;AL233+BG234,AL233+BG234-CC234,$C234-SUM($CM234:CX234)))))</f>
        <v>0</v>
      </c>
      <c r="CZ234" s="29">
        <f ca="1">IF(NOT(snowball),0,IF(AM233&lt;=0,0,IF($C234&lt;=SUM($CM234:CY234),0,IF(CD234+$C234-SUM($CM234:CY234)&gt;AM233+BH234,AM233+BH234-CD234,$C234-SUM($CM234:CY234)))))</f>
        <v>0</v>
      </c>
      <c r="DA234" s="29">
        <f ca="1">IF(NOT(snowball),0,IF(AN233&lt;=0,0,IF($C234&lt;=SUM($CM234:CZ234),0,IF(CE234+$C234-SUM($CM234:CZ234)&gt;AN233+BI234,AN233+BI234-CE234,$C234-SUM($CM234:CZ234)))))</f>
        <v>0</v>
      </c>
      <c r="DB234" s="29">
        <f ca="1">IF(NOT(snowball),0,IF(AO233&lt;=0,0,IF($C234&lt;=SUM($CM234:DA234),0,IF(CF234+$C234-SUM($CM234:DA234)&gt;AO233+BJ234,AO233+BJ234-CF234,$C234-SUM($CM234:DA234)))))</f>
        <v>0</v>
      </c>
      <c r="DC234" s="29">
        <f ca="1">IF(NOT(snowball),0,IF(AP233&lt;=0,0,IF($C234&lt;=SUM($CM234:DB234),0,IF(CG234+$C234-SUM($CM234:DB234)&gt;AP233+BK234,AP233+BK234-CG234,$C234-SUM($CM234:DB234)))))</f>
        <v>0</v>
      </c>
      <c r="DD234" s="29">
        <f ca="1">IF(NOT(snowball),0,IF(AQ233&lt;=0,0,IF($C234&lt;=SUM($CM234:DC234),0,IF(CH234+$C234-SUM($CM234:DC234)&gt;AQ233+BL234,AQ233+BL234-CH234,$C234-SUM($CM234:DC234)))))</f>
        <v>0</v>
      </c>
      <c r="DE234" s="29">
        <f ca="1">IF(NOT(snowball),0,IF(AR233&lt;=0,0,IF($C234&lt;=SUM($CM234:DD234),0,IF(CI234+$C234-SUM($CM234:DD234)&gt;AR233+BM234,AR233+BM234-CI234,$C234-SUM($CM234:DD234)))))</f>
        <v>0</v>
      </c>
      <c r="DF234" s="29">
        <f ca="1">IF(NOT(snowball),0,IF(AS233&lt;=0,0,IF($C234&lt;=SUM($CM234:DE234),0,IF(CJ234+$C234-SUM($CM234:DE234)&gt;AS233+BN234,AS233+BN234-CJ234,$C234-SUM($CM234:DE234)))))</f>
        <v>0</v>
      </c>
    </row>
    <row r="235" spans="1:110" ht="11" customHeight="1">
      <c r="A235" s="30" t="str">
        <f t="shared" ref="A235:A298" ca="1" si="356">IF(SUM(Z234:AS234)&lt;=0,"",A234+1)</f>
        <v/>
      </c>
      <c r="B235" s="13" t="e">
        <f t="shared" ca="1" si="292"/>
        <v>#N/A</v>
      </c>
      <c r="C235" s="113" t="str">
        <f t="shared" ca="1" si="271"/>
        <v/>
      </c>
      <c r="D235" s="81"/>
      <c r="E235" s="29">
        <f t="shared" ref="E235:E298" ca="1" si="357">BQ235+CM235</f>
        <v>0</v>
      </c>
      <c r="F235" s="29">
        <f t="shared" ref="F235:F298" ca="1" si="358">BR235+CN235</f>
        <v>0</v>
      </c>
      <c r="G235" s="29">
        <f t="shared" ref="G235:G298" ca="1" si="359">BS235+CO235</f>
        <v>0</v>
      </c>
      <c r="H235" s="29">
        <f t="shared" ref="H235:H298" ca="1" si="360">BT235+CP235</f>
        <v>0</v>
      </c>
      <c r="I235" s="29">
        <f t="shared" ref="I235:I298" ca="1" si="361">BU235+CQ235</f>
        <v>0</v>
      </c>
      <c r="J235" s="29">
        <f t="shared" ref="J235:J298" ca="1" si="362">BV235+CR235</f>
        <v>0</v>
      </c>
      <c r="K235" s="29">
        <f t="shared" ref="K235:K244" ca="1" si="363">BW235+CS235</f>
        <v>0</v>
      </c>
      <c r="L235" s="29">
        <f t="shared" ca="1" si="279"/>
        <v>0</v>
      </c>
      <c r="M235" s="29">
        <f t="shared" ca="1" si="280"/>
        <v>0</v>
      </c>
      <c r="N235" s="29">
        <f t="shared" ca="1" si="281"/>
        <v>0</v>
      </c>
      <c r="O235" s="29">
        <f t="shared" ca="1" si="282"/>
        <v>0</v>
      </c>
      <c r="P235" s="29">
        <f t="shared" ca="1" si="283"/>
        <v>0</v>
      </c>
      <c r="Q235" s="29">
        <f t="shared" ca="1" si="284"/>
        <v>0</v>
      </c>
      <c r="R235" s="29">
        <f t="shared" ca="1" si="285"/>
        <v>0</v>
      </c>
      <c r="S235" s="29">
        <f t="shared" ca="1" si="286"/>
        <v>0</v>
      </c>
      <c r="T235" s="29">
        <f t="shared" ca="1" si="287"/>
        <v>0</v>
      </c>
      <c r="U235" s="29">
        <f t="shared" ca="1" si="288"/>
        <v>0</v>
      </c>
      <c r="V235" s="29">
        <f t="shared" ca="1" si="289"/>
        <v>0</v>
      </c>
      <c r="W235" s="29">
        <f t="shared" ca="1" si="290"/>
        <v>0</v>
      </c>
      <c r="X235" s="29">
        <f t="shared" ca="1" si="290"/>
        <v>0</v>
      </c>
      <c r="Y235" s="66"/>
      <c r="Z235" s="29">
        <f t="shared" ca="1" si="293"/>
        <v>0</v>
      </c>
      <c r="AA235" s="29">
        <f t="shared" ca="1" si="294"/>
        <v>0</v>
      </c>
      <c r="AB235" s="29">
        <f t="shared" ca="1" si="295"/>
        <v>0</v>
      </c>
      <c r="AC235" s="29">
        <f t="shared" ca="1" si="296"/>
        <v>0</v>
      </c>
      <c r="AD235" s="29">
        <f t="shared" ca="1" si="297"/>
        <v>0</v>
      </c>
      <c r="AE235" s="29">
        <f t="shared" ca="1" si="298"/>
        <v>0</v>
      </c>
      <c r="AF235" s="29">
        <f t="shared" ca="1" si="299"/>
        <v>0</v>
      </c>
      <c r="AG235" s="29">
        <f t="shared" ca="1" si="300"/>
        <v>0</v>
      </c>
      <c r="AH235" s="29">
        <f t="shared" ca="1" si="301"/>
        <v>0</v>
      </c>
      <c r="AI235" s="29">
        <f t="shared" ca="1" si="302"/>
        <v>0</v>
      </c>
      <c r="AJ235" s="29">
        <f t="shared" ca="1" si="303"/>
        <v>0</v>
      </c>
      <c r="AK235" s="29">
        <f t="shared" ca="1" si="304"/>
        <v>0</v>
      </c>
      <c r="AL235" s="29">
        <f t="shared" ca="1" si="305"/>
        <v>0</v>
      </c>
      <c r="AM235" s="29">
        <f t="shared" ca="1" si="306"/>
        <v>0</v>
      </c>
      <c r="AN235" s="29">
        <f t="shared" ca="1" si="307"/>
        <v>0</v>
      </c>
      <c r="AO235" s="29">
        <f t="shared" ca="1" si="308"/>
        <v>0</v>
      </c>
      <c r="AP235" s="29">
        <f t="shared" ca="1" si="309"/>
        <v>0</v>
      </c>
      <c r="AQ235" s="29">
        <f t="shared" ca="1" si="310"/>
        <v>0</v>
      </c>
      <c r="AR235" s="29">
        <f t="shared" ca="1" si="311"/>
        <v>0</v>
      </c>
      <c r="AS235" s="29">
        <f t="shared" ca="1" si="312"/>
        <v>0</v>
      </c>
      <c r="AT235" s="7"/>
      <c r="AU235" s="29">
        <f t="shared" ref="AU235:AU298" ca="1" si="364">ROUND(Z234*E$9/12,2)</f>
        <v>0</v>
      </c>
      <c r="AV235" s="29">
        <f t="shared" ref="AV235:AV298" ca="1" si="365">ROUND(AA234*F$9/12,2)</f>
        <v>0</v>
      </c>
      <c r="AW235" s="29">
        <f t="shared" ref="AW235:AW298" ca="1" si="366">ROUND(AB234*G$9/12,2)</f>
        <v>0</v>
      </c>
      <c r="AX235" s="29">
        <f t="shared" ca="1" si="321"/>
        <v>0</v>
      </c>
      <c r="AY235" s="29">
        <f t="shared" ca="1" si="322"/>
        <v>0</v>
      </c>
      <c r="AZ235" s="29">
        <f t="shared" ca="1" si="323"/>
        <v>0</v>
      </c>
      <c r="BA235" s="29">
        <f t="shared" ca="1" si="324"/>
        <v>0</v>
      </c>
      <c r="BB235" s="29">
        <f t="shared" ca="1" si="325"/>
        <v>0</v>
      </c>
      <c r="BC235" s="29">
        <f t="shared" ca="1" si="326"/>
        <v>0</v>
      </c>
      <c r="BD235" s="29">
        <f t="shared" ca="1" si="327"/>
        <v>0</v>
      </c>
      <c r="BE235" s="29">
        <f t="shared" ca="1" si="328"/>
        <v>0</v>
      </c>
      <c r="BF235" s="29">
        <f t="shared" ca="1" si="329"/>
        <v>0</v>
      </c>
      <c r="BG235" s="29">
        <f t="shared" ca="1" si="330"/>
        <v>0</v>
      </c>
      <c r="BH235" s="29">
        <f t="shared" ca="1" si="331"/>
        <v>0</v>
      </c>
      <c r="BI235" s="29">
        <f t="shared" ca="1" si="332"/>
        <v>0</v>
      </c>
      <c r="BJ235" s="29">
        <f t="shared" ca="1" si="333"/>
        <v>0</v>
      </c>
      <c r="BK235" s="29">
        <f t="shared" ca="1" si="334"/>
        <v>0</v>
      </c>
      <c r="BL235" s="29">
        <f t="shared" ca="1" si="335"/>
        <v>0</v>
      </c>
      <c r="BM235" s="29">
        <f t="shared" ca="1" si="336"/>
        <v>0</v>
      </c>
      <c r="BN235" s="29">
        <f t="shared" ca="1" si="337"/>
        <v>0</v>
      </c>
      <c r="BO235" s="33">
        <f t="shared" ca="1" si="313"/>
        <v>0</v>
      </c>
      <c r="BP235" s="16"/>
      <c r="BQ235" s="29">
        <f t="shared" ca="1" si="314"/>
        <v>0</v>
      </c>
      <c r="BR235" s="29">
        <f t="shared" ca="1" si="315"/>
        <v>0</v>
      </c>
      <c r="BS235" s="29">
        <f t="shared" ca="1" si="316"/>
        <v>0</v>
      </c>
      <c r="BT235" s="29">
        <f t="shared" ca="1" si="317"/>
        <v>0</v>
      </c>
      <c r="BU235" s="29">
        <f t="shared" ca="1" si="318"/>
        <v>0</v>
      </c>
      <c r="BV235" s="29">
        <f t="shared" ca="1" si="341"/>
        <v>0</v>
      </c>
      <c r="BW235" s="29">
        <f t="shared" ca="1" si="342"/>
        <v>0</v>
      </c>
      <c r="BX235" s="29">
        <f t="shared" ca="1" si="343"/>
        <v>0</v>
      </c>
      <c r="BY235" s="29">
        <f t="shared" ca="1" si="344"/>
        <v>0</v>
      </c>
      <c r="BZ235" s="29">
        <f t="shared" ca="1" si="345"/>
        <v>0</v>
      </c>
      <c r="CA235" s="29">
        <f t="shared" ca="1" si="346"/>
        <v>0</v>
      </c>
      <c r="CB235" s="29">
        <f t="shared" ca="1" si="347"/>
        <v>0</v>
      </c>
      <c r="CC235" s="29">
        <f t="shared" ca="1" si="348"/>
        <v>0</v>
      </c>
      <c r="CD235" s="29">
        <f t="shared" ca="1" si="349"/>
        <v>0</v>
      </c>
      <c r="CE235" s="29">
        <f t="shared" ca="1" si="350"/>
        <v>0</v>
      </c>
      <c r="CF235" s="29">
        <f t="shared" ca="1" si="351"/>
        <v>0</v>
      </c>
      <c r="CG235" s="29">
        <f t="shared" ca="1" si="352"/>
        <v>0</v>
      </c>
      <c r="CH235" s="29">
        <f t="shared" ca="1" si="353"/>
        <v>0</v>
      </c>
      <c r="CI235" s="29">
        <f t="shared" ca="1" si="354"/>
        <v>0</v>
      </c>
      <c r="CJ235" s="29">
        <f t="shared" ca="1" si="355"/>
        <v>0</v>
      </c>
      <c r="CK235" s="33">
        <f t="shared" ref="CK235:CK298" ca="1" si="367">SUM(BQ235:CJ235)</f>
        <v>0</v>
      </c>
      <c r="CL235" s="33"/>
      <c r="CM235" s="78">
        <f t="shared" ca="1" si="291"/>
        <v>0</v>
      </c>
      <c r="CN235" s="29">
        <f ca="1">IF(NOT(snowball),0,IF(AA234&lt;=0,0,IF($C235&lt;=SUM($CM235:CM235),0,IF(BR235+$C235-SUM($CM235:CM235)&gt;AA234+AV235,AA234+AV235-BR235,$C235-SUM($CM235:CM235)))))</f>
        <v>0</v>
      </c>
      <c r="CO235" s="29">
        <f ca="1">IF(NOT(snowball),0,IF(AB234&lt;=0,0,IF($C235&lt;=SUM($CM235:CN235),0,IF(BS235+$C235-SUM($CM235:CN235)&gt;AB234+AW235,AB234+AW235-BS235,$C235-SUM($CM235:CN235)))))</f>
        <v>0</v>
      </c>
      <c r="CP235" s="29">
        <f ca="1">IF(NOT(snowball),0,IF(AC234&lt;=0,0,IF($C235&lt;=SUM($CM235:CO235),0,IF(BT235+$C235-SUM($CM235:CO235)&gt;AC234+AX235,AC234+AX235-BT235,$C235-SUM($CM235:CO235)))))</f>
        <v>0</v>
      </c>
      <c r="CQ235" s="29">
        <f ca="1">IF(NOT(snowball),0,IF(AD234&lt;=0,0,IF($C235&lt;=SUM($CM235:CP235),0,IF(BU235+$C235-SUM($CM235:CP235)&gt;AD234+AY235,AD234+AY235-BU235,$C235-SUM($CM235:CP235)))))</f>
        <v>0</v>
      </c>
      <c r="CR235" s="29">
        <f ca="1">IF(NOT(snowball),0,IF(AE234&lt;=0,0,IF($C235&lt;=SUM($CM235:CQ235),0,IF(BV235+$C235-SUM($CM235:CQ235)&gt;AE234+AZ235,AE234+AZ235-BV235,$C235-SUM($CM235:CQ235)))))</f>
        <v>0</v>
      </c>
      <c r="CS235" s="29">
        <f ca="1">IF(NOT(snowball),0,IF(AF234&lt;=0,0,IF($C235&lt;=SUM($CM235:CR235),0,IF(BW235+$C235-SUM($CM235:CR235)&gt;AF234+BA235,AF234+BA235-BW235,$C235-SUM($CM235:CR235)))))</f>
        <v>0</v>
      </c>
      <c r="CT235" s="29">
        <f ca="1">IF(NOT(snowball),0,IF(AG234&lt;=0,0,IF($C235&lt;=SUM($CM235:CS235),0,IF(BX235+$C235-SUM($CM235:CS235)&gt;AG234+BB235,AG234+BB235-BX235,$C235-SUM($CM235:CS235)))))</f>
        <v>0</v>
      </c>
      <c r="CU235" s="29">
        <f ca="1">IF(NOT(snowball),0,IF(AH234&lt;=0,0,IF($C235&lt;=SUM($CM235:CT235),0,IF(BY235+$C235-SUM($CM235:CT235)&gt;AH234+BC235,AH234+BC235-BY235,$C235-SUM($CM235:CT235)))))</f>
        <v>0</v>
      </c>
      <c r="CV235" s="29">
        <f ca="1">IF(NOT(snowball),0,IF(AI234&lt;=0,0,IF($C235&lt;=SUM($CM235:CU235),0,IF(BZ235+$C235-SUM($CM235:CU235)&gt;AI234+BD235,AI234+BD235-BZ235,$C235-SUM($CM235:CU235)))))</f>
        <v>0</v>
      </c>
      <c r="CW235" s="29">
        <f ca="1">IF(NOT(snowball),0,IF(AJ234&lt;=0,0,IF($C235&lt;=SUM($CM235:CV235),0,IF(CA235+$C235-SUM($CM235:CV235)&gt;AJ234+BE235,AJ234+BE235-CA235,$C235-SUM($CM235:CV235)))))</f>
        <v>0</v>
      </c>
      <c r="CX235" s="29">
        <f ca="1">IF(NOT(snowball),0,IF(AK234&lt;=0,0,IF($C235&lt;=SUM($CM235:CW235),0,IF(CB235+$C235-SUM($CM235:CW235)&gt;AK234+BF235,AK234+BF235-CB235,$C235-SUM($CM235:CW235)))))</f>
        <v>0</v>
      </c>
      <c r="CY235" s="29">
        <f ca="1">IF(NOT(snowball),0,IF(AL234&lt;=0,0,IF($C235&lt;=SUM($CM235:CX235),0,IF(CC235+$C235-SUM($CM235:CX235)&gt;AL234+BG235,AL234+BG235-CC235,$C235-SUM($CM235:CX235)))))</f>
        <v>0</v>
      </c>
      <c r="CZ235" s="29">
        <f ca="1">IF(NOT(snowball),0,IF(AM234&lt;=0,0,IF($C235&lt;=SUM($CM235:CY235),0,IF(CD235+$C235-SUM($CM235:CY235)&gt;AM234+BH235,AM234+BH235-CD235,$C235-SUM($CM235:CY235)))))</f>
        <v>0</v>
      </c>
      <c r="DA235" s="29">
        <f ca="1">IF(NOT(snowball),0,IF(AN234&lt;=0,0,IF($C235&lt;=SUM($CM235:CZ235),0,IF(CE235+$C235-SUM($CM235:CZ235)&gt;AN234+BI235,AN234+BI235-CE235,$C235-SUM($CM235:CZ235)))))</f>
        <v>0</v>
      </c>
      <c r="DB235" s="29">
        <f ca="1">IF(NOT(snowball),0,IF(AO234&lt;=0,0,IF($C235&lt;=SUM($CM235:DA235),0,IF(CF235+$C235-SUM($CM235:DA235)&gt;AO234+BJ235,AO234+BJ235-CF235,$C235-SUM($CM235:DA235)))))</f>
        <v>0</v>
      </c>
      <c r="DC235" s="29">
        <f ca="1">IF(NOT(snowball),0,IF(AP234&lt;=0,0,IF($C235&lt;=SUM($CM235:DB235),0,IF(CG235+$C235-SUM($CM235:DB235)&gt;AP234+BK235,AP234+BK235-CG235,$C235-SUM($CM235:DB235)))))</f>
        <v>0</v>
      </c>
      <c r="DD235" s="29">
        <f ca="1">IF(NOT(snowball),0,IF(AQ234&lt;=0,0,IF($C235&lt;=SUM($CM235:DC235),0,IF(CH235+$C235-SUM($CM235:DC235)&gt;AQ234+BL235,AQ234+BL235-CH235,$C235-SUM($CM235:DC235)))))</f>
        <v>0</v>
      </c>
      <c r="DE235" s="29">
        <f ca="1">IF(NOT(snowball),0,IF(AR234&lt;=0,0,IF($C235&lt;=SUM($CM235:DD235),0,IF(CI235+$C235-SUM($CM235:DD235)&gt;AR234+BM235,AR234+BM235-CI235,$C235-SUM($CM235:DD235)))))</f>
        <v>0</v>
      </c>
      <c r="DF235" s="29">
        <f ca="1">IF(NOT(snowball),0,IF(AS234&lt;=0,0,IF($C235&lt;=SUM($CM235:DE235),0,IF(CJ235+$C235-SUM($CM235:DE235)&gt;AS234+BN235,AS234+BN235-CJ235,$C235-SUM($CM235:DE235)))))</f>
        <v>0</v>
      </c>
    </row>
    <row r="236" spans="1:110" ht="11" customHeight="1">
      <c r="A236" s="30" t="str">
        <f t="shared" ca="1" si="356"/>
        <v/>
      </c>
      <c r="B236" s="13" t="e">
        <f t="shared" ca="1" si="292"/>
        <v>#N/A</v>
      </c>
      <c r="C236" s="113" t="str">
        <f t="shared" ca="1" si="271"/>
        <v/>
      </c>
      <c r="D236" s="81"/>
      <c r="E236" s="29">
        <f t="shared" ca="1" si="357"/>
        <v>0</v>
      </c>
      <c r="F236" s="29">
        <f t="shared" ca="1" si="358"/>
        <v>0</v>
      </c>
      <c r="G236" s="29">
        <f t="shared" ca="1" si="359"/>
        <v>0</v>
      </c>
      <c r="H236" s="29">
        <f t="shared" ca="1" si="360"/>
        <v>0</v>
      </c>
      <c r="I236" s="29">
        <f t="shared" ca="1" si="361"/>
        <v>0</v>
      </c>
      <c r="J236" s="29">
        <f t="shared" ca="1" si="362"/>
        <v>0</v>
      </c>
      <c r="K236" s="29">
        <f t="shared" ca="1" si="363"/>
        <v>0</v>
      </c>
      <c r="L236" s="29">
        <f t="shared" ca="1" si="279"/>
        <v>0</v>
      </c>
      <c r="M236" s="29">
        <f t="shared" ca="1" si="280"/>
        <v>0</v>
      </c>
      <c r="N236" s="29">
        <f t="shared" ca="1" si="281"/>
        <v>0</v>
      </c>
      <c r="O236" s="29">
        <f t="shared" ca="1" si="282"/>
        <v>0</v>
      </c>
      <c r="P236" s="29">
        <f t="shared" ca="1" si="283"/>
        <v>0</v>
      </c>
      <c r="Q236" s="29">
        <f t="shared" ca="1" si="284"/>
        <v>0</v>
      </c>
      <c r="R236" s="29">
        <f t="shared" ca="1" si="285"/>
        <v>0</v>
      </c>
      <c r="S236" s="29">
        <f t="shared" ca="1" si="286"/>
        <v>0</v>
      </c>
      <c r="T236" s="29">
        <f t="shared" ca="1" si="287"/>
        <v>0</v>
      </c>
      <c r="U236" s="29">
        <f t="shared" ca="1" si="288"/>
        <v>0</v>
      </c>
      <c r="V236" s="29">
        <f t="shared" ca="1" si="289"/>
        <v>0</v>
      </c>
      <c r="W236" s="29">
        <f t="shared" ca="1" si="290"/>
        <v>0</v>
      </c>
      <c r="X236" s="29">
        <f t="shared" ca="1" si="290"/>
        <v>0</v>
      </c>
      <c r="Y236" s="66"/>
      <c r="Z236" s="29">
        <f t="shared" ca="1" si="293"/>
        <v>0</v>
      </c>
      <c r="AA236" s="29">
        <f t="shared" ca="1" si="294"/>
        <v>0</v>
      </c>
      <c r="AB236" s="29">
        <f t="shared" ca="1" si="295"/>
        <v>0</v>
      </c>
      <c r="AC236" s="29">
        <f t="shared" ca="1" si="296"/>
        <v>0</v>
      </c>
      <c r="AD236" s="29">
        <f t="shared" ca="1" si="297"/>
        <v>0</v>
      </c>
      <c r="AE236" s="29">
        <f t="shared" ca="1" si="298"/>
        <v>0</v>
      </c>
      <c r="AF236" s="29">
        <f t="shared" ca="1" si="299"/>
        <v>0</v>
      </c>
      <c r="AG236" s="29">
        <f t="shared" ca="1" si="300"/>
        <v>0</v>
      </c>
      <c r="AH236" s="29">
        <f t="shared" ca="1" si="301"/>
        <v>0</v>
      </c>
      <c r="AI236" s="29">
        <f t="shared" ca="1" si="302"/>
        <v>0</v>
      </c>
      <c r="AJ236" s="29">
        <f t="shared" ca="1" si="303"/>
        <v>0</v>
      </c>
      <c r="AK236" s="29">
        <f t="shared" ca="1" si="304"/>
        <v>0</v>
      </c>
      <c r="AL236" s="29">
        <f t="shared" ca="1" si="305"/>
        <v>0</v>
      </c>
      <c r="AM236" s="29">
        <f t="shared" ca="1" si="306"/>
        <v>0</v>
      </c>
      <c r="AN236" s="29">
        <f t="shared" ca="1" si="307"/>
        <v>0</v>
      </c>
      <c r="AO236" s="29">
        <f t="shared" ca="1" si="308"/>
        <v>0</v>
      </c>
      <c r="AP236" s="29">
        <f t="shared" ca="1" si="309"/>
        <v>0</v>
      </c>
      <c r="AQ236" s="29">
        <f t="shared" ca="1" si="310"/>
        <v>0</v>
      </c>
      <c r="AR236" s="29">
        <f t="shared" ca="1" si="311"/>
        <v>0</v>
      </c>
      <c r="AS236" s="29">
        <f t="shared" ca="1" si="312"/>
        <v>0</v>
      </c>
      <c r="AT236" s="7"/>
      <c r="AU236" s="29">
        <f t="shared" ca="1" si="364"/>
        <v>0</v>
      </c>
      <c r="AV236" s="29">
        <f t="shared" ca="1" si="365"/>
        <v>0</v>
      </c>
      <c r="AW236" s="29">
        <f t="shared" ca="1" si="366"/>
        <v>0</v>
      </c>
      <c r="AX236" s="29">
        <f t="shared" ca="1" si="321"/>
        <v>0</v>
      </c>
      <c r="AY236" s="29">
        <f t="shared" ca="1" si="322"/>
        <v>0</v>
      </c>
      <c r="AZ236" s="29">
        <f t="shared" ca="1" si="323"/>
        <v>0</v>
      </c>
      <c r="BA236" s="29">
        <f t="shared" ca="1" si="324"/>
        <v>0</v>
      </c>
      <c r="BB236" s="29">
        <f t="shared" ca="1" si="325"/>
        <v>0</v>
      </c>
      <c r="BC236" s="29">
        <f t="shared" ca="1" si="326"/>
        <v>0</v>
      </c>
      <c r="BD236" s="29">
        <f t="shared" ca="1" si="327"/>
        <v>0</v>
      </c>
      <c r="BE236" s="29">
        <f t="shared" ca="1" si="328"/>
        <v>0</v>
      </c>
      <c r="BF236" s="29">
        <f t="shared" ca="1" si="329"/>
        <v>0</v>
      </c>
      <c r="BG236" s="29">
        <f t="shared" ca="1" si="330"/>
        <v>0</v>
      </c>
      <c r="BH236" s="29">
        <f t="shared" ca="1" si="331"/>
        <v>0</v>
      </c>
      <c r="BI236" s="29">
        <f t="shared" ca="1" si="332"/>
        <v>0</v>
      </c>
      <c r="BJ236" s="29">
        <f t="shared" ca="1" si="333"/>
        <v>0</v>
      </c>
      <c r="BK236" s="29">
        <f t="shared" ca="1" si="334"/>
        <v>0</v>
      </c>
      <c r="BL236" s="29">
        <f t="shared" ca="1" si="335"/>
        <v>0</v>
      </c>
      <c r="BM236" s="29">
        <f t="shared" ca="1" si="336"/>
        <v>0</v>
      </c>
      <c r="BN236" s="29">
        <f t="shared" ca="1" si="337"/>
        <v>0</v>
      </c>
      <c r="BO236" s="33">
        <f t="shared" ca="1" si="313"/>
        <v>0</v>
      </c>
      <c r="BP236" s="16"/>
      <c r="BQ236" s="29">
        <f t="shared" ca="1" si="314"/>
        <v>0</v>
      </c>
      <c r="BR236" s="29">
        <f t="shared" ca="1" si="315"/>
        <v>0</v>
      </c>
      <c r="BS236" s="29">
        <f t="shared" ca="1" si="316"/>
        <v>0</v>
      </c>
      <c r="BT236" s="29">
        <f t="shared" ca="1" si="317"/>
        <v>0</v>
      </c>
      <c r="BU236" s="29">
        <f t="shared" ca="1" si="318"/>
        <v>0</v>
      </c>
      <c r="BV236" s="29">
        <f t="shared" ca="1" si="341"/>
        <v>0</v>
      </c>
      <c r="BW236" s="29">
        <f t="shared" ca="1" si="342"/>
        <v>0</v>
      </c>
      <c r="BX236" s="29">
        <f t="shared" ca="1" si="343"/>
        <v>0</v>
      </c>
      <c r="BY236" s="29">
        <f t="shared" ca="1" si="344"/>
        <v>0</v>
      </c>
      <c r="BZ236" s="29">
        <f t="shared" ca="1" si="345"/>
        <v>0</v>
      </c>
      <c r="CA236" s="29">
        <f t="shared" ca="1" si="346"/>
        <v>0</v>
      </c>
      <c r="CB236" s="29">
        <f t="shared" ca="1" si="347"/>
        <v>0</v>
      </c>
      <c r="CC236" s="29">
        <f t="shared" ca="1" si="348"/>
        <v>0</v>
      </c>
      <c r="CD236" s="29">
        <f t="shared" ca="1" si="349"/>
        <v>0</v>
      </c>
      <c r="CE236" s="29">
        <f t="shared" ca="1" si="350"/>
        <v>0</v>
      </c>
      <c r="CF236" s="29">
        <f t="shared" ca="1" si="351"/>
        <v>0</v>
      </c>
      <c r="CG236" s="29">
        <f t="shared" ca="1" si="352"/>
        <v>0</v>
      </c>
      <c r="CH236" s="29">
        <f t="shared" ca="1" si="353"/>
        <v>0</v>
      </c>
      <c r="CI236" s="29">
        <f t="shared" ca="1" si="354"/>
        <v>0</v>
      </c>
      <c r="CJ236" s="29">
        <f t="shared" ca="1" si="355"/>
        <v>0</v>
      </c>
      <c r="CK236" s="33">
        <f t="shared" ca="1" si="367"/>
        <v>0</v>
      </c>
      <c r="CL236" s="33"/>
      <c r="CM236" s="78">
        <f t="shared" ca="1" si="291"/>
        <v>0</v>
      </c>
      <c r="CN236" s="29">
        <f ca="1">IF(NOT(snowball),0,IF(AA235&lt;=0,0,IF($C236&lt;=SUM($CM236:CM236),0,IF(BR236+$C236-SUM($CM236:CM236)&gt;AA235+AV236,AA235+AV236-BR236,$C236-SUM($CM236:CM236)))))</f>
        <v>0</v>
      </c>
      <c r="CO236" s="29">
        <f ca="1">IF(NOT(snowball),0,IF(AB235&lt;=0,0,IF($C236&lt;=SUM($CM236:CN236),0,IF(BS236+$C236-SUM($CM236:CN236)&gt;AB235+AW236,AB235+AW236-BS236,$C236-SUM($CM236:CN236)))))</f>
        <v>0</v>
      </c>
      <c r="CP236" s="29">
        <f ca="1">IF(NOT(snowball),0,IF(AC235&lt;=0,0,IF($C236&lt;=SUM($CM236:CO236),0,IF(BT236+$C236-SUM($CM236:CO236)&gt;AC235+AX236,AC235+AX236-BT236,$C236-SUM($CM236:CO236)))))</f>
        <v>0</v>
      </c>
      <c r="CQ236" s="29">
        <f ca="1">IF(NOT(snowball),0,IF(AD235&lt;=0,0,IF($C236&lt;=SUM($CM236:CP236),0,IF(BU236+$C236-SUM($CM236:CP236)&gt;AD235+AY236,AD235+AY236-BU236,$C236-SUM($CM236:CP236)))))</f>
        <v>0</v>
      </c>
      <c r="CR236" s="29">
        <f ca="1">IF(NOT(snowball),0,IF(AE235&lt;=0,0,IF($C236&lt;=SUM($CM236:CQ236),0,IF(BV236+$C236-SUM($CM236:CQ236)&gt;AE235+AZ236,AE235+AZ236-BV236,$C236-SUM($CM236:CQ236)))))</f>
        <v>0</v>
      </c>
      <c r="CS236" s="29">
        <f ca="1">IF(NOT(snowball),0,IF(AF235&lt;=0,0,IF($C236&lt;=SUM($CM236:CR236),0,IF(BW236+$C236-SUM($CM236:CR236)&gt;AF235+BA236,AF235+BA236-BW236,$C236-SUM($CM236:CR236)))))</f>
        <v>0</v>
      </c>
      <c r="CT236" s="29">
        <f ca="1">IF(NOT(snowball),0,IF(AG235&lt;=0,0,IF($C236&lt;=SUM($CM236:CS236),0,IF(BX236+$C236-SUM($CM236:CS236)&gt;AG235+BB236,AG235+BB236-BX236,$C236-SUM($CM236:CS236)))))</f>
        <v>0</v>
      </c>
      <c r="CU236" s="29">
        <f ca="1">IF(NOT(snowball),0,IF(AH235&lt;=0,0,IF($C236&lt;=SUM($CM236:CT236),0,IF(BY236+$C236-SUM($CM236:CT236)&gt;AH235+BC236,AH235+BC236-BY236,$C236-SUM($CM236:CT236)))))</f>
        <v>0</v>
      </c>
      <c r="CV236" s="29">
        <f ca="1">IF(NOT(snowball),0,IF(AI235&lt;=0,0,IF($C236&lt;=SUM($CM236:CU236),0,IF(BZ236+$C236-SUM($CM236:CU236)&gt;AI235+BD236,AI235+BD236-BZ236,$C236-SUM($CM236:CU236)))))</f>
        <v>0</v>
      </c>
      <c r="CW236" s="29">
        <f ca="1">IF(NOT(snowball),0,IF(AJ235&lt;=0,0,IF($C236&lt;=SUM($CM236:CV236),0,IF(CA236+$C236-SUM($CM236:CV236)&gt;AJ235+BE236,AJ235+BE236-CA236,$C236-SUM($CM236:CV236)))))</f>
        <v>0</v>
      </c>
      <c r="CX236" s="29">
        <f ca="1">IF(NOT(snowball),0,IF(AK235&lt;=0,0,IF($C236&lt;=SUM($CM236:CW236),0,IF(CB236+$C236-SUM($CM236:CW236)&gt;AK235+BF236,AK235+BF236-CB236,$C236-SUM($CM236:CW236)))))</f>
        <v>0</v>
      </c>
      <c r="CY236" s="29">
        <f ca="1">IF(NOT(snowball),0,IF(AL235&lt;=0,0,IF($C236&lt;=SUM($CM236:CX236),0,IF(CC236+$C236-SUM($CM236:CX236)&gt;AL235+BG236,AL235+BG236-CC236,$C236-SUM($CM236:CX236)))))</f>
        <v>0</v>
      </c>
      <c r="CZ236" s="29">
        <f ca="1">IF(NOT(snowball),0,IF(AM235&lt;=0,0,IF($C236&lt;=SUM($CM236:CY236),0,IF(CD236+$C236-SUM($CM236:CY236)&gt;AM235+BH236,AM235+BH236-CD236,$C236-SUM($CM236:CY236)))))</f>
        <v>0</v>
      </c>
      <c r="DA236" s="29">
        <f ca="1">IF(NOT(snowball),0,IF(AN235&lt;=0,0,IF($C236&lt;=SUM($CM236:CZ236),0,IF(CE236+$C236-SUM($CM236:CZ236)&gt;AN235+BI236,AN235+BI236-CE236,$C236-SUM($CM236:CZ236)))))</f>
        <v>0</v>
      </c>
      <c r="DB236" s="29">
        <f ca="1">IF(NOT(snowball),0,IF(AO235&lt;=0,0,IF($C236&lt;=SUM($CM236:DA236),0,IF(CF236+$C236-SUM($CM236:DA236)&gt;AO235+BJ236,AO235+BJ236-CF236,$C236-SUM($CM236:DA236)))))</f>
        <v>0</v>
      </c>
      <c r="DC236" s="29">
        <f ca="1">IF(NOT(snowball),0,IF(AP235&lt;=0,0,IF($C236&lt;=SUM($CM236:DB236),0,IF(CG236+$C236-SUM($CM236:DB236)&gt;AP235+BK236,AP235+BK236-CG236,$C236-SUM($CM236:DB236)))))</f>
        <v>0</v>
      </c>
      <c r="DD236" s="29">
        <f ca="1">IF(NOT(snowball),0,IF(AQ235&lt;=0,0,IF($C236&lt;=SUM($CM236:DC236),0,IF(CH236+$C236-SUM($CM236:DC236)&gt;AQ235+BL236,AQ235+BL236-CH236,$C236-SUM($CM236:DC236)))))</f>
        <v>0</v>
      </c>
      <c r="DE236" s="29">
        <f ca="1">IF(NOT(snowball),0,IF(AR235&lt;=0,0,IF($C236&lt;=SUM($CM236:DD236),0,IF(CI236+$C236-SUM($CM236:DD236)&gt;AR235+BM236,AR235+BM236-CI236,$C236-SUM($CM236:DD236)))))</f>
        <v>0</v>
      </c>
      <c r="DF236" s="29">
        <f ca="1">IF(NOT(snowball),0,IF(AS235&lt;=0,0,IF($C236&lt;=SUM($CM236:DE236),0,IF(CJ236+$C236-SUM($CM236:DE236)&gt;AS235+BN236,AS235+BN236-CJ236,$C236-SUM($CM236:DE236)))))</f>
        <v>0</v>
      </c>
    </row>
    <row r="237" spans="1:110" ht="11" customHeight="1">
      <c r="A237" s="30" t="str">
        <f t="shared" ca="1" si="356"/>
        <v/>
      </c>
      <c r="B237" s="13" t="e">
        <f t="shared" ca="1" si="292"/>
        <v>#N/A</v>
      </c>
      <c r="C237" s="113" t="str">
        <f t="shared" ca="1" si="271"/>
        <v/>
      </c>
      <c r="D237" s="81"/>
      <c r="E237" s="29">
        <f t="shared" ca="1" si="357"/>
        <v>0</v>
      </c>
      <c r="F237" s="29">
        <f t="shared" ca="1" si="358"/>
        <v>0</v>
      </c>
      <c r="G237" s="29">
        <f t="shared" ca="1" si="359"/>
        <v>0</v>
      </c>
      <c r="H237" s="29">
        <f t="shared" ca="1" si="360"/>
        <v>0</v>
      </c>
      <c r="I237" s="29">
        <f t="shared" ca="1" si="361"/>
        <v>0</v>
      </c>
      <c r="J237" s="29">
        <f t="shared" ca="1" si="362"/>
        <v>0</v>
      </c>
      <c r="K237" s="29">
        <f t="shared" ca="1" si="363"/>
        <v>0</v>
      </c>
      <c r="L237" s="29">
        <f t="shared" ca="1" si="279"/>
        <v>0</v>
      </c>
      <c r="M237" s="29">
        <f t="shared" ca="1" si="280"/>
        <v>0</v>
      </c>
      <c r="N237" s="29">
        <f t="shared" ca="1" si="281"/>
        <v>0</v>
      </c>
      <c r="O237" s="29">
        <f t="shared" ca="1" si="282"/>
        <v>0</v>
      </c>
      <c r="P237" s="29">
        <f t="shared" ca="1" si="283"/>
        <v>0</v>
      </c>
      <c r="Q237" s="29">
        <f t="shared" ca="1" si="284"/>
        <v>0</v>
      </c>
      <c r="R237" s="29">
        <f t="shared" ca="1" si="285"/>
        <v>0</v>
      </c>
      <c r="S237" s="29">
        <f t="shared" ca="1" si="286"/>
        <v>0</v>
      </c>
      <c r="T237" s="29">
        <f t="shared" ca="1" si="287"/>
        <v>0</v>
      </c>
      <c r="U237" s="29">
        <f t="shared" ca="1" si="288"/>
        <v>0</v>
      </c>
      <c r="V237" s="29">
        <f t="shared" ca="1" si="289"/>
        <v>0</v>
      </c>
      <c r="W237" s="29">
        <f t="shared" ca="1" si="290"/>
        <v>0</v>
      </c>
      <c r="X237" s="29">
        <f t="shared" ca="1" si="290"/>
        <v>0</v>
      </c>
      <c r="Y237" s="66"/>
      <c r="Z237" s="29">
        <f t="shared" ca="1" si="293"/>
        <v>0</v>
      </c>
      <c r="AA237" s="29">
        <f t="shared" ca="1" si="294"/>
        <v>0</v>
      </c>
      <c r="AB237" s="29">
        <f t="shared" ca="1" si="295"/>
        <v>0</v>
      </c>
      <c r="AC237" s="29">
        <f t="shared" ca="1" si="296"/>
        <v>0</v>
      </c>
      <c r="AD237" s="29">
        <f t="shared" ca="1" si="297"/>
        <v>0</v>
      </c>
      <c r="AE237" s="29">
        <f t="shared" ca="1" si="298"/>
        <v>0</v>
      </c>
      <c r="AF237" s="29">
        <f t="shared" ca="1" si="299"/>
        <v>0</v>
      </c>
      <c r="AG237" s="29">
        <f t="shared" ca="1" si="300"/>
        <v>0</v>
      </c>
      <c r="AH237" s="29">
        <f t="shared" ca="1" si="301"/>
        <v>0</v>
      </c>
      <c r="AI237" s="29">
        <f t="shared" ca="1" si="302"/>
        <v>0</v>
      </c>
      <c r="AJ237" s="29">
        <f t="shared" ca="1" si="303"/>
        <v>0</v>
      </c>
      <c r="AK237" s="29">
        <f t="shared" ca="1" si="304"/>
        <v>0</v>
      </c>
      <c r="AL237" s="29">
        <f t="shared" ca="1" si="305"/>
        <v>0</v>
      </c>
      <c r="AM237" s="29">
        <f t="shared" ca="1" si="306"/>
        <v>0</v>
      </c>
      <c r="AN237" s="29">
        <f t="shared" ca="1" si="307"/>
        <v>0</v>
      </c>
      <c r="AO237" s="29">
        <f t="shared" ca="1" si="308"/>
        <v>0</v>
      </c>
      <c r="AP237" s="29">
        <f t="shared" ca="1" si="309"/>
        <v>0</v>
      </c>
      <c r="AQ237" s="29">
        <f t="shared" ca="1" si="310"/>
        <v>0</v>
      </c>
      <c r="AR237" s="29">
        <f t="shared" ca="1" si="311"/>
        <v>0</v>
      </c>
      <c r="AS237" s="29">
        <f t="shared" ca="1" si="312"/>
        <v>0</v>
      </c>
      <c r="AT237" s="7"/>
      <c r="AU237" s="29">
        <f t="shared" ca="1" si="364"/>
        <v>0</v>
      </c>
      <c r="AV237" s="29">
        <f t="shared" ca="1" si="365"/>
        <v>0</v>
      </c>
      <c r="AW237" s="29">
        <f t="shared" ca="1" si="366"/>
        <v>0</v>
      </c>
      <c r="AX237" s="29">
        <f t="shared" ca="1" si="321"/>
        <v>0</v>
      </c>
      <c r="AY237" s="29">
        <f t="shared" ca="1" si="322"/>
        <v>0</v>
      </c>
      <c r="AZ237" s="29">
        <f t="shared" ca="1" si="323"/>
        <v>0</v>
      </c>
      <c r="BA237" s="29">
        <f t="shared" ca="1" si="324"/>
        <v>0</v>
      </c>
      <c r="BB237" s="29">
        <f t="shared" ca="1" si="325"/>
        <v>0</v>
      </c>
      <c r="BC237" s="29">
        <f t="shared" ca="1" si="326"/>
        <v>0</v>
      </c>
      <c r="BD237" s="29">
        <f t="shared" ca="1" si="327"/>
        <v>0</v>
      </c>
      <c r="BE237" s="29">
        <f t="shared" ca="1" si="328"/>
        <v>0</v>
      </c>
      <c r="BF237" s="29">
        <f t="shared" ca="1" si="329"/>
        <v>0</v>
      </c>
      <c r="BG237" s="29">
        <f t="shared" ca="1" si="330"/>
        <v>0</v>
      </c>
      <c r="BH237" s="29">
        <f t="shared" ca="1" si="331"/>
        <v>0</v>
      </c>
      <c r="BI237" s="29">
        <f t="shared" ca="1" si="332"/>
        <v>0</v>
      </c>
      <c r="BJ237" s="29">
        <f t="shared" ca="1" si="333"/>
        <v>0</v>
      </c>
      <c r="BK237" s="29">
        <f t="shared" ca="1" si="334"/>
        <v>0</v>
      </c>
      <c r="BL237" s="29">
        <f t="shared" ca="1" si="335"/>
        <v>0</v>
      </c>
      <c r="BM237" s="29">
        <f t="shared" ca="1" si="336"/>
        <v>0</v>
      </c>
      <c r="BN237" s="29">
        <f t="shared" ca="1" si="337"/>
        <v>0</v>
      </c>
      <c r="BO237" s="33">
        <f t="shared" ca="1" si="313"/>
        <v>0</v>
      </c>
      <c r="BP237" s="16"/>
      <c r="BQ237" s="29">
        <f t="shared" ca="1" si="314"/>
        <v>0</v>
      </c>
      <c r="BR237" s="29">
        <f t="shared" ca="1" si="315"/>
        <v>0</v>
      </c>
      <c r="BS237" s="29">
        <f t="shared" ca="1" si="316"/>
        <v>0</v>
      </c>
      <c r="BT237" s="29">
        <f t="shared" ca="1" si="317"/>
        <v>0</v>
      </c>
      <c r="BU237" s="29">
        <f t="shared" ca="1" si="318"/>
        <v>0</v>
      </c>
      <c r="BV237" s="29">
        <f t="shared" ca="1" si="341"/>
        <v>0</v>
      </c>
      <c r="BW237" s="29">
        <f t="shared" ca="1" si="342"/>
        <v>0</v>
      </c>
      <c r="BX237" s="29">
        <f t="shared" ca="1" si="343"/>
        <v>0</v>
      </c>
      <c r="BY237" s="29">
        <f t="shared" ca="1" si="344"/>
        <v>0</v>
      </c>
      <c r="BZ237" s="29">
        <f t="shared" ca="1" si="345"/>
        <v>0</v>
      </c>
      <c r="CA237" s="29">
        <f t="shared" ca="1" si="346"/>
        <v>0</v>
      </c>
      <c r="CB237" s="29">
        <f t="shared" ca="1" si="347"/>
        <v>0</v>
      </c>
      <c r="CC237" s="29">
        <f t="shared" ca="1" si="348"/>
        <v>0</v>
      </c>
      <c r="CD237" s="29">
        <f t="shared" ca="1" si="349"/>
        <v>0</v>
      </c>
      <c r="CE237" s="29">
        <f t="shared" ca="1" si="350"/>
        <v>0</v>
      </c>
      <c r="CF237" s="29">
        <f t="shared" ca="1" si="351"/>
        <v>0</v>
      </c>
      <c r="CG237" s="29">
        <f t="shared" ca="1" si="352"/>
        <v>0</v>
      </c>
      <c r="CH237" s="29">
        <f t="shared" ca="1" si="353"/>
        <v>0</v>
      </c>
      <c r="CI237" s="29">
        <f t="shared" ca="1" si="354"/>
        <v>0</v>
      </c>
      <c r="CJ237" s="29">
        <f t="shared" ca="1" si="355"/>
        <v>0</v>
      </c>
      <c r="CK237" s="33">
        <f t="shared" ca="1" si="367"/>
        <v>0</v>
      </c>
      <c r="CL237" s="33"/>
      <c r="CM237" s="78">
        <f t="shared" ca="1" si="291"/>
        <v>0</v>
      </c>
      <c r="CN237" s="29">
        <f ca="1">IF(NOT(snowball),0,IF(AA236&lt;=0,0,IF($C237&lt;=SUM($CM237:CM237),0,IF(BR237+$C237-SUM($CM237:CM237)&gt;AA236+AV237,AA236+AV237-BR237,$C237-SUM($CM237:CM237)))))</f>
        <v>0</v>
      </c>
      <c r="CO237" s="29">
        <f ca="1">IF(NOT(snowball),0,IF(AB236&lt;=0,0,IF($C237&lt;=SUM($CM237:CN237),0,IF(BS237+$C237-SUM($CM237:CN237)&gt;AB236+AW237,AB236+AW237-BS237,$C237-SUM($CM237:CN237)))))</f>
        <v>0</v>
      </c>
      <c r="CP237" s="29">
        <f ca="1">IF(NOT(snowball),0,IF(AC236&lt;=0,0,IF($C237&lt;=SUM($CM237:CO237),0,IF(BT237+$C237-SUM($CM237:CO237)&gt;AC236+AX237,AC236+AX237-BT237,$C237-SUM($CM237:CO237)))))</f>
        <v>0</v>
      </c>
      <c r="CQ237" s="29">
        <f ca="1">IF(NOT(snowball),0,IF(AD236&lt;=0,0,IF($C237&lt;=SUM($CM237:CP237),0,IF(BU237+$C237-SUM($CM237:CP237)&gt;AD236+AY237,AD236+AY237-BU237,$C237-SUM($CM237:CP237)))))</f>
        <v>0</v>
      </c>
      <c r="CR237" s="29">
        <f ca="1">IF(NOT(snowball),0,IF(AE236&lt;=0,0,IF($C237&lt;=SUM($CM237:CQ237),0,IF(BV237+$C237-SUM($CM237:CQ237)&gt;AE236+AZ237,AE236+AZ237-BV237,$C237-SUM($CM237:CQ237)))))</f>
        <v>0</v>
      </c>
      <c r="CS237" s="29">
        <f ca="1">IF(NOT(snowball),0,IF(AF236&lt;=0,0,IF($C237&lt;=SUM($CM237:CR237),0,IF(BW237+$C237-SUM($CM237:CR237)&gt;AF236+BA237,AF236+BA237-BW237,$C237-SUM($CM237:CR237)))))</f>
        <v>0</v>
      </c>
      <c r="CT237" s="29">
        <f ca="1">IF(NOT(snowball),0,IF(AG236&lt;=0,0,IF($C237&lt;=SUM($CM237:CS237),0,IF(BX237+$C237-SUM($CM237:CS237)&gt;AG236+BB237,AG236+BB237-BX237,$C237-SUM($CM237:CS237)))))</f>
        <v>0</v>
      </c>
      <c r="CU237" s="29">
        <f ca="1">IF(NOT(snowball),0,IF(AH236&lt;=0,0,IF($C237&lt;=SUM($CM237:CT237),0,IF(BY237+$C237-SUM($CM237:CT237)&gt;AH236+BC237,AH236+BC237-BY237,$C237-SUM($CM237:CT237)))))</f>
        <v>0</v>
      </c>
      <c r="CV237" s="29">
        <f ca="1">IF(NOT(snowball),0,IF(AI236&lt;=0,0,IF($C237&lt;=SUM($CM237:CU237),0,IF(BZ237+$C237-SUM($CM237:CU237)&gt;AI236+BD237,AI236+BD237-BZ237,$C237-SUM($CM237:CU237)))))</f>
        <v>0</v>
      </c>
      <c r="CW237" s="29">
        <f ca="1">IF(NOT(snowball),0,IF(AJ236&lt;=0,0,IF($C237&lt;=SUM($CM237:CV237),0,IF(CA237+$C237-SUM($CM237:CV237)&gt;AJ236+BE237,AJ236+BE237-CA237,$C237-SUM($CM237:CV237)))))</f>
        <v>0</v>
      </c>
      <c r="CX237" s="29">
        <f ca="1">IF(NOT(snowball),0,IF(AK236&lt;=0,0,IF($C237&lt;=SUM($CM237:CW237),0,IF(CB237+$C237-SUM($CM237:CW237)&gt;AK236+BF237,AK236+BF237-CB237,$C237-SUM($CM237:CW237)))))</f>
        <v>0</v>
      </c>
      <c r="CY237" s="29">
        <f ca="1">IF(NOT(snowball),0,IF(AL236&lt;=0,0,IF($C237&lt;=SUM($CM237:CX237),0,IF(CC237+$C237-SUM($CM237:CX237)&gt;AL236+BG237,AL236+BG237-CC237,$C237-SUM($CM237:CX237)))))</f>
        <v>0</v>
      </c>
      <c r="CZ237" s="29">
        <f ca="1">IF(NOT(snowball),0,IF(AM236&lt;=0,0,IF($C237&lt;=SUM($CM237:CY237),0,IF(CD237+$C237-SUM($CM237:CY237)&gt;AM236+BH237,AM236+BH237-CD237,$C237-SUM($CM237:CY237)))))</f>
        <v>0</v>
      </c>
      <c r="DA237" s="29">
        <f ca="1">IF(NOT(snowball),0,IF(AN236&lt;=0,0,IF($C237&lt;=SUM($CM237:CZ237),0,IF(CE237+$C237-SUM($CM237:CZ237)&gt;AN236+BI237,AN236+BI237-CE237,$C237-SUM($CM237:CZ237)))))</f>
        <v>0</v>
      </c>
      <c r="DB237" s="29">
        <f ca="1">IF(NOT(snowball),0,IF(AO236&lt;=0,0,IF($C237&lt;=SUM($CM237:DA237),0,IF(CF237+$C237-SUM($CM237:DA237)&gt;AO236+BJ237,AO236+BJ237-CF237,$C237-SUM($CM237:DA237)))))</f>
        <v>0</v>
      </c>
      <c r="DC237" s="29">
        <f ca="1">IF(NOT(snowball),0,IF(AP236&lt;=0,0,IF($C237&lt;=SUM($CM237:DB237),0,IF(CG237+$C237-SUM($CM237:DB237)&gt;AP236+BK237,AP236+BK237-CG237,$C237-SUM($CM237:DB237)))))</f>
        <v>0</v>
      </c>
      <c r="DD237" s="29">
        <f ca="1">IF(NOT(snowball),0,IF(AQ236&lt;=0,0,IF($C237&lt;=SUM($CM237:DC237),0,IF(CH237+$C237-SUM($CM237:DC237)&gt;AQ236+BL237,AQ236+BL237-CH237,$C237-SUM($CM237:DC237)))))</f>
        <v>0</v>
      </c>
      <c r="DE237" s="29">
        <f ca="1">IF(NOT(snowball),0,IF(AR236&lt;=0,0,IF($C237&lt;=SUM($CM237:DD237),0,IF(CI237+$C237-SUM($CM237:DD237)&gt;AR236+BM237,AR236+BM237-CI237,$C237-SUM($CM237:DD237)))))</f>
        <v>0</v>
      </c>
      <c r="DF237" s="29">
        <f ca="1">IF(NOT(snowball),0,IF(AS236&lt;=0,0,IF($C237&lt;=SUM($CM237:DE237),0,IF(CJ237+$C237-SUM($CM237:DE237)&gt;AS236+BN237,AS236+BN237-CJ237,$C237-SUM($CM237:DE237)))))</f>
        <v>0</v>
      </c>
    </row>
    <row r="238" spans="1:110" ht="11" customHeight="1">
      <c r="A238" s="30" t="str">
        <f t="shared" ca="1" si="356"/>
        <v/>
      </c>
      <c r="B238" s="13" t="e">
        <f t="shared" ca="1" si="292"/>
        <v>#N/A</v>
      </c>
      <c r="C238" s="113" t="str">
        <f t="shared" ca="1" si="271"/>
        <v/>
      </c>
      <c r="D238" s="81"/>
      <c r="E238" s="29">
        <f t="shared" ca="1" si="357"/>
        <v>0</v>
      </c>
      <c r="F238" s="29">
        <f t="shared" ca="1" si="358"/>
        <v>0</v>
      </c>
      <c r="G238" s="29">
        <f t="shared" ca="1" si="359"/>
        <v>0</v>
      </c>
      <c r="H238" s="29">
        <f t="shared" ca="1" si="360"/>
        <v>0</v>
      </c>
      <c r="I238" s="29">
        <f t="shared" ca="1" si="361"/>
        <v>0</v>
      </c>
      <c r="J238" s="29">
        <f t="shared" ca="1" si="362"/>
        <v>0</v>
      </c>
      <c r="K238" s="29">
        <f t="shared" ca="1" si="363"/>
        <v>0</v>
      </c>
      <c r="L238" s="29">
        <f t="shared" ca="1" si="279"/>
        <v>0</v>
      </c>
      <c r="M238" s="29">
        <f t="shared" ca="1" si="280"/>
        <v>0</v>
      </c>
      <c r="N238" s="29">
        <f t="shared" ca="1" si="281"/>
        <v>0</v>
      </c>
      <c r="O238" s="29">
        <f t="shared" ca="1" si="282"/>
        <v>0</v>
      </c>
      <c r="P238" s="29">
        <f t="shared" ca="1" si="283"/>
        <v>0</v>
      </c>
      <c r="Q238" s="29">
        <f t="shared" ca="1" si="284"/>
        <v>0</v>
      </c>
      <c r="R238" s="29">
        <f t="shared" ca="1" si="285"/>
        <v>0</v>
      </c>
      <c r="S238" s="29">
        <f t="shared" ca="1" si="286"/>
        <v>0</v>
      </c>
      <c r="T238" s="29">
        <f t="shared" ca="1" si="287"/>
        <v>0</v>
      </c>
      <c r="U238" s="29">
        <f t="shared" ca="1" si="288"/>
        <v>0</v>
      </c>
      <c r="V238" s="29">
        <f t="shared" ca="1" si="289"/>
        <v>0</v>
      </c>
      <c r="W238" s="29">
        <f t="shared" ca="1" si="290"/>
        <v>0</v>
      </c>
      <c r="X238" s="29">
        <f t="shared" ca="1" si="290"/>
        <v>0</v>
      </c>
      <c r="Y238" s="66"/>
      <c r="Z238" s="29">
        <f t="shared" ca="1" si="293"/>
        <v>0</v>
      </c>
      <c r="AA238" s="29">
        <f t="shared" ca="1" si="294"/>
        <v>0</v>
      </c>
      <c r="AB238" s="29">
        <f t="shared" ca="1" si="295"/>
        <v>0</v>
      </c>
      <c r="AC238" s="29">
        <f t="shared" ca="1" si="296"/>
        <v>0</v>
      </c>
      <c r="AD238" s="29">
        <f t="shared" ca="1" si="297"/>
        <v>0</v>
      </c>
      <c r="AE238" s="29">
        <f t="shared" ca="1" si="298"/>
        <v>0</v>
      </c>
      <c r="AF238" s="29">
        <f t="shared" ca="1" si="299"/>
        <v>0</v>
      </c>
      <c r="AG238" s="29">
        <f t="shared" ca="1" si="300"/>
        <v>0</v>
      </c>
      <c r="AH238" s="29">
        <f t="shared" ca="1" si="301"/>
        <v>0</v>
      </c>
      <c r="AI238" s="29">
        <f t="shared" ca="1" si="302"/>
        <v>0</v>
      </c>
      <c r="AJ238" s="29">
        <f t="shared" ca="1" si="303"/>
        <v>0</v>
      </c>
      <c r="AK238" s="29">
        <f t="shared" ca="1" si="304"/>
        <v>0</v>
      </c>
      <c r="AL238" s="29">
        <f t="shared" ca="1" si="305"/>
        <v>0</v>
      </c>
      <c r="AM238" s="29">
        <f t="shared" ca="1" si="306"/>
        <v>0</v>
      </c>
      <c r="AN238" s="29">
        <f t="shared" ca="1" si="307"/>
        <v>0</v>
      </c>
      <c r="AO238" s="29">
        <f t="shared" ca="1" si="308"/>
        <v>0</v>
      </c>
      <c r="AP238" s="29">
        <f t="shared" ca="1" si="309"/>
        <v>0</v>
      </c>
      <c r="AQ238" s="29">
        <f t="shared" ca="1" si="310"/>
        <v>0</v>
      </c>
      <c r="AR238" s="29">
        <f t="shared" ca="1" si="311"/>
        <v>0</v>
      </c>
      <c r="AS238" s="29">
        <f t="shared" ca="1" si="312"/>
        <v>0</v>
      </c>
      <c r="AT238" s="7"/>
      <c r="AU238" s="29">
        <f t="shared" ca="1" si="364"/>
        <v>0</v>
      </c>
      <c r="AV238" s="29">
        <f t="shared" ca="1" si="365"/>
        <v>0</v>
      </c>
      <c r="AW238" s="29">
        <f t="shared" ca="1" si="366"/>
        <v>0</v>
      </c>
      <c r="AX238" s="29">
        <f t="shared" ca="1" si="321"/>
        <v>0</v>
      </c>
      <c r="AY238" s="29">
        <f t="shared" ca="1" si="322"/>
        <v>0</v>
      </c>
      <c r="AZ238" s="29">
        <f t="shared" ca="1" si="323"/>
        <v>0</v>
      </c>
      <c r="BA238" s="29">
        <f t="shared" ca="1" si="324"/>
        <v>0</v>
      </c>
      <c r="BB238" s="29">
        <f t="shared" ca="1" si="325"/>
        <v>0</v>
      </c>
      <c r="BC238" s="29">
        <f t="shared" ca="1" si="326"/>
        <v>0</v>
      </c>
      <c r="BD238" s="29">
        <f t="shared" ca="1" si="327"/>
        <v>0</v>
      </c>
      <c r="BE238" s="29">
        <f t="shared" ca="1" si="328"/>
        <v>0</v>
      </c>
      <c r="BF238" s="29">
        <f t="shared" ca="1" si="329"/>
        <v>0</v>
      </c>
      <c r="BG238" s="29">
        <f t="shared" ca="1" si="330"/>
        <v>0</v>
      </c>
      <c r="BH238" s="29">
        <f t="shared" ca="1" si="331"/>
        <v>0</v>
      </c>
      <c r="BI238" s="29">
        <f t="shared" ca="1" si="332"/>
        <v>0</v>
      </c>
      <c r="BJ238" s="29">
        <f t="shared" ca="1" si="333"/>
        <v>0</v>
      </c>
      <c r="BK238" s="29">
        <f t="shared" ca="1" si="334"/>
        <v>0</v>
      </c>
      <c r="BL238" s="29">
        <f t="shared" ca="1" si="335"/>
        <v>0</v>
      </c>
      <c r="BM238" s="29">
        <f t="shared" ca="1" si="336"/>
        <v>0</v>
      </c>
      <c r="BN238" s="29">
        <f t="shared" ca="1" si="337"/>
        <v>0</v>
      </c>
      <c r="BO238" s="33">
        <f t="shared" ca="1" si="313"/>
        <v>0</v>
      </c>
      <c r="BP238" s="16"/>
      <c r="BQ238" s="29">
        <f t="shared" ca="1" si="314"/>
        <v>0</v>
      </c>
      <c r="BR238" s="29">
        <f t="shared" ca="1" si="315"/>
        <v>0</v>
      </c>
      <c r="BS238" s="29">
        <f t="shared" ca="1" si="316"/>
        <v>0</v>
      </c>
      <c r="BT238" s="29">
        <f t="shared" ca="1" si="317"/>
        <v>0</v>
      </c>
      <c r="BU238" s="29">
        <f t="shared" ca="1" si="318"/>
        <v>0</v>
      </c>
      <c r="BV238" s="29">
        <f t="shared" ca="1" si="341"/>
        <v>0</v>
      </c>
      <c r="BW238" s="29">
        <f t="shared" ca="1" si="342"/>
        <v>0</v>
      </c>
      <c r="BX238" s="29">
        <f t="shared" ca="1" si="343"/>
        <v>0</v>
      </c>
      <c r="BY238" s="29">
        <f t="shared" ca="1" si="344"/>
        <v>0</v>
      </c>
      <c r="BZ238" s="29">
        <f t="shared" ca="1" si="345"/>
        <v>0</v>
      </c>
      <c r="CA238" s="29">
        <f t="shared" ca="1" si="346"/>
        <v>0</v>
      </c>
      <c r="CB238" s="29">
        <f t="shared" ca="1" si="347"/>
        <v>0</v>
      </c>
      <c r="CC238" s="29">
        <f t="shared" ca="1" si="348"/>
        <v>0</v>
      </c>
      <c r="CD238" s="29">
        <f t="shared" ca="1" si="349"/>
        <v>0</v>
      </c>
      <c r="CE238" s="29">
        <f t="shared" ca="1" si="350"/>
        <v>0</v>
      </c>
      <c r="CF238" s="29">
        <f t="shared" ca="1" si="351"/>
        <v>0</v>
      </c>
      <c r="CG238" s="29">
        <f t="shared" ca="1" si="352"/>
        <v>0</v>
      </c>
      <c r="CH238" s="29">
        <f t="shared" ca="1" si="353"/>
        <v>0</v>
      </c>
      <c r="CI238" s="29">
        <f t="shared" ca="1" si="354"/>
        <v>0</v>
      </c>
      <c r="CJ238" s="29">
        <f t="shared" ca="1" si="355"/>
        <v>0</v>
      </c>
      <c r="CK238" s="33">
        <f t="shared" ca="1" si="367"/>
        <v>0</v>
      </c>
      <c r="CL238" s="33"/>
      <c r="CM238" s="78">
        <f t="shared" ca="1" si="291"/>
        <v>0</v>
      </c>
      <c r="CN238" s="29">
        <f ca="1">IF(NOT(snowball),0,IF(AA237&lt;=0,0,IF($C238&lt;=SUM($CM238:CM238),0,IF(BR238+$C238-SUM($CM238:CM238)&gt;AA237+AV238,AA237+AV238-BR238,$C238-SUM($CM238:CM238)))))</f>
        <v>0</v>
      </c>
      <c r="CO238" s="29">
        <f ca="1">IF(NOT(snowball),0,IF(AB237&lt;=0,0,IF($C238&lt;=SUM($CM238:CN238),0,IF(BS238+$C238-SUM($CM238:CN238)&gt;AB237+AW238,AB237+AW238-BS238,$C238-SUM($CM238:CN238)))))</f>
        <v>0</v>
      </c>
      <c r="CP238" s="29">
        <f ca="1">IF(NOT(snowball),0,IF(AC237&lt;=0,0,IF($C238&lt;=SUM($CM238:CO238),0,IF(BT238+$C238-SUM($CM238:CO238)&gt;AC237+AX238,AC237+AX238-BT238,$C238-SUM($CM238:CO238)))))</f>
        <v>0</v>
      </c>
      <c r="CQ238" s="29">
        <f ca="1">IF(NOT(snowball),0,IF(AD237&lt;=0,0,IF($C238&lt;=SUM($CM238:CP238),0,IF(BU238+$C238-SUM($CM238:CP238)&gt;AD237+AY238,AD237+AY238-BU238,$C238-SUM($CM238:CP238)))))</f>
        <v>0</v>
      </c>
      <c r="CR238" s="29">
        <f ca="1">IF(NOT(snowball),0,IF(AE237&lt;=0,0,IF($C238&lt;=SUM($CM238:CQ238),0,IF(BV238+$C238-SUM($CM238:CQ238)&gt;AE237+AZ238,AE237+AZ238-BV238,$C238-SUM($CM238:CQ238)))))</f>
        <v>0</v>
      </c>
      <c r="CS238" s="29">
        <f ca="1">IF(NOT(snowball),0,IF(AF237&lt;=0,0,IF($C238&lt;=SUM($CM238:CR238),0,IF(BW238+$C238-SUM($CM238:CR238)&gt;AF237+BA238,AF237+BA238-BW238,$C238-SUM($CM238:CR238)))))</f>
        <v>0</v>
      </c>
      <c r="CT238" s="29">
        <f ca="1">IF(NOT(snowball),0,IF(AG237&lt;=0,0,IF($C238&lt;=SUM($CM238:CS238),0,IF(BX238+$C238-SUM($CM238:CS238)&gt;AG237+BB238,AG237+BB238-BX238,$C238-SUM($CM238:CS238)))))</f>
        <v>0</v>
      </c>
      <c r="CU238" s="29">
        <f ca="1">IF(NOT(snowball),0,IF(AH237&lt;=0,0,IF($C238&lt;=SUM($CM238:CT238),0,IF(BY238+$C238-SUM($CM238:CT238)&gt;AH237+BC238,AH237+BC238-BY238,$C238-SUM($CM238:CT238)))))</f>
        <v>0</v>
      </c>
      <c r="CV238" s="29">
        <f ca="1">IF(NOT(snowball),0,IF(AI237&lt;=0,0,IF($C238&lt;=SUM($CM238:CU238),0,IF(BZ238+$C238-SUM($CM238:CU238)&gt;AI237+BD238,AI237+BD238-BZ238,$C238-SUM($CM238:CU238)))))</f>
        <v>0</v>
      </c>
      <c r="CW238" s="29">
        <f ca="1">IF(NOT(snowball),0,IF(AJ237&lt;=0,0,IF($C238&lt;=SUM($CM238:CV238),0,IF(CA238+$C238-SUM($CM238:CV238)&gt;AJ237+BE238,AJ237+BE238-CA238,$C238-SUM($CM238:CV238)))))</f>
        <v>0</v>
      </c>
      <c r="CX238" s="29">
        <f ca="1">IF(NOT(snowball),0,IF(AK237&lt;=0,0,IF($C238&lt;=SUM($CM238:CW238),0,IF(CB238+$C238-SUM($CM238:CW238)&gt;AK237+BF238,AK237+BF238-CB238,$C238-SUM($CM238:CW238)))))</f>
        <v>0</v>
      </c>
      <c r="CY238" s="29">
        <f ca="1">IF(NOT(snowball),0,IF(AL237&lt;=0,0,IF($C238&lt;=SUM($CM238:CX238),0,IF(CC238+$C238-SUM($CM238:CX238)&gt;AL237+BG238,AL237+BG238-CC238,$C238-SUM($CM238:CX238)))))</f>
        <v>0</v>
      </c>
      <c r="CZ238" s="29">
        <f ca="1">IF(NOT(snowball),0,IF(AM237&lt;=0,0,IF($C238&lt;=SUM($CM238:CY238),0,IF(CD238+$C238-SUM($CM238:CY238)&gt;AM237+BH238,AM237+BH238-CD238,$C238-SUM($CM238:CY238)))))</f>
        <v>0</v>
      </c>
      <c r="DA238" s="29">
        <f ca="1">IF(NOT(snowball),0,IF(AN237&lt;=0,0,IF($C238&lt;=SUM($CM238:CZ238),0,IF(CE238+$C238-SUM($CM238:CZ238)&gt;AN237+BI238,AN237+BI238-CE238,$C238-SUM($CM238:CZ238)))))</f>
        <v>0</v>
      </c>
      <c r="DB238" s="29">
        <f ca="1">IF(NOT(snowball),0,IF(AO237&lt;=0,0,IF($C238&lt;=SUM($CM238:DA238),0,IF(CF238+$C238-SUM($CM238:DA238)&gt;AO237+BJ238,AO237+BJ238-CF238,$C238-SUM($CM238:DA238)))))</f>
        <v>0</v>
      </c>
      <c r="DC238" s="29">
        <f ca="1">IF(NOT(snowball),0,IF(AP237&lt;=0,0,IF($C238&lt;=SUM($CM238:DB238),0,IF(CG238+$C238-SUM($CM238:DB238)&gt;AP237+BK238,AP237+BK238-CG238,$C238-SUM($CM238:DB238)))))</f>
        <v>0</v>
      </c>
      <c r="DD238" s="29">
        <f ca="1">IF(NOT(snowball),0,IF(AQ237&lt;=0,0,IF($C238&lt;=SUM($CM238:DC238),0,IF(CH238+$C238-SUM($CM238:DC238)&gt;AQ237+BL238,AQ237+BL238-CH238,$C238-SUM($CM238:DC238)))))</f>
        <v>0</v>
      </c>
      <c r="DE238" s="29">
        <f ca="1">IF(NOT(snowball),0,IF(AR237&lt;=0,0,IF($C238&lt;=SUM($CM238:DD238),0,IF(CI238+$C238-SUM($CM238:DD238)&gt;AR237+BM238,AR237+BM238-CI238,$C238-SUM($CM238:DD238)))))</f>
        <v>0</v>
      </c>
      <c r="DF238" s="29">
        <f ca="1">IF(NOT(snowball),0,IF(AS237&lt;=0,0,IF($C238&lt;=SUM($CM238:DE238),0,IF(CJ238+$C238-SUM($CM238:DE238)&gt;AS237+BN238,AS237+BN238-CJ238,$C238-SUM($CM238:DE238)))))</f>
        <v>0</v>
      </c>
    </row>
    <row r="239" spans="1:110" ht="11" customHeight="1">
      <c r="A239" s="30" t="str">
        <f t="shared" ca="1" si="356"/>
        <v/>
      </c>
      <c r="B239" s="13" t="e">
        <f t="shared" ca="1" si="292"/>
        <v>#N/A</v>
      </c>
      <c r="C239" s="113" t="str">
        <f t="shared" ca="1" si="271"/>
        <v/>
      </c>
      <c r="D239" s="81"/>
      <c r="E239" s="29">
        <f t="shared" ca="1" si="357"/>
        <v>0</v>
      </c>
      <c r="F239" s="29">
        <f t="shared" ca="1" si="358"/>
        <v>0</v>
      </c>
      <c r="G239" s="29">
        <f t="shared" ca="1" si="359"/>
        <v>0</v>
      </c>
      <c r="H239" s="29">
        <f t="shared" ca="1" si="360"/>
        <v>0</v>
      </c>
      <c r="I239" s="29">
        <f t="shared" ca="1" si="361"/>
        <v>0</v>
      </c>
      <c r="J239" s="29">
        <f t="shared" ca="1" si="362"/>
        <v>0</v>
      </c>
      <c r="K239" s="29">
        <f t="shared" ca="1" si="363"/>
        <v>0</v>
      </c>
      <c r="L239" s="29">
        <f t="shared" ca="1" si="279"/>
        <v>0</v>
      </c>
      <c r="M239" s="29">
        <f t="shared" ca="1" si="280"/>
        <v>0</v>
      </c>
      <c r="N239" s="29">
        <f t="shared" ca="1" si="281"/>
        <v>0</v>
      </c>
      <c r="O239" s="29">
        <f t="shared" ca="1" si="282"/>
        <v>0</v>
      </c>
      <c r="P239" s="29">
        <f t="shared" ca="1" si="283"/>
        <v>0</v>
      </c>
      <c r="Q239" s="29">
        <f t="shared" ca="1" si="284"/>
        <v>0</v>
      </c>
      <c r="R239" s="29">
        <f t="shared" ca="1" si="285"/>
        <v>0</v>
      </c>
      <c r="S239" s="29">
        <f t="shared" ca="1" si="286"/>
        <v>0</v>
      </c>
      <c r="T239" s="29">
        <f t="shared" ca="1" si="287"/>
        <v>0</v>
      </c>
      <c r="U239" s="29">
        <f t="shared" ca="1" si="288"/>
        <v>0</v>
      </c>
      <c r="V239" s="29">
        <f t="shared" ca="1" si="289"/>
        <v>0</v>
      </c>
      <c r="W239" s="29">
        <f t="shared" ca="1" si="290"/>
        <v>0</v>
      </c>
      <c r="X239" s="29">
        <f t="shared" ca="1" si="290"/>
        <v>0</v>
      </c>
      <c r="Y239" s="66"/>
      <c r="Z239" s="29">
        <f t="shared" ca="1" si="293"/>
        <v>0</v>
      </c>
      <c r="AA239" s="29">
        <f t="shared" ca="1" si="294"/>
        <v>0</v>
      </c>
      <c r="AB239" s="29">
        <f t="shared" ca="1" si="295"/>
        <v>0</v>
      </c>
      <c r="AC239" s="29">
        <f t="shared" ca="1" si="296"/>
        <v>0</v>
      </c>
      <c r="AD239" s="29">
        <f t="shared" ca="1" si="297"/>
        <v>0</v>
      </c>
      <c r="AE239" s="29">
        <f t="shared" ca="1" si="298"/>
        <v>0</v>
      </c>
      <c r="AF239" s="29">
        <f t="shared" ca="1" si="299"/>
        <v>0</v>
      </c>
      <c r="AG239" s="29">
        <f t="shared" ca="1" si="300"/>
        <v>0</v>
      </c>
      <c r="AH239" s="29">
        <f t="shared" ca="1" si="301"/>
        <v>0</v>
      </c>
      <c r="AI239" s="29">
        <f t="shared" ca="1" si="302"/>
        <v>0</v>
      </c>
      <c r="AJ239" s="29">
        <f t="shared" ca="1" si="303"/>
        <v>0</v>
      </c>
      <c r="AK239" s="29">
        <f t="shared" ca="1" si="304"/>
        <v>0</v>
      </c>
      <c r="AL239" s="29">
        <f t="shared" ca="1" si="305"/>
        <v>0</v>
      </c>
      <c r="AM239" s="29">
        <f t="shared" ca="1" si="306"/>
        <v>0</v>
      </c>
      <c r="AN239" s="29">
        <f t="shared" ca="1" si="307"/>
        <v>0</v>
      </c>
      <c r="AO239" s="29">
        <f t="shared" ca="1" si="308"/>
        <v>0</v>
      </c>
      <c r="AP239" s="29">
        <f t="shared" ca="1" si="309"/>
        <v>0</v>
      </c>
      <c r="AQ239" s="29">
        <f t="shared" ca="1" si="310"/>
        <v>0</v>
      </c>
      <c r="AR239" s="29">
        <f t="shared" ca="1" si="311"/>
        <v>0</v>
      </c>
      <c r="AS239" s="29">
        <f t="shared" ca="1" si="312"/>
        <v>0</v>
      </c>
      <c r="AT239" s="7"/>
      <c r="AU239" s="29">
        <f t="shared" ca="1" si="364"/>
        <v>0</v>
      </c>
      <c r="AV239" s="29">
        <f t="shared" ca="1" si="365"/>
        <v>0</v>
      </c>
      <c r="AW239" s="29">
        <f t="shared" ca="1" si="366"/>
        <v>0</v>
      </c>
      <c r="AX239" s="29">
        <f t="shared" ca="1" si="321"/>
        <v>0</v>
      </c>
      <c r="AY239" s="29">
        <f t="shared" ca="1" si="322"/>
        <v>0</v>
      </c>
      <c r="AZ239" s="29">
        <f t="shared" ca="1" si="323"/>
        <v>0</v>
      </c>
      <c r="BA239" s="29">
        <f t="shared" ca="1" si="324"/>
        <v>0</v>
      </c>
      <c r="BB239" s="29">
        <f t="shared" ca="1" si="325"/>
        <v>0</v>
      </c>
      <c r="BC239" s="29">
        <f t="shared" ca="1" si="326"/>
        <v>0</v>
      </c>
      <c r="BD239" s="29">
        <f t="shared" ca="1" si="327"/>
        <v>0</v>
      </c>
      <c r="BE239" s="29">
        <f t="shared" ca="1" si="328"/>
        <v>0</v>
      </c>
      <c r="BF239" s="29">
        <f t="shared" ca="1" si="329"/>
        <v>0</v>
      </c>
      <c r="BG239" s="29">
        <f t="shared" ca="1" si="330"/>
        <v>0</v>
      </c>
      <c r="BH239" s="29">
        <f t="shared" ca="1" si="331"/>
        <v>0</v>
      </c>
      <c r="BI239" s="29">
        <f t="shared" ca="1" si="332"/>
        <v>0</v>
      </c>
      <c r="BJ239" s="29">
        <f t="shared" ca="1" si="333"/>
        <v>0</v>
      </c>
      <c r="BK239" s="29">
        <f t="shared" ca="1" si="334"/>
        <v>0</v>
      </c>
      <c r="BL239" s="29">
        <f t="shared" ca="1" si="335"/>
        <v>0</v>
      </c>
      <c r="BM239" s="29">
        <f t="shared" ca="1" si="336"/>
        <v>0</v>
      </c>
      <c r="BN239" s="29">
        <f t="shared" ca="1" si="337"/>
        <v>0</v>
      </c>
      <c r="BO239" s="33">
        <f t="shared" ca="1" si="313"/>
        <v>0</v>
      </c>
      <c r="BP239" s="16"/>
      <c r="BQ239" s="29">
        <f t="shared" ca="1" si="314"/>
        <v>0</v>
      </c>
      <c r="BR239" s="29">
        <f t="shared" ca="1" si="315"/>
        <v>0</v>
      </c>
      <c r="BS239" s="29">
        <f t="shared" ca="1" si="316"/>
        <v>0</v>
      </c>
      <c r="BT239" s="29">
        <f t="shared" ca="1" si="317"/>
        <v>0</v>
      </c>
      <c r="BU239" s="29">
        <f t="shared" ca="1" si="318"/>
        <v>0</v>
      </c>
      <c r="BV239" s="29">
        <f t="shared" ca="1" si="341"/>
        <v>0</v>
      </c>
      <c r="BW239" s="29">
        <f t="shared" ca="1" si="342"/>
        <v>0</v>
      </c>
      <c r="BX239" s="29">
        <f t="shared" ca="1" si="343"/>
        <v>0</v>
      </c>
      <c r="BY239" s="29">
        <f t="shared" ca="1" si="344"/>
        <v>0</v>
      </c>
      <c r="BZ239" s="29">
        <f t="shared" ca="1" si="345"/>
        <v>0</v>
      </c>
      <c r="CA239" s="29">
        <f t="shared" ca="1" si="346"/>
        <v>0</v>
      </c>
      <c r="CB239" s="29">
        <f t="shared" ca="1" si="347"/>
        <v>0</v>
      </c>
      <c r="CC239" s="29">
        <f t="shared" ca="1" si="348"/>
        <v>0</v>
      </c>
      <c r="CD239" s="29">
        <f t="shared" ca="1" si="349"/>
        <v>0</v>
      </c>
      <c r="CE239" s="29">
        <f t="shared" ca="1" si="350"/>
        <v>0</v>
      </c>
      <c r="CF239" s="29">
        <f t="shared" ca="1" si="351"/>
        <v>0</v>
      </c>
      <c r="CG239" s="29">
        <f t="shared" ca="1" si="352"/>
        <v>0</v>
      </c>
      <c r="CH239" s="29">
        <f t="shared" ca="1" si="353"/>
        <v>0</v>
      </c>
      <c r="CI239" s="29">
        <f t="shared" ca="1" si="354"/>
        <v>0</v>
      </c>
      <c r="CJ239" s="29">
        <f t="shared" ca="1" si="355"/>
        <v>0</v>
      </c>
      <c r="CK239" s="33">
        <f t="shared" ca="1" si="367"/>
        <v>0</v>
      </c>
      <c r="CL239" s="33"/>
      <c r="CM239" s="78">
        <f t="shared" ca="1" si="291"/>
        <v>0</v>
      </c>
      <c r="CN239" s="29">
        <f ca="1">IF(NOT(snowball),0,IF(AA238&lt;=0,0,IF($C239&lt;=SUM($CM239:CM239),0,IF(BR239+$C239-SUM($CM239:CM239)&gt;AA238+AV239,AA238+AV239-BR239,$C239-SUM($CM239:CM239)))))</f>
        <v>0</v>
      </c>
      <c r="CO239" s="29">
        <f ca="1">IF(NOT(snowball),0,IF(AB238&lt;=0,0,IF($C239&lt;=SUM($CM239:CN239),0,IF(BS239+$C239-SUM($CM239:CN239)&gt;AB238+AW239,AB238+AW239-BS239,$C239-SUM($CM239:CN239)))))</f>
        <v>0</v>
      </c>
      <c r="CP239" s="29">
        <f ca="1">IF(NOT(snowball),0,IF(AC238&lt;=0,0,IF($C239&lt;=SUM($CM239:CO239),0,IF(BT239+$C239-SUM($CM239:CO239)&gt;AC238+AX239,AC238+AX239-BT239,$C239-SUM($CM239:CO239)))))</f>
        <v>0</v>
      </c>
      <c r="CQ239" s="29">
        <f ca="1">IF(NOT(snowball),0,IF(AD238&lt;=0,0,IF($C239&lt;=SUM($CM239:CP239),0,IF(BU239+$C239-SUM($CM239:CP239)&gt;AD238+AY239,AD238+AY239-BU239,$C239-SUM($CM239:CP239)))))</f>
        <v>0</v>
      </c>
      <c r="CR239" s="29">
        <f ca="1">IF(NOT(snowball),0,IF(AE238&lt;=0,0,IF($C239&lt;=SUM($CM239:CQ239),0,IF(BV239+$C239-SUM($CM239:CQ239)&gt;AE238+AZ239,AE238+AZ239-BV239,$C239-SUM($CM239:CQ239)))))</f>
        <v>0</v>
      </c>
      <c r="CS239" s="29">
        <f ca="1">IF(NOT(snowball),0,IF(AF238&lt;=0,0,IF($C239&lt;=SUM($CM239:CR239),0,IF(BW239+$C239-SUM($CM239:CR239)&gt;AF238+BA239,AF238+BA239-BW239,$C239-SUM($CM239:CR239)))))</f>
        <v>0</v>
      </c>
      <c r="CT239" s="29">
        <f ca="1">IF(NOT(snowball),0,IF(AG238&lt;=0,0,IF($C239&lt;=SUM($CM239:CS239),0,IF(BX239+$C239-SUM($CM239:CS239)&gt;AG238+BB239,AG238+BB239-BX239,$C239-SUM($CM239:CS239)))))</f>
        <v>0</v>
      </c>
      <c r="CU239" s="29">
        <f ca="1">IF(NOT(snowball),0,IF(AH238&lt;=0,0,IF($C239&lt;=SUM($CM239:CT239),0,IF(BY239+$C239-SUM($CM239:CT239)&gt;AH238+BC239,AH238+BC239-BY239,$C239-SUM($CM239:CT239)))))</f>
        <v>0</v>
      </c>
      <c r="CV239" s="29">
        <f ca="1">IF(NOT(snowball),0,IF(AI238&lt;=0,0,IF($C239&lt;=SUM($CM239:CU239),0,IF(BZ239+$C239-SUM($CM239:CU239)&gt;AI238+BD239,AI238+BD239-BZ239,$C239-SUM($CM239:CU239)))))</f>
        <v>0</v>
      </c>
      <c r="CW239" s="29">
        <f ca="1">IF(NOT(snowball),0,IF(AJ238&lt;=0,0,IF($C239&lt;=SUM($CM239:CV239),0,IF(CA239+$C239-SUM($CM239:CV239)&gt;AJ238+BE239,AJ238+BE239-CA239,$C239-SUM($CM239:CV239)))))</f>
        <v>0</v>
      </c>
      <c r="CX239" s="29">
        <f ca="1">IF(NOT(snowball),0,IF(AK238&lt;=0,0,IF($C239&lt;=SUM($CM239:CW239),0,IF(CB239+$C239-SUM($CM239:CW239)&gt;AK238+BF239,AK238+BF239-CB239,$C239-SUM($CM239:CW239)))))</f>
        <v>0</v>
      </c>
      <c r="CY239" s="29">
        <f ca="1">IF(NOT(snowball),0,IF(AL238&lt;=0,0,IF($C239&lt;=SUM($CM239:CX239),0,IF(CC239+$C239-SUM($CM239:CX239)&gt;AL238+BG239,AL238+BG239-CC239,$C239-SUM($CM239:CX239)))))</f>
        <v>0</v>
      </c>
      <c r="CZ239" s="29">
        <f ca="1">IF(NOT(snowball),0,IF(AM238&lt;=0,0,IF($C239&lt;=SUM($CM239:CY239),0,IF(CD239+$C239-SUM($CM239:CY239)&gt;AM238+BH239,AM238+BH239-CD239,$C239-SUM($CM239:CY239)))))</f>
        <v>0</v>
      </c>
      <c r="DA239" s="29">
        <f ca="1">IF(NOT(snowball),0,IF(AN238&lt;=0,0,IF($C239&lt;=SUM($CM239:CZ239),0,IF(CE239+$C239-SUM($CM239:CZ239)&gt;AN238+BI239,AN238+BI239-CE239,$C239-SUM($CM239:CZ239)))))</f>
        <v>0</v>
      </c>
      <c r="DB239" s="29">
        <f ca="1">IF(NOT(snowball),0,IF(AO238&lt;=0,0,IF($C239&lt;=SUM($CM239:DA239),0,IF(CF239+$C239-SUM($CM239:DA239)&gt;AO238+BJ239,AO238+BJ239-CF239,$C239-SUM($CM239:DA239)))))</f>
        <v>0</v>
      </c>
      <c r="DC239" s="29">
        <f ca="1">IF(NOT(snowball),0,IF(AP238&lt;=0,0,IF($C239&lt;=SUM($CM239:DB239),0,IF(CG239+$C239-SUM($CM239:DB239)&gt;AP238+BK239,AP238+BK239-CG239,$C239-SUM($CM239:DB239)))))</f>
        <v>0</v>
      </c>
      <c r="DD239" s="29">
        <f ca="1">IF(NOT(snowball),0,IF(AQ238&lt;=0,0,IF($C239&lt;=SUM($CM239:DC239),0,IF(CH239+$C239-SUM($CM239:DC239)&gt;AQ238+BL239,AQ238+BL239-CH239,$C239-SUM($CM239:DC239)))))</f>
        <v>0</v>
      </c>
      <c r="DE239" s="29">
        <f ca="1">IF(NOT(snowball),0,IF(AR238&lt;=0,0,IF($C239&lt;=SUM($CM239:DD239),0,IF(CI239+$C239-SUM($CM239:DD239)&gt;AR238+BM239,AR238+BM239-CI239,$C239-SUM($CM239:DD239)))))</f>
        <v>0</v>
      </c>
      <c r="DF239" s="29">
        <f ca="1">IF(NOT(snowball),0,IF(AS238&lt;=0,0,IF($C239&lt;=SUM($CM239:DE239),0,IF(CJ239+$C239-SUM($CM239:DE239)&gt;AS238+BN239,AS238+BN239-CJ239,$C239-SUM($CM239:DE239)))))</f>
        <v>0</v>
      </c>
    </row>
    <row r="240" spans="1:110" ht="11" customHeight="1">
      <c r="A240" s="30" t="str">
        <f t="shared" ca="1" si="356"/>
        <v/>
      </c>
      <c r="B240" s="13" t="e">
        <f t="shared" ca="1" si="292"/>
        <v>#N/A</v>
      </c>
      <c r="C240" s="113" t="str">
        <f t="shared" ca="1" si="271"/>
        <v/>
      </c>
      <c r="D240" s="81"/>
      <c r="E240" s="29">
        <f t="shared" ca="1" si="357"/>
        <v>0</v>
      </c>
      <c r="F240" s="29">
        <f t="shared" ca="1" si="358"/>
        <v>0</v>
      </c>
      <c r="G240" s="29">
        <f t="shared" ca="1" si="359"/>
        <v>0</v>
      </c>
      <c r="H240" s="29">
        <f t="shared" ca="1" si="360"/>
        <v>0</v>
      </c>
      <c r="I240" s="29">
        <f t="shared" ca="1" si="361"/>
        <v>0</v>
      </c>
      <c r="J240" s="29">
        <f t="shared" ca="1" si="362"/>
        <v>0</v>
      </c>
      <c r="K240" s="29">
        <f t="shared" ca="1" si="363"/>
        <v>0</v>
      </c>
      <c r="L240" s="29">
        <f t="shared" ca="1" si="279"/>
        <v>0</v>
      </c>
      <c r="M240" s="29">
        <f t="shared" ca="1" si="280"/>
        <v>0</v>
      </c>
      <c r="N240" s="29">
        <f t="shared" ca="1" si="281"/>
        <v>0</v>
      </c>
      <c r="O240" s="29">
        <f t="shared" ca="1" si="282"/>
        <v>0</v>
      </c>
      <c r="P240" s="29">
        <f t="shared" ca="1" si="283"/>
        <v>0</v>
      </c>
      <c r="Q240" s="29">
        <f t="shared" ca="1" si="284"/>
        <v>0</v>
      </c>
      <c r="R240" s="29">
        <f t="shared" ca="1" si="285"/>
        <v>0</v>
      </c>
      <c r="S240" s="29">
        <f t="shared" ca="1" si="286"/>
        <v>0</v>
      </c>
      <c r="T240" s="29">
        <f t="shared" ca="1" si="287"/>
        <v>0</v>
      </c>
      <c r="U240" s="29">
        <f t="shared" ca="1" si="288"/>
        <v>0</v>
      </c>
      <c r="V240" s="29">
        <f t="shared" ca="1" si="289"/>
        <v>0</v>
      </c>
      <c r="W240" s="29">
        <f t="shared" ca="1" si="290"/>
        <v>0</v>
      </c>
      <c r="X240" s="29">
        <f t="shared" ca="1" si="290"/>
        <v>0</v>
      </c>
      <c r="Y240" s="66"/>
      <c r="Z240" s="29">
        <f t="shared" ca="1" si="293"/>
        <v>0</v>
      </c>
      <c r="AA240" s="29">
        <f t="shared" ca="1" si="294"/>
        <v>0</v>
      </c>
      <c r="AB240" s="29">
        <f t="shared" ca="1" si="295"/>
        <v>0</v>
      </c>
      <c r="AC240" s="29">
        <f t="shared" ca="1" si="296"/>
        <v>0</v>
      </c>
      <c r="AD240" s="29">
        <f t="shared" ca="1" si="297"/>
        <v>0</v>
      </c>
      <c r="AE240" s="29">
        <f t="shared" ca="1" si="298"/>
        <v>0</v>
      </c>
      <c r="AF240" s="29">
        <f t="shared" ca="1" si="299"/>
        <v>0</v>
      </c>
      <c r="AG240" s="29">
        <f t="shared" ca="1" si="300"/>
        <v>0</v>
      </c>
      <c r="AH240" s="29">
        <f t="shared" ca="1" si="301"/>
        <v>0</v>
      </c>
      <c r="AI240" s="29">
        <f t="shared" ca="1" si="302"/>
        <v>0</v>
      </c>
      <c r="AJ240" s="29">
        <f t="shared" ca="1" si="303"/>
        <v>0</v>
      </c>
      <c r="AK240" s="29">
        <f t="shared" ca="1" si="304"/>
        <v>0</v>
      </c>
      <c r="AL240" s="29">
        <f t="shared" ca="1" si="305"/>
        <v>0</v>
      </c>
      <c r="AM240" s="29">
        <f t="shared" ca="1" si="306"/>
        <v>0</v>
      </c>
      <c r="AN240" s="29">
        <f t="shared" ca="1" si="307"/>
        <v>0</v>
      </c>
      <c r="AO240" s="29">
        <f t="shared" ca="1" si="308"/>
        <v>0</v>
      </c>
      <c r="AP240" s="29">
        <f t="shared" ca="1" si="309"/>
        <v>0</v>
      </c>
      <c r="AQ240" s="29">
        <f t="shared" ca="1" si="310"/>
        <v>0</v>
      </c>
      <c r="AR240" s="29">
        <f t="shared" ca="1" si="311"/>
        <v>0</v>
      </c>
      <c r="AS240" s="29">
        <f t="shared" ca="1" si="312"/>
        <v>0</v>
      </c>
      <c r="AT240" s="7"/>
      <c r="AU240" s="29">
        <f t="shared" ca="1" si="364"/>
        <v>0</v>
      </c>
      <c r="AV240" s="29">
        <f t="shared" ca="1" si="365"/>
        <v>0</v>
      </c>
      <c r="AW240" s="29">
        <f t="shared" ca="1" si="366"/>
        <v>0</v>
      </c>
      <c r="AX240" s="29">
        <f t="shared" ca="1" si="321"/>
        <v>0</v>
      </c>
      <c r="AY240" s="29">
        <f t="shared" ca="1" si="322"/>
        <v>0</v>
      </c>
      <c r="AZ240" s="29">
        <f t="shared" ca="1" si="323"/>
        <v>0</v>
      </c>
      <c r="BA240" s="29">
        <f t="shared" ca="1" si="324"/>
        <v>0</v>
      </c>
      <c r="BB240" s="29">
        <f t="shared" ca="1" si="325"/>
        <v>0</v>
      </c>
      <c r="BC240" s="29">
        <f t="shared" ca="1" si="326"/>
        <v>0</v>
      </c>
      <c r="BD240" s="29">
        <f t="shared" ca="1" si="327"/>
        <v>0</v>
      </c>
      <c r="BE240" s="29">
        <f t="shared" ca="1" si="328"/>
        <v>0</v>
      </c>
      <c r="BF240" s="29">
        <f t="shared" ca="1" si="329"/>
        <v>0</v>
      </c>
      <c r="BG240" s="29">
        <f t="shared" ca="1" si="330"/>
        <v>0</v>
      </c>
      <c r="BH240" s="29">
        <f t="shared" ca="1" si="331"/>
        <v>0</v>
      </c>
      <c r="BI240" s="29">
        <f t="shared" ca="1" si="332"/>
        <v>0</v>
      </c>
      <c r="BJ240" s="29">
        <f t="shared" ca="1" si="333"/>
        <v>0</v>
      </c>
      <c r="BK240" s="29">
        <f t="shared" ca="1" si="334"/>
        <v>0</v>
      </c>
      <c r="BL240" s="29">
        <f t="shared" ca="1" si="335"/>
        <v>0</v>
      </c>
      <c r="BM240" s="29">
        <f t="shared" ca="1" si="336"/>
        <v>0</v>
      </c>
      <c r="BN240" s="29">
        <f t="shared" ca="1" si="337"/>
        <v>0</v>
      </c>
      <c r="BO240" s="33">
        <f t="shared" ca="1" si="313"/>
        <v>0</v>
      </c>
      <c r="BP240" s="16"/>
      <c r="BQ240" s="29">
        <f t="shared" ca="1" si="314"/>
        <v>0</v>
      </c>
      <c r="BR240" s="29">
        <f t="shared" ca="1" si="315"/>
        <v>0</v>
      </c>
      <c r="BS240" s="29">
        <f t="shared" ca="1" si="316"/>
        <v>0</v>
      </c>
      <c r="BT240" s="29">
        <f t="shared" ca="1" si="317"/>
        <v>0</v>
      </c>
      <c r="BU240" s="29">
        <f t="shared" ca="1" si="318"/>
        <v>0</v>
      </c>
      <c r="BV240" s="29">
        <f t="shared" ca="1" si="341"/>
        <v>0</v>
      </c>
      <c r="BW240" s="29">
        <f t="shared" ca="1" si="342"/>
        <v>0</v>
      </c>
      <c r="BX240" s="29">
        <f t="shared" ca="1" si="343"/>
        <v>0</v>
      </c>
      <c r="BY240" s="29">
        <f t="shared" ca="1" si="344"/>
        <v>0</v>
      </c>
      <c r="BZ240" s="29">
        <f t="shared" ca="1" si="345"/>
        <v>0</v>
      </c>
      <c r="CA240" s="29">
        <f t="shared" ca="1" si="346"/>
        <v>0</v>
      </c>
      <c r="CB240" s="29">
        <f t="shared" ca="1" si="347"/>
        <v>0</v>
      </c>
      <c r="CC240" s="29">
        <f t="shared" ca="1" si="348"/>
        <v>0</v>
      </c>
      <c r="CD240" s="29">
        <f t="shared" ca="1" si="349"/>
        <v>0</v>
      </c>
      <c r="CE240" s="29">
        <f t="shared" ca="1" si="350"/>
        <v>0</v>
      </c>
      <c r="CF240" s="29">
        <f t="shared" ca="1" si="351"/>
        <v>0</v>
      </c>
      <c r="CG240" s="29">
        <f t="shared" ca="1" si="352"/>
        <v>0</v>
      </c>
      <c r="CH240" s="29">
        <f t="shared" ca="1" si="353"/>
        <v>0</v>
      </c>
      <c r="CI240" s="29">
        <f t="shared" ca="1" si="354"/>
        <v>0</v>
      </c>
      <c r="CJ240" s="29">
        <f t="shared" ca="1" si="355"/>
        <v>0</v>
      </c>
      <c r="CK240" s="33">
        <f t="shared" ca="1" si="367"/>
        <v>0</v>
      </c>
      <c r="CL240" s="33"/>
      <c r="CM240" s="78">
        <f t="shared" ca="1" si="291"/>
        <v>0</v>
      </c>
      <c r="CN240" s="29">
        <f ca="1">IF(NOT(snowball),0,IF(AA239&lt;=0,0,IF($C240&lt;=SUM($CM240:CM240),0,IF(BR240+$C240-SUM($CM240:CM240)&gt;AA239+AV240,AA239+AV240-BR240,$C240-SUM($CM240:CM240)))))</f>
        <v>0</v>
      </c>
      <c r="CO240" s="29">
        <f ca="1">IF(NOT(snowball),0,IF(AB239&lt;=0,0,IF($C240&lt;=SUM($CM240:CN240),0,IF(BS240+$C240-SUM($CM240:CN240)&gt;AB239+AW240,AB239+AW240-BS240,$C240-SUM($CM240:CN240)))))</f>
        <v>0</v>
      </c>
      <c r="CP240" s="29">
        <f ca="1">IF(NOT(snowball),0,IF(AC239&lt;=0,0,IF($C240&lt;=SUM($CM240:CO240),0,IF(BT240+$C240-SUM($CM240:CO240)&gt;AC239+AX240,AC239+AX240-BT240,$C240-SUM($CM240:CO240)))))</f>
        <v>0</v>
      </c>
      <c r="CQ240" s="29">
        <f ca="1">IF(NOT(snowball),0,IF(AD239&lt;=0,0,IF($C240&lt;=SUM($CM240:CP240),0,IF(BU240+$C240-SUM($CM240:CP240)&gt;AD239+AY240,AD239+AY240-BU240,$C240-SUM($CM240:CP240)))))</f>
        <v>0</v>
      </c>
      <c r="CR240" s="29">
        <f ca="1">IF(NOT(snowball),0,IF(AE239&lt;=0,0,IF($C240&lt;=SUM($CM240:CQ240),0,IF(BV240+$C240-SUM($CM240:CQ240)&gt;AE239+AZ240,AE239+AZ240-BV240,$C240-SUM($CM240:CQ240)))))</f>
        <v>0</v>
      </c>
      <c r="CS240" s="29">
        <f ca="1">IF(NOT(snowball),0,IF(AF239&lt;=0,0,IF($C240&lt;=SUM($CM240:CR240),0,IF(BW240+$C240-SUM($CM240:CR240)&gt;AF239+BA240,AF239+BA240-BW240,$C240-SUM($CM240:CR240)))))</f>
        <v>0</v>
      </c>
      <c r="CT240" s="29">
        <f ca="1">IF(NOT(snowball),0,IF(AG239&lt;=0,0,IF($C240&lt;=SUM($CM240:CS240),0,IF(BX240+$C240-SUM($CM240:CS240)&gt;AG239+BB240,AG239+BB240-BX240,$C240-SUM($CM240:CS240)))))</f>
        <v>0</v>
      </c>
      <c r="CU240" s="29">
        <f ca="1">IF(NOT(snowball),0,IF(AH239&lt;=0,0,IF($C240&lt;=SUM($CM240:CT240),0,IF(BY240+$C240-SUM($CM240:CT240)&gt;AH239+BC240,AH239+BC240-BY240,$C240-SUM($CM240:CT240)))))</f>
        <v>0</v>
      </c>
      <c r="CV240" s="29">
        <f ca="1">IF(NOT(snowball),0,IF(AI239&lt;=0,0,IF($C240&lt;=SUM($CM240:CU240),0,IF(BZ240+$C240-SUM($CM240:CU240)&gt;AI239+BD240,AI239+BD240-BZ240,$C240-SUM($CM240:CU240)))))</f>
        <v>0</v>
      </c>
      <c r="CW240" s="29">
        <f ca="1">IF(NOT(snowball),0,IF(AJ239&lt;=0,0,IF($C240&lt;=SUM($CM240:CV240),0,IF(CA240+$C240-SUM($CM240:CV240)&gt;AJ239+BE240,AJ239+BE240-CA240,$C240-SUM($CM240:CV240)))))</f>
        <v>0</v>
      </c>
      <c r="CX240" s="29">
        <f ca="1">IF(NOT(snowball),0,IF(AK239&lt;=0,0,IF($C240&lt;=SUM($CM240:CW240),0,IF(CB240+$C240-SUM($CM240:CW240)&gt;AK239+BF240,AK239+BF240-CB240,$C240-SUM($CM240:CW240)))))</f>
        <v>0</v>
      </c>
      <c r="CY240" s="29">
        <f ca="1">IF(NOT(snowball),0,IF(AL239&lt;=0,0,IF($C240&lt;=SUM($CM240:CX240),0,IF(CC240+$C240-SUM($CM240:CX240)&gt;AL239+BG240,AL239+BG240-CC240,$C240-SUM($CM240:CX240)))))</f>
        <v>0</v>
      </c>
      <c r="CZ240" s="29">
        <f ca="1">IF(NOT(snowball),0,IF(AM239&lt;=0,0,IF($C240&lt;=SUM($CM240:CY240),0,IF(CD240+$C240-SUM($CM240:CY240)&gt;AM239+BH240,AM239+BH240-CD240,$C240-SUM($CM240:CY240)))))</f>
        <v>0</v>
      </c>
      <c r="DA240" s="29">
        <f ca="1">IF(NOT(snowball),0,IF(AN239&lt;=0,0,IF($C240&lt;=SUM($CM240:CZ240),0,IF(CE240+$C240-SUM($CM240:CZ240)&gt;AN239+BI240,AN239+BI240-CE240,$C240-SUM($CM240:CZ240)))))</f>
        <v>0</v>
      </c>
      <c r="DB240" s="29">
        <f ca="1">IF(NOT(snowball),0,IF(AO239&lt;=0,0,IF($C240&lt;=SUM($CM240:DA240),0,IF(CF240+$C240-SUM($CM240:DA240)&gt;AO239+BJ240,AO239+BJ240-CF240,$C240-SUM($CM240:DA240)))))</f>
        <v>0</v>
      </c>
      <c r="DC240" s="29">
        <f ca="1">IF(NOT(snowball),0,IF(AP239&lt;=0,0,IF($C240&lt;=SUM($CM240:DB240),0,IF(CG240+$C240-SUM($CM240:DB240)&gt;AP239+BK240,AP239+BK240-CG240,$C240-SUM($CM240:DB240)))))</f>
        <v>0</v>
      </c>
      <c r="DD240" s="29">
        <f ca="1">IF(NOT(snowball),0,IF(AQ239&lt;=0,0,IF($C240&lt;=SUM($CM240:DC240),0,IF(CH240+$C240-SUM($CM240:DC240)&gt;AQ239+BL240,AQ239+BL240-CH240,$C240-SUM($CM240:DC240)))))</f>
        <v>0</v>
      </c>
      <c r="DE240" s="29">
        <f ca="1">IF(NOT(snowball),0,IF(AR239&lt;=0,0,IF($C240&lt;=SUM($CM240:DD240),0,IF(CI240+$C240-SUM($CM240:DD240)&gt;AR239+BM240,AR239+BM240-CI240,$C240-SUM($CM240:DD240)))))</f>
        <v>0</v>
      </c>
      <c r="DF240" s="29">
        <f ca="1">IF(NOT(snowball),0,IF(AS239&lt;=0,0,IF($C240&lt;=SUM($CM240:DE240),0,IF(CJ240+$C240-SUM($CM240:DE240)&gt;AS239+BN240,AS239+BN240-CJ240,$C240-SUM($CM240:DE240)))))</f>
        <v>0</v>
      </c>
    </row>
    <row r="241" spans="1:110" ht="11" customHeight="1">
      <c r="A241" s="30" t="str">
        <f t="shared" ca="1" si="356"/>
        <v/>
      </c>
      <c r="B241" s="13" t="e">
        <f t="shared" ca="1" si="292"/>
        <v>#N/A</v>
      </c>
      <c r="C241" s="113" t="str">
        <f t="shared" ca="1" si="271"/>
        <v/>
      </c>
      <c r="D241" s="81"/>
      <c r="E241" s="29">
        <f t="shared" ca="1" si="357"/>
        <v>0</v>
      </c>
      <c r="F241" s="29">
        <f t="shared" ca="1" si="358"/>
        <v>0</v>
      </c>
      <c r="G241" s="29">
        <f t="shared" ca="1" si="359"/>
        <v>0</v>
      </c>
      <c r="H241" s="29">
        <f t="shared" ca="1" si="360"/>
        <v>0</v>
      </c>
      <c r="I241" s="29">
        <f t="shared" ca="1" si="361"/>
        <v>0</v>
      </c>
      <c r="J241" s="29">
        <f t="shared" ca="1" si="362"/>
        <v>0</v>
      </c>
      <c r="K241" s="29">
        <f t="shared" ca="1" si="363"/>
        <v>0</v>
      </c>
      <c r="L241" s="29">
        <f t="shared" ca="1" si="279"/>
        <v>0</v>
      </c>
      <c r="M241" s="29">
        <f t="shared" ca="1" si="280"/>
        <v>0</v>
      </c>
      <c r="N241" s="29">
        <f t="shared" ca="1" si="281"/>
        <v>0</v>
      </c>
      <c r="O241" s="29">
        <f t="shared" ca="1" si="282"/>
        <v>0</v>
      </c>
      <c r="P241" s="29">
        <f t="shared" ca="1" si="283"/>
        <v>0</v>
      </c>
      <c r="Q241" s="29">
        <f t="shared" ca="1" si="284"/>
        <v>0</v>
      </c>
      <c r="R241" s="29">
        <f t="shared" ca="1" si="285"/>
        <v>0</v>
      </c>
      <c r="S241" s="29">
        <f t="shared" ca="1" si="286"/>
        <v>0</v>
      </c>
      <c r="T241" s="29">
        <f t="shared" ca="1" si="287"/>
        <v>0</v>
      </c>
      <c r="U241" s="29">
        <f t="shared" ca="1" si="288"/>
        <v>0</v>
      </c>
      <c r="V241" s="29">
        <f t="shared" ca="1" si="289"/>
        <v>0</v>
      </c>
      <c r="W241" s="29">
        <f t="shared" ca="1" si="290"/>
        <v>0</v>
      </c>
      <c r="X241" s="29">
        <f t="shared" ca="1" si="290"/>
        <v>0</v>
      </c>
      <c r="Y241" s="66"/>
      <c r="Z241" s="29">
        <f t="shared" ca="1" si="293"/>
        <v>0</v>
      </c>
      <c r="AA241" s="29">
        <f t="shared" ca="1" si="294"/>
        <v>0</v>
      </c>
      <c r="AB241" s="29">
        <f t="shared" ca="1" si="295"/>
        <v>0</v>
      </c>
      <c r="AC241" s="29">
        <f t="shared" ca="1" si="296"/>
        <v>0</v>
      </c>
      <c r="AD241" s="29">
        <f t="shared" ca="1" si="297"/>
        <v>0</v>
      </c>
      <c r="AE241" s="29">
        <f t="shared" ca="1" si="298"/>
        <v>0</v>
      </c>
      <c r="AF241" s="29">
        <f t="shared" ca="1" si="299"/>
        <v>0</v>
      </c>
      <c r="AG241" s="29">
        <f t="shared" ca="1" si="300"/>
        <v>0</v>
      </c>
      <c r="AH241" s="29">
        <f t="shared" ca="1" si="301"/>
        <v>0</v>
      </c>
      <c r="AI241" s="29">
        <f t="shared" ca="1" si="302"/>
        <v>0</v>
      </c>
      <c r="AJ241" s="29">
        <f t="shared" ca="1" si="303"/>
        <v>0</v>
      </c>
      <c r="AK241" s="29">
        <f t="shared" ca="1" si="304"/>
        <v>0</v>
      </c>
      <c r="AL241" s="29">
        <f t="shared" ca="1" si="305"/>
        <v>0</v>
      </c>
      <c r="AM241" s="29">
        <f t="shared" ca="1" si="306"/>
        <v>0</v>
      </c>
      <c r="AN241" s="29">
        <f t="shared" ca="1" si="307"/>
        <v>0</v>
      </c>
      <c r="AO241" s="29">
        <f t="shared" ca="1" si="308"/>
        <v>0</v>
      </c>
      <c r="AP241" s="29">
        <f t="shared" ca="1" si="309"/>
        <v>0</v>
      </c>
      <c r="AQ241" s="29">
        <f t="shared" ca="1" si="310"/>
        <v>0</v>
      </c>
      <c r="AR241" s="29">
        <f t="shared" ca="1" si="311"/>
        <v>0</v>
      </c>
      <c r="AS241" s="29">
        <f t="shared" ca="1" si="312"/>
        <v>0</v>
      </c>
      <c r="AT241" s="7"/>
      <c r="AU241" s="29">
        <f t="shared" ca="1" si="364"/>
        <v>0</v>
      </c>
      <c r="AV241" s="29">
        <f t="shared" ca="1" si="365"/>
        <v>0</v>
      </c>
      <c r="AW241" s="29">
        <f t="shared" ca="1" si="366"/>
        <v>0</v>
      </c>
      <c r="AX241" s="29">
        <f t="shared" ca="1" si="321"/>
        <v>0</v>
      </c>
      <c r="AY241" s="29">
        <f t="shared" ca="1" si="322"/>
        <v>0</v>
      </c>
      <c r="AZ241" s="29">
        <f t="shared" ca="1" si="323"/>
        <v>0</v>
      </c>
      <c r="BA241" s="29">
        <f t="shared" ca="1" si="324"/>
        <v>0</v>
      </c>
      <c r="BB241" s="29">
        <f t="shared" ca="1" si="325"/>
        <v>0</v>
      </c>
      <c r="BC241" s="29">
        <f t="shared" ca="1" si="326"/>
        <v>0</v>
      </c>
      <c r="BD241" s="29">
        <f t="shared" ca="1" si="327"/>
        <v>0</v>
      </c>
      <c r="BE241" s="29">
        <f t="shared" ca="1" si="328"/>
        <v>0</v>
      </c>
      <c r="BF241" s="29">
        <f t="shared" ca="1" si="329"/>
        <v>0</v>
      </c>
      <c r="BG241" s="29">
        <f t="shared" ca="1" si="330"/>
        <v>0</v>
      </c>
      <c r="BH241" s="29">
        <f t="shared" ca="1" si="331"/>
        <v>0</v>
      </c>
      <c r="BI241" s="29">
        <f t="shared" ca="1" si="332"/>
        <v>0</v>
      </c>
      <c r="BJ241" s="29">
        <f t="shared" ca="1" si="333"/>
        <v>0</v>
      </c>
      <c r="BK241" s="29">
        <f t="shared" ca="1" si="334"/>
        <v>0</v>
      </c>
      <c r="BL241" s="29">
        <f t="shared" ca="1" si="335"/>
        <v>0</v>
      </c>
      <c r="BM241" s="29">
        <f t="shared" ca="1" si="336"/>
        <v>0</v>
      </c>
      <c r="BN241" s="29">
        <f t="shared" ca="1" si="337"/>
        <v>0</v>
      </c>
      <c r="BO241" s="33">
        <f t="shared" ca="1" si="313"/>
        <v>0</v>
      </c>
      <c r="BP241" s="16"/>
      <c r="BQ241" s="29">
        <f t="shared" ca="1" si="314"/>
        <v>0</v>
      </c>
      <c r="BR241" s="29">
        <f t="shared" ca="1" si="315"/>
        <v>0</v>
      </c>
      <c r="BS241" s="29">
        <f t="shared" ca="1" si="316"/>
        <v>0</v>
      </c>
      <c r="BT241" s="29">
        <f t="shared" ca="1" si="317"/>
        <v>0</v>
      </c>
      <c r="BU241" s="29">
        <f t="shared" ca="1" si="318"/>
        <v>0</v>
      </c>
      <c r="BV241" s="29">
        <f t="shared" ca="1" si="341"/>
        <v>0</v>
      </c>
      <c r="BW241" s="29">
        <f t="shared" ca="1" si="342"/>
        <v>0</v>
      </c>
      <c r="BX241" s="29">
        <f t="shared" ca="1" si="343"/>
        <v>0</v>
      </c>
      <c r="BY241" s="29">
        <f t="shared" ca="1" si="344"/>
        <v>0</v>
      </c>
      <c r="BZ241" s="29">
        <f t="shared" ca="1" si="345"/>
        <v>0</v>
      </c>
      <c r="CA241" s="29">
        <f t="shared" ca="1" si="346"/>
        <v>0</v>
      </c>
      <c r="CB241" s="29">
        <f t="shared" ca="1" si="347"/>
        <v>0</v>
      </c>
      <c r="CC241" s="29">
        <f t="shared" ca="1" si="348"/>
        <v>0</v>
      </c>
      <c r="CD241" s="29">
        <f t="shared" ca="1" si="349"/>
        <v>0</v>
      </c>
      <c r="CE241" s="29">
        <f t="shared" ca="1" si="350"/>
        <v>0</v>
      </c>
      <c r="CF241" s="29">
        <f t="shared" ca="1" si="351"/>
        <v>0</v>
      </c>
      <c r="CG241" s="29">
        <f t="shared" ca="1" si="352"/>
        <v>0</v>
      </c>
      <c r="CH241" s="29">
        <f t="shared" ca="1" si="353"/>
        <v>0</v>
      </c>
      <c r="CI241" s="29">
        <f t="shared" ca="1" si="354"/>
        <v>0</v>
      </c>
      <c r="CJ241" s="29">
        <f t="shared" ca="1" si="355"/>
        <v>0</v>
      </c>
      <c r="CK241" s="33">
        <f t="shared" ca="1" si="367"/>
        <v>0</v>
      </c>
      <c r="CL241" s="33"/>
      <c r="CM241" s="78">
        <f t="shared" ca="1" si="291"/>
        <v>0</v>
      </c>
      <c r="CN241" s="29">
        <f ca="1">IF(NOT(snowball),0,IF(AA240&lt;=0,0,IF($C241&lt;=SUM($CM241:CM241),0,IF(BR241+$C241-SUM($CM241:CM241)&gt;AA240+AV241,AA240+AV241-BR241,$C241-SUM($CM241:CM241)))))</f>
        <v>0</v>
      </c>
      <c r="CO241" s="29">
        <f ca="1">IF(NOT(snowball),0,IF(AB240&lt;=0,0,IF($C241&lt;=SUM($CM241:CN241),0,IF(BS241+$C241-SUM($CM241:CN241)&gt;AB240+AW241,AB240+AW241-BS241,$C241-SUM($CM241:CN241)))))</f>
        <v>0</v>
      </c>
      <c r="CP241" s="29">
        <f ca="1">IF(NOT(snowball),0,IF(AC240&lt;=0,0,IF($C241&lt;=SUM($CM241:CO241),0,IF(BT241+$C241-SUM($CM241:CO241)&gt;AC240+AX241,AC240+AX241-BT241,$C241-SUM($CM241:CO241)))))</f>
        <v>0</v>
      </c>
      <c r="CQ241" s="29">
        <f ca="1">IF(NOT(snowball),0,IF(AD240&lt;=0,0,IF($C241&lt;=SUM($CM241:CP241),0,IF(BU241+$C241-SUM($CM241:CP241)&gt;AD240+AY241,AD240+AY241-BU241,$C241-SUM($CM241:CP241)))))</f>
        <v>0</v>
      </c>
      <c r="CR241" s="29">
        <f ca="1">IF(NOT(snowball),0,IF(AE240&lt;=0,0,IF($C241&lt;=SUM($CM241:CQ241),0,IF(BV241+$C241-SUM($CM241:CQ241)&gt;AE240+AZ241,AE240+AZ241-BV241,$C241-SUM($CM241:CQ241)))))</f>
        <v>0</v>
      </c>
      <c r="CS241" s="29">
        <f ca="1">IF(NOT(snowball),0,IF(AF240&lt;=0,0,IF($C241&lt;=SUM($CM241:CR241),0,IF(BW241+$C241-SUM($CM241:CR241)&gt;AF240+BA241,AF240+BA241-BW241,$C241-SUM($CM241:CR241)))))</f>
        <v>0</v>
      </c>
      <c r="CT241" s="29">
        <f ca="1">IF(NOT(snowball),0,IF(AG240&lt;=0,0,IF($C241&lt;=SUM($CM241:CS241),0,IF(BX241+$C241-SUM($CM241:CS241)&gt;AG240+BB241,AG240+BB241-BX241,$C241-SUM($CM241:CS241)))))</f>
        <v>0</v>
      </c>
      <c r="CU241" s="29">
        <f ca="1">IF(NOT(snowball),0,IF(AH240&lt;=0,0,IF($C241&lt;=SUM($CM241:CT241),0,IF(BY241+$C241-SUM($CM241:CT241)&gt;AH240+BC241,AH240+BC241-BY241,$C241-SUM($CM241:CT241)))))</f>
        <v>0</v>
      </c>
      <c r="CV241" s="29">
        <f ca="1">IF(NOT(snowball),0,IF(AI240&lt;=0,0,IF($C241&lt;=SUM($CM241:CU241),0,IF(BZ241+$C241-SUM($CM241:CU241)&gt;AI240+BD241,AI240+BD241-BZ241,$C241-SUM($CM241:CU241)))))</f>
        <v>0</v>
      </c>
      <c r="CW241" s="29">
        <f ca="1">IF(NOT(snowball),0,IF(AJ240&lt;=0,0,IF($C241&lt;=SUM($CM241:CV241),0,IF(CA241+$C241-SUM($CM241:CV241)&gt;AJ240+BE241,AJ240+BE241-CA241,$C241-SUM($CM241:CV241)))))</f>
        <v>0</v>
      </c>
      <c r="CX241" s="29">
        <f ca="1">IF(NOT(snowball),0,IF(AK240&lt;=0,0,IF($C241&lt;=SUM($CM241:CW241),0,IF(CB241+$C241-SUM($CM241:CW241)&gt;AK240+BF241,AK240+BF241-CB241,$C241-SUM($CM241:CW241)))))</f>
        <v>0</v>
      </c>
      <c r="CY241" s="29">
        <f ca="1">IF(NOT(snowball),0,IF(AL240&lt;=0,0,IF($C241&lt;=SUM($CM241:CX241),0,IF(CC241+$C241-SUM($CM241:CX241)&gt;AL240+BG241,AL240+BG241-CC241,$C241-SUM($CM241:CX241)))))</f>
        <v>0</v>
      </c>
      <c r="CZ241" s="29">
        <f ca="1">IF(NOT(snowball),0,IF(AM240&lt;=0,0,IF($C241&lt;=SUM($CM241:CY241),0,IF(CD241+$C241-SUM($CM241:CY241)&gt;AM240+BH241,AM240+BH241-CD241,$C241-SUM($CM241:CY241)))))</f>
        <v>0</v>
      </c>
      <c r="DA241" s="29">
        <f ca="1">IF(NOT(snowball),0,IF(AN240&lt;=0,0,IF($C241&lt;=SUM($CM241:CZ241),0,IF(CE241+$C241-SUM($CM241:CZ241)&gt;AN240+BI241,AN240+BI241-CE241,$C241-SUM($CM241:CZ241)))))</f>
        <v>0</v>
      </c>
      <c r="DB241" s="29">
        <f ca="1">IF(NOT(snowball),0,IF(AO240&lt;=0,0,IF($C241&lt;=SUM($CM241:DA241),0,IF(CF241+$C241-SUM($CM241:DA241)&gt;AO240+BJ241,AO240+BJ241-CF241,$C241-SUM($CM241:DA241)))))</f>
        <v>0</v>
      </c>
      <c r="DC241" s="29">
        <f ca="1">IF(NOT(snowball),0,IF(AP240&lt;=0,0,IF($C241&lt;=SUM($CM241:DB241),0,IF(CG241+$C241-SUM($CM241:DB241)&gt;AP240+BK241,AP240+BK241-CG241,$C241-SUM($CM241:DB241)))))</f>
        <v>0</v>
      </c>
      <c r="DD241" s="29">
        <f ca="1">IF(NOT(snowball),0,IF(AQ240&lt;=0,0,IF($C241&lt;=SUM($CM241:DC241),0,IF(CH241+$C241-SUM($CM241:DC241)&gt;AQ240+BL241,AQ240+BL241-CH241,$C241-SUM($CM241:DC241)))))</f>
        <v>0</v>
      </c>
      <c r="DE241" s="29">
        <f ca="1">IF(NOT(snowball),0,IF(AR240&lt;=0,0,IF($C241&lt;=SUM($CM241:DD241),0,IF(CI241+$C241-SUM($CM241:DD241)&gt;AR240+BM241,AR240+BM241-CI241,$C241-SUM($CM241:DD241)))))</f>
        <v>0</v>
      </c>
      <c r="DF241" s="29">
        <f ca="1">IF(NOT(snowball),0,IF(AS240&lt;=0,0,IF($C241&lt;=SUM($CM241:DE241),0,IF(CJ241+$C241-SUM($CM241:DE241)&gt;AS240+BN241,AS240+BN241-CJ241,$C241-SUM($CM241:DE241)))))</f>
        <v>0</v>
      </c>
    </row>
    <row r="242" spans="1:110" ht="11" customHeight="1">
      <c r="A242" s="30" t="str">
        <f t="shared" ca="1" si="356"/>
        <v/>
      </c>
      <c r="B242" s="13" t="e">
        <f t="shared" ca="1" si="292"/>
        <v>#N/A</v>
      </c>
      <c r="C242" s="113" t="str">
        <f t="shared" ca="1" si="271"/>
        <v/>
      </c>
      <c r="D242" s="81"/>
      <c r="E242" s="29">
        <f t="shared" ca="1" si="357"/>
        <v>0</v>
      </c>
      <c r="F242" s="29">
        <f t="shared" ca="1" si="358"/>
        <v>0</v>
      </c>
      <c r="G242" s="29">
        <f t="shared" ca="1" si="359"/>
        <v>0</v>
      </c>
      <c r="H242" s="29">
        <f t="shared" ca="1" si="360"/>
        <v>0</v>
      </c>
      <c r="I242" s="29">
        <f t="shared" ca="1" si="361"/>
        <v>0</v>
      </c>
      <c r="J242" s="29">
        <f t="shared" ca="1" si="362"/>
        <v>0</v>
      </c>
      <c r="K242" s="29">
        <f t="shared" ca="1" si="363"/>
        <v>0</v>
      </c>
      <c r="L242" s="29">
        <f t="shared" ca="1" si="279"/>
        <v>0</v>
      </c>
      <c r="M242" s="29">
        <f t="shared" ca="1" si="280"/>
        <v>0</v>
      </c>
      <c r="N242" s="29">
        <f t="shared" ca="1" si="281"/>
        <v>0</v>
      </c>
      <c r="O242" s="29">
        <f t="shared" ca="1" si="282"/>
        <v>0</v>
      </c>
      <c r="P242" s="29">
        <f t="shared" ca="1" si="283"/>
        <v>0</v>
      </c>
      <c r="Q242" s="29">
        <f t="shared" ca="1" si="284"/>
        <v>0</v>
      </c>
      <c r="R242" s="29">
        <f t="shared" ca="1" si="285"/>
        <v>0</v>
      </c>
      <c r="S242" s="29">
        <f t="shared" ca="1" si="286"/>
        <v>0</v>
      </c>
      <c r="T242" s="29">
        <f t="shared" ca="1" si="287"/>
        <v>0</v>
      </c>
      <c r="U242" s="29">
        <f t="shared" ca="1" si="288"/>
        <v>0</v>
      </c>
      <c r="V242" s="29">
        <f t="shared" ca="1" si="289"/>
        <v>0</v>
      </c>
      <c r="W242" s="29">
        <f t="shared" ca="1" si="290"/>
        <v>0</v>
      </c>
      <c r="X242" s="29">
        <f t="shared" ca="1" si="290"/>
        <v>0</v>
      </c>
      <c r="Y242" s="66"/>
      <c r="Z242" s="29">
        <f t="shared" ca="1" si="293"/>
        <v>0</v>
      </c>
      <c r="AA242" s="29">
        <f t="shared" ca="1" si="294"/>
        <v>0</v>
      </c>
      <c r="AB242" s="29">
        <f t="shared" ca="1" si="295"/>
        <v>0</v>
      </c>
      <c r="AC242" s="29">
        <f t="shared" ca="1" si="296"/>
        <v>0</v>
      </c>
      <c r="AD242" s="29">
        <f t="shared" ca="1" si="297"/>
        <v>0</v>
      </c>
      <c r="AE242" s="29">
        <f t="shared" ca="1" si="298"/>
        <v>0</v>
      </c>
      <c r="AF242" s="29">
        <f t="shared" ca="1" si="299"/>
        <v>0</v>
      </c>
      <c r="AG242" s="29">
        <f t="shared" ca="1" si="300"/>
        <v>0</v>
      </c>
      <c r="AH242" s="29">
        <f t="shared" ca="1" si="301"/>
        <v>0</v>
      </c>
      <c r="AI242" s="29">
        <f t="shared" ca="1" si="302"/>
        <v>0</v>
      </c>
      <c r="AJ242" s="29">
        <f t="shared" ca="1" si="303"/>
        <v>0</v>
      </c>
      <c r="AK242" s="29">
        <f t="shared" ca="1" si="304"/>
        <v>0</v>
      </c>
      <c r="AL242" s="29">
        <f t="shared" ca="1" si="305"/>
        <v>0</v>
      </c>
      <c r="AM242" s="29">
        <f t="shared" ca="1" si="306"/>
        <v>0</v>
      </c>
      <c r="AN242" s="29">
        <f t="shared" ca="1" si="307"/>
        <v>0</v>
      </c>
      <c r="AO242" s="29">
        <f t="shared" ca="1" si="308"/>
        <v>0</v>
      </c>
      <c r="AP242" s="29">
        <f t="shared" ca="1" si="309"/>
        <v>0</v>
      </c>
      <c r="AQ242" s="29">
        <f t="shared" ca="1" si="310"/>
        <v>0</v>
      </c>
      <c r="AR242" s="29">
        <f t="shared" ca="1" si="311"/>
        <v>0</v>
      </c>
      <c r="AS242" s="29">
        <f t="shared" ca="1" si="312"/>
        <v>0</v>
      </c>
      <c r="AT242" s="7"/>
      <c r="AU242" s="29">
        <f t="shared" ca="1" si="364"/>
        <v>0</v>
      </c>
      <c r="AV242" s="29">
        <f t="shared" ca="1" si="365"/>
        <v>0</v>
      </c>
      <c r="AW242" s="29">
        <f t="shared" ca="1" si="366"/>
        <v>0</v>
      </c>
      <c r="AX242" s="29">
        <f t="shared" ca="1" si="321"/>
        <v>0</v>
      </c>
      <c r="AY242" s="29">
        <f t="shared" ca="1" si="322"/>
        <v>0</v>
      </c>
      <c r="AZ242" s="29">
        <f t="shared" ca="1" si="323"/>
        <v>0</v>
      </c>
      <c r="BA242" s="29">
        <f t="shared" ca="1" si="324"/>
        <v>0</v>
      </c>
      <c r="BB242" s="29">
        <f t="shared" ca="1" si="325"/>
        <v>0</v>
      </c>
      <c r="BC242" s="29">
        <f t="shared" ca="1" si="326"/>
        <v>0</v>
      </c>
      <c r="BD242" s="29">
        <f t="shared" ca="1" si="327"/>
        <v>0</v>
      </c>
      <c r="BE242" s="29">
        <f t="shared" ca="1" si="328"/>
        <v>0</v>
      </c>
      <c r="BF242" s="29">
        <f t="shared" ca="1" si="329"/>
        <v>0</v>
      </c>
      <c r="BG242" s="29">
        <f t="shared" ca="1" si="330"/>
        <v>0</v>
      </c>
      <c r="BH242" s="29">
        <f t="shared" ca="1" si="331"/>
        <v>0</v>
      </c>
      <c r="BI242" s="29">
        <f t="shared" ca="1" si="332"/>
        <v>0</v>
      </c>
      <c r="BJ242" s="29">
        <f t="shared" ca="1" si="333"/>
        <v>0</v>
      </c>
      <c r="BK242" s="29">
        <f t="shared" ca="1" si="334"/>
        <v>0</v>
      </c>
      <c r="BL242" s="29">
        <f t="shared" ca="1" si="335"/>
        <v>0</v>
      </c>
      <c r="BM242" s="29">
        <f t="shared" ca="1" si="336"/>
        <v>0</v>
      </c>
      <c r="BN242" s="29">
        <f t="shared" ca="1" si="337"/>
        <v>0</v>
      </c>
      <c r="BO242" s="33">
        <f t="shared" ca="1" si="313"/>
        <v>0</v>
      </c>
      <c r="BP242" s="16"/>
      <c r="BQ242" s="29">
        <f t="shared" ca="1" si="314"/>
        <v>0</v>
      </c>
      <c r="BR242" s="29">
        <f t="shared" ca="1" si="315"/>
        <v>0</v>
      </c>
      <c r="BS242" s="29">
        <f t="shared" ca="1" si="316"/>
        <v>0</v>
      </c>
      <c r="BT242" s="29">
        <f t="shared" ca="1" si="317"/>
        <v>0</v>
      </c>
      <c r="BU242" s="29">
        <f t="shared" ca="1" si="318"/>
        <v>0</v>
      </c>
      <c r="BV242" s="29">
        <f t="shared" ca="1" si="341"/>
        <v>0</v>
      </c>
      <c r="BW242" s="29">
        <f t="shared" ca="1" si="342"/>
        <v>0</v>
      </c>
      <c r="BX242" s="29">
        <f t="shared" ca="1" si="343"/>
        <v>0</v>
      </c>
      <c r="BY242" s="29">
        <f t="shared" ca="1" si="344"/>
        <v>0</v>
      </c>
      <c r="BZ242" s="29">
        <f t="shared" ca="1" si="345"/>
        <v>0</v>
      </c>
      <c r="CA242" s="29">
        <f t="shared" ca="1" si="346"/>
        <v>0</v>
      </c>
      <c r="CB242" s="29">
        <f t="shared" ca="1" si="347"/>
        <v>0</v>
      </c>
      <c r="CC242" s="29">
        <f t="shared" ca="1" si="348"/>
        <v>0</v>
      </c>
      <c r="CD242" s="29">
        <f t="shared" ca="1" si="349"/>
        <v>0</v>
      </c>
      <c r="CE242" s="29">
        <f t="shared" ca="1" si="350"/>
        <v>0</v>
      </c>
      <c r="CF242" s="29">
        <f t="shared" ca="1" si="351"/>
        <v>0</v>
      </c>
      <c r="CG242" s="29">
        <f t="shared" ca="1" si="352"/>
        <v>0</v>
      </c>
      <c r="CH242" s="29">
        <f t="shared" ca="1" si="353"/>
        <v>0</v>
      </c>
      <c r="CI242" s="29">
        <f t="shared" ca="1" si="354"/>
        <v>0</v>
      </c>
      <c r="CJ242" s="29">
        <f t="shared" ca="1" si="355"/>
        <v>0</v>
      </c>
      <c r="CK242" s="33">
        <f t="shared" ca="1" si="367"/>
        <v>0</v>
      </c>
      <c r="CL242" s="33"/>
      <c r="CM242" s="78">
        <f t="shared" ca="1" si="291"/>
        <v>0</v>
      </c>
      <c r="CN242" s="29">
        <f ca="1">IF(NOT(snowball),0,IF(AA241&lt;=0,0,IF($C242&lt;=SUM($CM242:CM242),0,IF(BR242+$C242-SUM($CM242:CM242)&gt;AA241+AV242,AA241+AV242-BR242,$C242-SUM($CM242:CM242)))))</f>
        <v>0</v>
      </c>
      <c r="CO242" s="29">
        <f ca="1">IF(NOT(snowball),0,IF(AB241&lt;=0,0,IF($C242&lt;=SUM($CM242:CN242),0,IF(BS242+$C242-SUM($CM242:CN242)&gt;AB241+AW242,AB241+AW242-BS242,$C242-SUM($CM242:CN242)))))</f>
        <v>0</v>
      </c>
      <c r="CP242" s="29">
        <f ca="1">IF(NOT(snowball),0,IF(AC241&lt;=0,0,IF($C242&lt;=SUM($CM242:CO242),0,IF(BT242+$C242-SUM($CM242:CO242)&gt;AC241+AX242,AC241+AX242-BT242,$C242-SUM($CM242:CO242)))))</f>
        <v>0</v>
      </c>
      <c r="CQ242" s="29">
        <f ca="1">IF(NOT(snowball),0,IF(AD241&lt;=0,0,IF($C242&lt;=SUM($CM242:CP242),0,IF(BU242+$C242-SUM($CM242:CP242)&gt;AD241+AY242,AD241+AY242-BU242,$C242-SUM($CM242:CP242)))))</f>
        <v>0</v>
      </c>
      <c r="CR242" s="29">
        <f ca="1">IF(NOT(snowball),0,IF(AE241&lt;=0,0,IF($C242&lt;=SUM($CM242:CQ242),0,IF(BV242+$C242-SUM($CM242:CQ242)&gt;AE241+AZ242,AE241+AZ242-BV242,$C242-SUM($CM242:CQ242)))))</f>
        <v>0</v>
      </c>
      <c r="CS242" s="29">
        <f ca="1">IF(NOT(snowball),0,IF(AF241&lt;=0,0,IF($C242&lt;=SUM($CM242:CR242),0,IF(BW242+$C242-SUM($CM242:CR242)&gt;AF241+BA242,AF241+BA242-BW242,$C242-SUM($CM242:CR242)))))</f>
        <v>0</v>
      </c>
      <c r="CT242" s="29">
        <f ca="1">IF(NOT(snowball),0,IF(AG241&lt;=0,0,IF($C242&lt;=SUM($CM242:CS242),0,IF(BX242+$C242-SUM($CM242:CS242)&gt;AG241+BB242,AG241+BB242-BX242,$C242-SUM($CM242:CS242)))))</f>
        <v>0</v>
      </c>
      <c r="CU242" s="29">
        <f ca="1">IF(NOT(snowball),0,IF(AH241&lt;=0,0,IF($C242&lt;=SUM($CM242:CT242),0,IF(BY242+$C242-SUM($CM242:CT242)&gt;AH241+BC242,AH241+BC242-BY242,$C242-SUM($CM242:CT242)))))</f>
        <v>0</v>
      </c>
      <c r="CV242" s="29">
        <f ca="1">IF(NOT(snowball),0,IF(AI241&lt;=0,0,IF($C242&lt;=SUM($CM242:CU242),0,IF(BZ242+$C242-SUM($CM242:CU242)&gt;AI241+BD242,AI241+BD242-BZ242,$C242-SUM($CM242:CU242)))))</f>
        <v>0</v>
      </c>
      <c r="CW242" s="29">
        <f ca="1">IF(NOT(snowball),0,IF(AJ241&lt;=0,0,IF($C242&lt;=SUM($CM242:CV242),0,IF(CA242+$C242-SUM($CM242:CV242)&gt;AJ241+BE242,AJ241+BE242-CA242,$C242-SUM($CM242:CV242)))))</f>
        <v>0</v>
      </c>
      <c r="CX242" s="29">
        <f ca="1">IF(NOT(snowball),0,IF(AK241&lt;=0,0,IF($C242&lt;=SUM($CM242:CW242),0,IF(CB242+$C242-SUM($CM242:CW242)&gt;AK241+BF242,AK241+BF242-CB242,$C242-SUM($CM242:CW242)))))</f>
        <v>0</v>
      </c>
      <c r="CY242" s="29">
        <f ca="1">IF(NOT(snowball),0,IF(AL241&lt;=0,0,IF($C242&lt;=SUM($CM242:CX242),0,IF(CC242+$C242-SUM($CM242:CX242)&gt;AL241+BG242,AL241+BG242-CC242,$C242-SUM($CM242:CX242)))))</f>
        <v>0</v>
      </c>
      <c r="CZ242" s="29">
        <f ca="1">IF(NOT(snowball),0,IF(AM241&lt;=0,0,IF($C242&lt;=SUM($CM242:CY242),0,IF(CD242+$C242-SUM($CM242:CY242)&gt;AM241+BH242,AM241+BH242-CD242,$C242-SUM($CM242:CY242)))))</f>
        <v>0</v>
      </c>
      <c r="DA242" s="29">
        <f ca="1">IF(NOT(snowball),0,IF(AN241&lt;=0,0,IF($C242&lt;=SUM($CM242:CZ242),0,IF(CE242+$C242-SUM($CM242:CZ242)&gt;AN241+BI242,AN241+BI242-CE242,$C242-SUM($CM242:CZ242)))))</f>
        <v>0</v>
      </c>
      <c r="DB242" s="29">
        <f ca="1">IF(NOT(snowball),0,IF(AO241&lt;=0,0,IF($C242&lt;=SUM($CM242:DA242),0,IF(CF242+$C242-SUM($CM242:DA242)&gt;AO241+BJ242,AO241+BJ242-CF242,$C242-SUM($CM242:DA242)))))</f>
        <v>0</v>
      </c>
      <c r="DC242" s="29">
        <f ca="1">IF(NOT(snowball),0,IF(AP241&lt;=0,0,IF($C242&lt;=SUM($CM242:DB242),0,IF(CG242+$C242-SUM($CM242:DB242)&gt;AP241+BK242,AP241+BK242-CG242,$C242-SUM($CM242:DB242)))))</f>
        <v>0</v>
      </c>
      <c r="DD242" s="29">
        <f ca="1">IF(NOT(snowball),0,IF(AQ241&lt;=0,0,IF($C242&lt;=SUM($CM242:DC242),0,IF(CH242+$C242-SUM($CM242:DC242)&gt;AQ241+BL242,AQ241+BL242-CH242,$C242-SUM($CM242:DC242)))))</f>
        <v>0</v>
      </c>
      <c r="DE242" s="29">
        <f ca="1">IF(NOT(snowball),0,IF(AR241&lt;=0,0,IF($C242&lt;=SUM($CM242:DD242),0,IF(CI242+$C242-SUM($CM242:DD242)&gt;AR241+BM242,AR241+BM242-CI242,$C242-SUM($CM242:DD242)))))</f>
        <v>0</v>
      </c>
      <c r="DF242" s="29">
        <f ca="1">IF(NOT(snowball),0,IF(AS241&lt;=0,0,IF($C242&lt;=SUM($CM242:DE242),0,IF(CJ242+$C242-SUM($CM242:DE242)&gt;AS241+BN242,AS241+BN242-CJ242,$C242-SUM($CM242:DE242)))))</f>
        <v>0</v>
      </c>
    </row>
    <row r="243" spans="1:110" ht="11" customHeight="1">
      <c r="A243" s="30" t="str">
        <f t="shared" ca="1" si="356"/>
        <v/>
      </c>
      <c r="B243" s="13" t="e">
        <f t="shared" ca="1" si="292"/>
        <v>#N/A</v>
      </c>
      <c r="C243" s="113" t="str">
        <f t="shared" ca="1" si="271"/>
        <v/>
      </c>
      <c r="D243" s="81"/>
      <c r="E243" s="29">
        <f t="shared" ca="1" si="357"/>
        <v>0</v>
      </c>
      <c r="F243" s="29">
        <f t="shared" ca="1" si="358"/>
        <v>0</v>
      </c>
      <c r="G243" s="29">
        <f t="shared" ca="1" si="359"/>
        <v>0</v>
      </c>
      <c r="H243" s="29">
        <f t="shared" ca="1" si="360"/>
        <v>0</v>
      </c>
      <c r="I243" s="29">
        <f t="shared" ca="1" si="361"/>
        <v>0</v>
      </c>
      <c r="J243" s="29">
        <f t="shared" ca="1" si="362"/>
        <v>0</v>
      </c>
      <c r="K243" s="29">
        <f t="shared" ca="1" si="363"/>
        <v>0</v>
      </c>
      <c r="L243" s="29">
        <f t="shared" ca="1" si="279"/>
        <v>0</v>
      </c>
      <c r="M243" s="29">
        <f t="shared" ca="1" si="280"/>
        <v>0</v>
      </c>
      <c r="N243" s="29">
        <f t="shared" ca="1" si="281"/>
        <v>0</v>
      </c>
      <c r="O243" s="29">
        <f t="shared" ca="1" si="282"/>
        <v>0</v>
      </c>
      <c r="P243" s="29">
        <f t="shared" ca="1" si="283"/>
        <v>0</v>
      </c>
      <c r="Q243" s="29">
        <f t="shared" ca="1" si="284"/>
        <v>0</v>
      </c>
      <c r="R243" s="29">
        <f t="shared" ca="1" si="285"/>
        <v>0</v>
      </c>
      <c r="S243" s="29">
        <f t="shared" ca="1" si="286"/>
        <v>0</v>
      </c>
      <c r="T243" s="29">
        <f t="shared" ca="1" si="287"/>
        <v>0</v>
      </c>
      <c r="U243" s="29">
        <f t="shared" ca="1" si="288"/>
        <v>0</v>
      </c>
      <c r="V243" s="29">
        <f t="shared" ca="1" si="289"/>
        <v>0</v>
      </c>
      <c r="W243" s="29">
        <f t="shared" ca="1" si="290"/>
        <v>0</v>
      </c>
      <c r="X243" s="29">
        <f t="shared" ca="1" si="290"/>
        <v>0</v>
      </c>
      <c r="Y243" s="66"/>
      <c r="Z243" s="29">
        <f t="shared" ca="1" si="293"/>
        <v>0</v>
      </c>
      <c r="AA243" s="29">
        <f t="shared" ca="1" si="294"/>
        <v>0</v>
      </c>
      <c r="AB243" s="29">
        <f t="shared" ca="1" si="295"/>
        <v>0</v>
      </c>
      <c r="AC243" s="29">
        <f t="shared" ca="1" si="296"/>
        <v>0</v>
      </c>
      <c r="AD243" s="29">
        <f t="shared" ca="1" si="297"/>
        <v>0</v>
      </c>
      <c r="AE243" s="29">
        <f t="shared" ca="1" si="298"/>
        <v>0</v>
      </c>
      <c r="AF243" s="29">
        <f t="shared" ca="1" si="299"/>
        <v>0</v>
      </c>
      <c r="AG243" s="29">
        <f t="shared" ca="1" si="300"/>
        <v>0</v>
      </c>
      <c r="AH243" s="29">
        <f t="shared" ca="1" si="301"/>
        <v>0</v>
      </c>
      <c r="AI243" s="29">
        <f t="shared" ca="1" si="302"/>
        <v>0</v>
      </c>
      <c r="AJ243" s="29">
        <f t="shared" ca="1" si="303"/>
        <v>0</v>
      </c>
      <c r="AK243" s="29">
        <f t="shared" ca="1" si="304"/>
        <v>0</v>
      </c>
      <c r="AL243" s="29">
        <f t="shared" ca="1" si="305"/>
        <v>0</v>
      </c>
      <c r="AM243" s="29">
        <f t="shared" ca="1" si="306"/>
        <v>0</v>
      </c>
      <c r="AN243" s="29">
        <f t="shared" ca="1" si="307"/>
        <v>0</v>
      </c>
      <c r="AO243" s="29">
        <f t="shared" ca="1" si="308"/>
        <v>0</v>
      </c>
      <c r="AP243" s="29">
        <f t="shared" ca="1" si="309"/>
        <v>0</v>
      </c>
      <c r="AQ243" s="29">
        <f t="shared" ca="1" si="310"/>
        <v>0</v>
      </c>
      <c r="AR243" s="29">
        <f t="shared" ca="1" si="311"/>
        <v>0</v>
      </c>
      <c r="AS243" s="29">
        <f t="shared" ca="1" si="312"/>
        <v>0</v>
      </c>
      <c r="AT243" s="7"/>
      <c r="AU243" s="29">
        <f t="shared" ca="1" si="364"/>
        <v>0</v>
      </c>
      <c r="AV243" s="29">
        <f t="shared" ca="1" si="365"/>
        <v>0</v>
      </c>
      <c r="AW243" s="29">
        <f t="shared" ca="1" si="366"/>
        <v>0</v>
      </c>
      <c r="AX243" s="29">
        <f t="shared" ca="1" si="321"/>
        <v>0</v>
      </c>
      <c r="AY243" s="29">
        <f t="shared" ca="1" si="322"/>
        <v>0</v>
      </c>
      <c r="AZ243" s="29">
        <f t="shared" ca="1" si="323"/>
        <v>0</v>
      </c>
      <c r="BA243" s="29">
        <f t="shared" ca="1" si="324"/>
        <v>0</v>
      </c>
      <c r="BB243" s="29">
        <f t="shared" ca="1" si="325"/>
        <v>0</v>
      </c>
      <c r="BC243" s="29">
        <f t="shared" ca="1" si="326"/>
        <v>0</v>
      </c>
      <c r="BD243" s="29">
        <f t="shared" ca="1" si="327"/>
        <v>0</v>
      </c>
      <c r="BE243" s="29">
        <f t="shared" ca="1" si="328"/>
        <v>0</v>
      </c>
      <c r="BF243" s="29">
        <f t="shared" ca="1" si="329"/>
        <v>0</v>
      </c>
      <c r="BG243" s="29">
        <f t="shared" ca="1" si="330"/>
        <v>0</v>
      </c>
      <c r="BH243" s="29">
        <f t="shared" ca="1" si="331"/>
        <v>0</v>
      </c>
      <c r="BI243" s="29">
        <f t="shared" ca="1" si="332"/>
        <v>0</v>
      </c>
      <c r="BJ243" s="29">
        <f t="shared" ca="1" si="333"/>
        <v>0</v>
      </c>
      <c r="BK243" s="29">
        <f t="shared" ca="1" si="334"/>
        <v>0</v>
      </c>
      <c r="BL243" s="29">
        <f t="shared" ca="1" si="335"/>
        <v>0</v>
      </c>
      <c r="BM243" s="29">
        <f t="shared" ca="1" si="336"/>
        <v>0</v>
      </c>
      <c r="BN243" s="29">
        <f t="shared" ca="1" si="337"/>
        <v>0</v>
      </c>
      <c r="BO243" s="33">
        <f t="shared" ca="1" si="313"/>
        <v>0</v>
      </c>
      <c r="BP243" s="16"/>
      <c r="BQ243" s="29">
        <f t="shared" ca="1" si="314"/>
        <v>0</v>
      </c>
      <c r="BR243" s="29">
        <f t="shared" ca="1" si="315"/>
        <v>0</v>
      </c>
      <c r="BS243" s="29">
        <f t="shared" ca="1" si="316"/>
        <v>0</v>
      </c>
      <c r="BT243" s="29">
        <f t="shared" ca="1" si="317"/>
        <v>0</v>
      </c>
      <c r="BU243" s="29">
        <f t="shared" ca="1" si="318"/>
        <v>0</v>
      </c>
      <c r="BV243" s="29">
        <f t="shared" ca="1" si="341"/>
        <v>0</v>
      </c>
      <c r="BW243" s="29">
        <f t="shared" ca="1" si="342"/>
        <v>0</v>
      </c>
      <c r="BX243" s="29">
        <f t="shared" ca="1" si="343"/>
        <v>0</v>
      </c>
      <c r="BY243" s="29">
        <f t="shared" ca="1" si="344"/>
        <v>0</v>
      </c>
      <c r="BZ243" s="29">
        <f t="shared" ca="1" si="345"/>
        <v>0</v>
      </c>
      <c r="CA243" s="29">
        <f t="shared" ca="1" si="346"/>
        <v>0</v>
      </c>
      <c r="CB243" s="29">
        <f t="shared" ca="1" si="347"/>
        <v>0</v>
      </c>
      <c r="CC243" s="29">
        <f t="shared" ca="1" si="348"/>
        <v>0</v>
      </c>
      <c r="CD243" s="29">
        <f t="shared" ca="1" si="349"/>
        <v>0</v>
      </c>
      <c r="CE243" s="29">
        <f t="shared" ca="1" si="350"/>
        <v>0</v>
      </c>
      <c r="CF243" s="29">
        <f t="shared" ca="1" si="351"/>
        <v>0</v>
      </c>
      <c r="CG243" s="29">
        <f t="shared" ca="1" si="352"/>
        <v>0</v>
      </c>
      <c r="CH243" s="29">
        <f t="shared" ca="1" si="353"/>
        <v>0</v>
      </c>
      <c r="CI243" s="29">
        <f t="shared" ca="1" si="354"/>
        <v>0</v>
      </c>
      <c r="CJ243" s="29">
        <f t="shared" ca="1" si="355"/>
        <v>0</v>
      </c>
      <c r="CK243" s="33">
        <f t="shared" ca="1" si="367"/>
        <v>0</v>
      </c>
      <c r="CL243" s="33"/>
      <c r="CM243" s="78">
        <f t="shared" ca="1" si="291"/>
        <v>0</v>
      </c>
      <c r="CN243" s="29">
        <f ca="1">IF(NOT(snowball),0,IF(AA242&lt;=0,0,IF($C243&lt;=SUM($CM243:CM243),0,IF(BR243+$C243-SUM($CM243:CM243)&gt;AA242+AV243,AA242+AV243-BR243,$C243-SUM($CM243:CM243)))))</f>
        <v>0</v>
      </c>
      <c r="CO243" s="29">
        <f ca="1">IF(NOT(snowball),0,IF(AB242&lt;=0,0,IF($C243&lt;=SUM($CM243:CN243),0,IF(BS243+$C243-SUM($CM243:CN243)&gt;AB242+AW243,AB242+AW243-BS243,$C243-SUM($CM243:CN243)))))</f>
        <v>0</v>
      </c>
      <c r="CP243" s="29">
        <f ca="1">IF(NOT(snowball),0,IF(AC242&lt;=0,0,IF($C243&lt;=SUM($CM243:CO243),0,IF(BT243+$C243-SUM($CM243:CO243)&gt;AC242+AX243,AC242+AX243-BT243,$C243-SUM($CM243:CO243)))))</f>
        <v>0</v>
      </c>
      <c r="CQ243" s="29">
        <f ca="1">IF(NOT(snowball),0,IF(AD242&lt;=0,0,IF($C243&lt;=SUM($CM243:CP243),0,IF(BU243+$C243-SUM($CM243:CP243)&gt;AD242+AY243,AD242+AY243-BU243,$C243-SUM($CM243:CP243)))))</f>
        <v>0</v>
      </c>
      <c r="CR243" s="29">
        <f ca="1">IF(NOT(snowball),0,IF(AE242&lt;=0,0,IF($C243&lt;=SUM($CM243:CQ243),0,IF(BV243+$C243-SUM($CM243:CQ243)&gt;AE242+AZ243,AE242+AZ243-BV243,$C243-SUM($CM243:CQ243)))))</f>
        <v>0</v>
      </c>
      <c r="CS243" s="29">
        <f ca="1">IF(NOT(snowball),0,IF(AF242&lt;=0,0,IF($C243&lt;=SUM($CM243:CR243),0,IF(BW243+$C243-SUM($CM243:CR243)&gt;AF242+BA243,AF242+BA243-BW243,$C243-SUM($CM243:CR243)))))</f>
        <v>0</v>
      </c>
      <c r="CT243" s="29">
        <f ca="1">IF(NOT(snowball),0,IF(AG242&lt;=0,0,IF($C243&lt;=SUM($CM243:CS243),0,IF(BX243+$C243-SUM($CM243:CS243)&gt;AG242+BB243,AG242+BB243-BX243,$C243-SUM($CM243:CS243)))))</f>
        <v>0</v>
      </c>
      <c r="CU243" s="29">
        <f ca="1">IF(NOT(snowball),0,IF(AH242&lt;=0,0,IF($C243&lt;=SUM($CM243:CT243),0,IF(BY243+$C243-SUM($CM243:CT243)&gt;AH242+BC243,AH242+BC243-BY243,$C243-SUM($CM243:CT243)))))</f>
        <v>0</v>
      </c>
      <c r="CV243" s="29">
        <f ca="1">IF(NOT(snowball),0,IF(AI242&lt;=0,0,IF($C243&lt;=SUM($CM243:CU243),0,IF(BZ243+$C243-SUM($CM243:CU243)&gt;AI242+BD243,AI242+BD243-BZ243,$C243-SUM($CM243:CU243)))))</f>
        <v>0</v>
      </c>
      <c r="CW243" s="29">
        <f ca="1">IF(NOT(snowball),0,IF(AJ242&lt;=0,0,IF($C243&lt;=SUM($CM243:CV243),0,IF(CA243+$C243-SUM($CM243:CV243)&gt;AJ242+BE243,AJ242+BE243-CA243,$C243-SUM($CM243:CV243)))))</f>
        <v>0</v>
      </c>
      <c r="CX243" s="29">
        <f ca="1">IF(NOT(snowball),0,IF(AK242&lt;=0,0,IF($C243&lt;=SUM($CM243:CW243),0,IF(CB243+$C243-SUM($CM243:CW243)&gt;AK242+BF243,AK242+BF243-CB243,$C243-SUM($CM243:CW243)))))</f>
        <v>0</v>
      </c>
      <c r="CY243" s="29">
        <f ca="1">IF(NOT(snowball),0,IF(AL242&lt;=0,0,IF($C243&lt;=SUM($CM243:CX243),0,IF(CC243+$C243-SUM($CM243:CX243)&gt;AL242+BG243,AL242+BG243-CC243,$C243-SUM($CM243:CX243)))))</f>
        <v>0</v>
      </c>
      <c r="CZ243" s="29">
        <f ca="1">IF(NOT(snowball),0,IF(AM242&lt;=0,0,IF($C243&lt;=SUM($CM243:CY243),0,IF(CD243+$C243-SUM($CM243:CY243)&gt;AM242+BH243,AM242+BH243-CD243,$C243-SUM($CM243:CY243)))))</f>
        <v>0</v>
      </c>
      <c r="DA243" s="29">
        <f ca="1">IF(NOT(snowball),0,IF(AN242&lt;=0,0,IF($C243&lt;=SUM($CM243:CZ243),0,IF(CE243+$C243-SUM($CM243:CZ243)&gt;AN242+BI243,AN242+BI243-CE243,$C243-SUM($CM243:CZ243)))))</f>
        <v>0</v>
      </c>
      <c r="DB243" s="29">
        <f ca="1">IF(NOT(snowball),0,IF(AO242&lt;=0,0,IF($C243&lt;=SUM($CM243:DA243),0,IF(CF243+$C243-SUM($CM243:DA243)&gt;AO242+BJ243,AO242+BJ243-CF243,$C243-SUM($CM243:DA243)))))</f>
        <v>0</v>
      </c>
      <c r="DC243" s="29">
        <f ca="1">IF(NOT(snowball),0,IF(AP242&lt;=0,0,IF($C243&lt;=SUM($CM243:DB243),0,IF(CG243+$C243-SUM($CM243:DB243)&gt;AP242+BK243,AP242+BK243-CG243,$C243-SUM($CM243:DB243)))))</f>
        <v>0</v>
      </c>
      <c r="DD243" s="29">
        <f ca="1">IF(NOT(snowball),0,IF(AQ242&lt;=0,0,IF($C243&lt;=SUM($CM243:DC243),0,IF(CH243+$C243-SUM($CM243:DC243)&gt;AQ242+BL243,AQ242+BL243-CH243,$C243-SUM($CM243:DC243)))))</f>
        <v>0</v>
      </c>
      <c r="DE243" s="29">
        <f ca="1">IF(NOT(snowball),0,IF(AR242&lt;=0,0,IF($C243&lt;=SUM($CM243:DD243),0,IF(CI243+$C243-SUM($CM243:DD243)&gt;AR242+BM243,AR242+BM243-CI243,$C243-SUM($CM243:DD243)))))</f>
        <v>0</v>
      </c>
      <c r="DF243" s="29">
        <f ca="1">IF(NOT(snowball),0,IF(AS242&lt;=0,0,IF($C243&lt;=SUM($CM243:DE243),0,IF(CJ243+$C243-SUM($CM243:DE243)&gt;AS242+BN243,AS242+BN243-CJ243,$C243-SUM($CM243:DE243)))))</f>
        <v>0</v>
      </c>
    </row>
    <row r="244" spans="1:110" ht="11" customHeight="1">
      <c r="A244" s="30" t="str">
        <f t="shared" ca="1" si="356"/>
        <v/>
      </c>
      <c r="B244" s="13" t="e">
        <f t="shared" ca="1" si="292"/>
        <v>#N/A</v>
      </c>
      <c r="C244" s="113" t="str">
        <f t="shared" ca="1" si="271"/>
        <v/>
      </c>
      <c r="D244" s="81"/>
      <c r="E244" s="29">
        <f t="shared" ca="1" si="357"/>
        <v>0</v>
      </c>
      <c r="F244" s="29">
        <f t="shared" ca="1" si="358"/>
        <v>0</v>
      </c>
      <c r="G244" s="29">
        <f t="shared" ca="1" si="359"/>
        <v>0</v>
      </c>
      <c r="H244" s="29">
        <f t="shared" ca="1" si="360"/>
        <v>0</v>
      </c>
      <c r="I244" s="29">
        <f t="shared" ca="1" si="361"/>
        <v>0</v>
      </c>
      <c r="J244" s="29">
        <f t="shared" ca="1" si="362"/>
        <v>0</v>
      </c>
      <c r="K244" s="29">
        <f t="shared" ca="1" si="363"/>
        <v>0</v>
      </c>
      <c r="L244" s="29">
        <f t="shared" ca="1" si="279"/>
        <v>0</v>
      </c>
      <c r="M244" s="29">
        <f t="shared" ca="1" si="280"/>
        <v>0</v>
      </c>
      <c r="N244" s="29">
        <f t="shared" ca="1" si="281"/>
        <v>0</v>
      </c>
      <c r="O244" s="29">
        <f t="shared" ca="1" si="282"/>
        <v>0</v>
      </c>
      <c r="P244" s="29">
        <f t="shared" ca="1" si="283"/>
        <v>0</v>
      </c>
      <c r="Q244" s="29">
        <f t="shared" ca="1" si="284"/>
        <v>0</v>
      </c>
      <c r="R244" s="29">
        <f t="shared" ca="1" si="285"/>
        <v>0</v>
      </c>
      <c r="S244" s="29">
        <f t="shared" ca="1" si="286"/>
        <v>0</v>
      </c>
      <c r="T244" s="29">
        <f t="shared" ca="1" si="287"/>
        <v>0</v>
      </c>
      <c r="U244" s="29">
        <f t="shared" ca="1" si="288"/>
        <v>0</v>
      </c>
      <c r="V244" s="29">
        <f t="shared" ca="1" si="289"/>
        <v>0</v>
      </c>
      <c r="W244" s="29">
        <f t="shared" ca="1" si="290"/>
        <v>0</v>
      </c>
      <c r="X244" s="29">
        <f t="shared" ca="1" si="290"/>
        <v>0</v>
      </c>
      <c r="Y244" s="66"/>
      <c r="Z244" s="29">
        <f t="shared" ca="1" si="293"/>
        <v>0</v>
      </c>
      <c r="AA244" s="29">
        <f t="shared" ca="1" si="294"/>
        <v>0</v>
      </c>
      <c r="AB244" s="29">
        <f t="shared" ca="1" si="295"/>
        <v>0</v>
      </c>
      <c r="AC244" s="29">
        <f t="shared" ca="1" si="296"/>
        <v>0</v>
      </c>
      <c r="AD244" s="29">
        <f t="shared" ca="1" si="297"/>
        <v>0</v>
      </c>
      <c r="AE244" s="29">
        <f t="shared" ca="1" si="298"/>
        <v>0</v>
      </c>
      <c r="AF244" s="29">
        <f t="shared" ca="1" si="299"/>
        <v>0</v>
      </c>
      <c r="AG244" s="29">
        <f t="shared" ca="1" si="300"/>
        <v>0</v>
      </c>
      <c r="AH244" s="29">
        <f t="shared" ca="1" si="301"/>
        <v>0</v>
      </c>
      <c r="AI244" s="29">
        <f t="shared" ca="1" si="302"/>
        <v>0</v>
      </c>
      <c r="AJ244" s="29">
        <f t="shared" ca="1" si="303"/>
        <v>0</v>
      </c>
      <c r="AK244" s="29">
        <f t="shared" ca="1" si="304"/>
        <v>0</v>
      </c>
      <c r="AL244" s="29">
        <f t="shared" ca="1" si="305"/>
        <v>0</v>
      </c>
      <c r="AM244" s="29">
        <f t="shared" ca="1" si="306"/>
        <v>0</v>
      </c>
      <c r="AN244" s="29">
        <f t="shared" ca="1" si="307"/>
        <v>0</v>
      </c>
      <c r="AO244" s="29">
        <f t="shared" ca="1" si="308"/>
        <v>0</v>
      </c>
      <c r="AP244" s="29">
        <f t="shared" ca="1" si="309"/>
        <v>0</v>
      </c>
      <c r="AQ244" s="29">
        <f t="shared" ca="1" si="310"/>
        <v>0</v>
      </c>
      <c r="AR244" s="29">
        <f t="shared" ca="1" si="311"/>
        <v>0</v>
      </c>
      <c r="AS244" s="29">
        <f t="shared" ca="1" si="312"/>
        <v>0</v>
      </c>
      <c r="AT244" s="7"/>
      <c r="AU244" s="29">
        <f t="shared" ca="1" si="364"/>
        <v>0</v>
      </c>
      <c r="AV244" s="29">
        <f t="shared" ca="1" si="365"/>
        <v>0</v>
      </c>
      <c r="AW244" s="29">
        <f t="shared" ca="1" si="366"/>
        <v>0</v>
      </c>
      <c r="AX244" s="29">
        <f t="shared" ca="1" si="321"/>
        <v>0</v>
      </c>
      <c r="AY244" s="29">
        <f t="shared" ca="1" si="322"/>
        <v>0</v>
      </c>
      <c r="AZ244" s="29">
        <f t="shared" ca="1" si="323"/>
        <v>0</v>
      </c>
      <c r="BA244" s="29">
        <f t="shared" ca="1" si="324"/>
        <v>0</v>
      </c>
      <c r="BB244" s="29">
        <f t="shared" ca="1" si="325"/>
        <v>0</v>
      </c>
      <c r="BC244" s="29">
        <f t="shared" ca="1" si="326"/>
        <v>0</v>
      </c>
      <c r="BD244" s="29">
        <f t="shared" ca="1" si="327"/>
        <v>0</v>
      </c>
      <c r="BE244" s="29">
        <f t="shared" ca="1" si="328"/>
        <v>0</v>
      </c>
      <c r="BF244" s="29">
        <f t="shared" ca="1" si="329"/>
        <v>0</v>
      </c>
      <c r="BG244" s="29">
        <f t="shared" ca="1" si="330"/>
        <v>0</v>
      </c>
      <c r="BH244" s="29">
        <f t="shared" ca="1" si="331"/>
        <v>0</v>
      </c>
      <c r="BI244" s="29">
        <f t="shared" ca="1" si="332"/>
        <v>0</v>
      </c>
      <c r="BJ244" s="29">
        <f t="shared" ca="1" si="333"/>
        <v>0</v>
      </c>
      <c r="BK244" s="29">
        <f t="shared" ca="1" si="334"/>
        <v>0</v>
      </c>
      <c r="BL244" s="29">
        <f t="shared" ca="1" si="335"/>
        <v>0</v>
      </c>
      <c r="BM244" s="29">
        <f t="shared" ca="1" si="336"/>
        <v>0</v>
      </c>
      <c r="BN244" s="29">
        <f t="shared" ca="1" si="337"/>
        <v>0</v>
      </c>
      <c r="BO244" s="33">
        <f t="shared" ca="1" si="313"/>
        <v>0</v>
      </c>
      <c r="BP244" s="16"/>
      <c r="BQ244" s="29">
        <f t="shared" ca="1" si="314"/>
        <v>0</v>
      </c>
      <c r="BR244" s="29">
        <f t="shared" ca="1" si="315"/>
        <v>0</v>
      </c>
      <c r="BS244" s="29">
        <f t="shared" ca="1" si="316"/>
        <v>0</v>
      </c>
      <c r="BT244" s="29">
        <f t="shared" ca="1" si="317"/>
        <v>0</v>
      </c>
      <c r="BU244" s="29">
        <f t="shared" ca="1" si="318"/>
        <v>0</v>
      </c>
      <c r="BV244" s="29">
        <f t="shared" ca="1" si="341"/>
        <v>0</v>
      </c>
      <c r="BW244" s="29">
        <f t="shared" ca="1" si="342"/>
        <v>0</v>
      </c>
      <c r="BX244" s="29">
        <f t="shared" ca="1" si="343"/>
        <v>0</v>
      </c>
      <c r="BY244" s="29">
        <f t="shared" ca="1" si="344"/>
        <v>0</v>
      </c>
      <c r="BZ244" s="29">
        <f t="shared" ca="1" si="345"/>
        <v>0</v>
      </c>
      <c r="CA244" s="29">
        <f t="shared" ca="1" si="346"/>
        <v>0</v>
      </c>
      <c r="CB244" s="29">
        <f t="shared" ca="1" si="347"/>
        <v>0</v>
      </c>
      <c r="CC244" s="29">
        <f t="shared" ca="1" si="348"/>
        <v>0</v>
      </c>
      <c r="CD244" s="29">
        <f t="shared" ca="1" si="349"/>
        <v>0</v>
      </c>
      <c r="CE244" s="29">
        <f t="shared" ca="1" si="350"/>
        <v>0</v>
      </c>
      <c r="CF244" s="29">
        <f t="shared" ca="1" si="351"/>
        <v>0</v>
      </c>
      <c r="CG244" s="29">
        <f t="shared" ca="1" si="352"/>
        <v>0</v>
      </c>
      <c r="CH244" s="29">
        <f t="shared" ca="1" si="353"/>
        <v>0</v>
      </c>
      <c r="CI244" s="29">
        <f t="shared" ca="1" si="354"/>
        <v>0</v>
      </c>
      <c r="CJ244" s="29">
        <f t="shared" ca="1" si="355"/>
        <v>0</v>
      </c>
      <c r="CK244" s="33">
        <f t="shared" ca="1" si="367"/>
        <v>0</v>
      </c>
      <c r="CL244" s="33"/>
      <c r="CM244" s="78">
        <f t="shared" ca="1" si="291"/>
        <v>0</v>
      </c>
      <c r="CN244" s="29">
        <f ca="1">IF(NOT(snowball),0,IF(AA243&lt;=0,0,IF($C244&lt;=SUM($CM244:CM244),0,IF(BR244+$C244-SUM($CM244:CM244)&gt;AA243+AV244,AA243+AV244-BR244,$C244-SUM($CM244:CM244)))))</f>
        <v>0</v>
      </c>
      <c r="CO244" s="29">
        <f ca="1">IF(NOT(snowball),0,IF(AB243&lt;=0,0,IF($C244&lt;=SUM($CM244:CN244),0,IF(BS244+$C244-SUM($CM244:CN244)&gt;AB243+AW244,AB243+AW244-BS244,$C244-SUM($CM244:CN244)))))</f>
        <v>0</v>
      </c>
      <c r="CP244" s="29">
        <f ca="1">IF(NOT(snowball),0,IF(AC243&lt;=0,0,IF($C244&lt;=SUM($CM244:CO244),0,IF(BT244+$C244-SUM($CM244:CO244)&gt;AC243+AX244,AC243+AX244-BT244,$C244-SUM($CM244:CO244)))))</f>
        <v>0</v>
      </c>
      <c r="CQ244" s="29">
        <f ca="1">IF(NOT(snowball),0,IF(AD243&lt;=0,0,IF($C244&lt;=SUM($CM244:CP244),0,IF(BU244+$C244-SUM($CM244:CP244)&gt;AD243+AY244,AD243+AY244-BU244,$C244-SUM($CM244:CP244)))))</f>
        <v>0</v>
      </c>
      <c r="CR244" s="29">
        <f ca="1">IF(NOT(snowball),0,IF(AE243&lt;=0,0,IF($C244&lt;=SUM($CM244:CQ244),0,IF(BV244+$C244-SUM($CM244:CQ244)&gt;AE243+AZ244,AE243+AZ244-BV244,$C244-SUM($CM244:CQ244)))))</f>
        <v>0</v>
      </c>
      <c r="CS244" s="29">
        <f ca="1">IF(NOT(snowball),0,IF(AF243&lt;=0,0,IF($C244&lt;=SUM($CM244:CR244),0,IF(BW244+$C244-SUM($CM244:CR244)&gt;AF243+BA244,AF243+BA244-BW244,$C244-SUM($CM244:CR244)))))</f>
        <v>0</v>
      </c>
      <c r="CT244" s="29">
        <f ca="1">IF(NOT(snowball),0,IF(AG243&lt;=0,0,IF($C244&lt;=SUM($CM244:CS244),0,IF(BX244+$C244-SUM($CM244:CS244)&gt;AG243+BB244,AG243+BB244-BX244,$C244-SUM($CM244:CS244)))))</f>
        <v>0</v>
      </c>
      <c r="CU244" s="29">
        <f ca="1">IF(NOT(snowball),0,IF(AH243&lt;=0,0,IF($C244&lt;=SUM($CM244:CT244),0,IF(BY244+$C244-SUM($CM244:CT244)&gt;AH243+BC244,AH243+BC244-BY244,$C244-SUM($CM244:CT244)))))</f>
        <v>0</v>
      </c>
      <c r="CV244" s="29">
        <f ca="1">IF(NOT(snowball),0,IF(AI243&lt;=0,0,IF($C244&lt;=SUM($CM244:CU244),0,IF(BZ244+$C244-SUM($CM244:CU244)&gt;AI243+BD244,AI243+BD244-BZ244,$C244-SUM($CM244:CU244)))))</f>
        <v>0</v>
      </c>
      <c r="CW244" s="29">
        <f ca="1">IF(NOT(snowball),0,IF(AJ243&lt;=0,0,IF($C244&lt;=SUM($CM244:CV244),0,IF(CA244+$C244-SUM($CM244:CV244)&gt;AJ243+BE244,AJ243+BE244-CA244,$C244-SUM($CM244:CV244)))))</f>
        <v>0</v>
      </c>
      <c r="CX244" s="29">
        <f ca="1">IF(NOT(snowball),0,IF(AK243&lt;=0,0,IF($C244&lt;=SUM($CM244:CW244),0,IF(CB244+$C244-SUM($CM244:CW244)&gt;AK243+BF244,AK243+BF244-CB244,$C244-SUM($CM244:CW244)))))</f>
        <v>0</v>
      </c>
      <c r="CY244" s="29">
        <f ca="1">IF(NOT(snowball),0,IF(AL243&lt;=0,0,IF($C244&lt;=SUM($CM244:CX244),0,IF(CC244+$C244-SUM($CM244:CX244)&gt;AL243+BG244,AL243+BG244-CC244,$C244-SUM($CM244:CX244)))))</f>
        <v>0</v>
      </c>
      <c r="CZ244" s="29">
        <f ca="1">IF(NOT(snowball),0,IF(AM243&lt;=0,0,IF($C244&lt;=SUM($CM244:CY244),0,IF(CD244+$C244-SUM($CM244:CY244)&gt;AM243+BH244,AM243+BH244-CD244,$C244-SUM($CM244:CY244)))))</f>
        <v>0</v>
      </c>
      <c r="DA244" s="29">
        <f ca="1">IF(NOT(snowball),0,IF(AN243&lt;=0,0,IF($C244&lt;=SUM($CM244:CZ244),0,IF(CE244+$C244-SUM($CM244:CZ244)&gt;AN243+BI244,AN243+BI244-CE244,$C244-SUM($CM244:CZ244)))))</f>
        <v>0</v>
      </c>
      <c r="DB244" s="29">
        <f ca="1">IF(NOT(snowball),0,IF(AO243&lt;=0,0,IF($C244&lt;=SUM($CM244:DA244),0,IF(CF244+$C244-SUM($CM244:DA244)&gt;AO243+BJ244,AO243+BJ244-CF244,$C244-SUM($CM244:DA244)))))</f>
        <v>0</v>
      </c>
      <c r="DC244" s="29">
        <f ca="1">IF(NOT(snowball),0,IF(AP243&lt;=0,0,IF($C244&lt;=SUM($CM244:DB244),0,IF(CG244+$C244-SUM($CM244:DB244)&gt;AP243+BK244,AP243+BK244-CG244,$C244-SUM($CM244:DB244)))))</f>
        <v>0</v>
      </c>
      <c r="DD244" s="29">
        <f ca="1">IF(NOT(snowball),0,IF(AQ243&lt;=0,0,IF($C244&lt;=SUM($CM244:DC244),0,IF(CH244+$C244-SUM($CM244:DC244)&gt;AQ243+BL244,AQ243+BL244-CH244,$C244-SUM($CM244:DC244)))))</f>
        <v>0</v>
      </c>
      <c r="DE244" s="29">
        <f ca="1">IF(NOT(snowball),0,IF(AR243&lt;=0,0,IF($C244&lt;=SUM($CM244:DD244),0,IF(CI244+$C244-SUM($CM244:DD244)&gt;AR243+BM244,AR243+BM244-CI244,$C244-SUM($CM244:DD244)))))</f>
        <v>0</v>
      </c>
      <c r="DF244" s="29">
        <f ca="1">IF(NOT(snowball),0,IF(AS243&lt;=0,0,IF($C244&lt;=SUM($CM244:DE244),0,IF(CJ244+$C244-SUM($CM244:DE244)&gt;AS243+BN244,AS243+BN244-CJ244,$C244-SUM($CM244:DE244)))))</f>
        <v>0</v>
      </c>
    </row>
    <row r="245" spans="1:110" ht="11" customHeight="1">
      <c r="A245" s="30" t="str">
        <f t="shared" ca="1" si="356"/>
        <v/>
      </c>
      <c r="B245" s="13" t="e">
        <f t="shared" ca="1" si="292"/>
        <v>#N/A</v>
      </c>
      <c r="C245" s="113" t="str">
        <f t="shared" ca="1" si="271"/>
        <v/>
      </c>
      <c r="D245" s="81"/>
      <c r="E245" s="29">
        <f t="shared" ca="1" si="357"/>
        <v>0</v>
      </c>
      <c r="F245" s="29">
        <f t="shared" ca="1" si="358"/>
        <v>0</v>
      </c>
      <c r="G245" s="29">
        <f t="shared" ca="1" si="359"/>
        <v>0</v>
      </c>
      <c r="H245" s="29">
        <f t="shared" ca="1" si="360"/>
        <v>0</v>
      </c>
      <c r="I245" s="29">
        <f t="shared" ca="1" si="361"/>
        <v>0</v>
      </c>
      <c r="J245" s="29">
        <f t="shared" ca="1" si="362"/>
        <v>0</v>
      </c>
      <c r="K245" s="29">
        <f t="shared" ref="K245:K308" ca="1" si="368">BW245+CS245</f>
        <v>0</v>
      </c>
      <c r="L245" s="29">
        <f t="shared" ca="1" si="279"/>
        <v>0</v>
      </c>
      <c r="M245" s="29">
        <f t="shared" ca="1" si="280"/>
        <v>0</v>
      </c>
      <c r="N245" s="29">
        <f t="shared" ca="1" si="281"/>
        <v>0</v>
      </c>
      <c r="O245" s="29">
        <f t="shared" ca="1" si="282"/>
        <v>0</v>
      </c>
      <c r="P245" s="29">
        <f t="shared" ca="1" si="283"/>
        <v>0</v>
      </c>
      <c r="Q245" s="29">
        <f t="shared" ca="1" si="284"/>
        <v>0</v>
      </c>
      <c r="R245" s="29">
        <f t="shared" ca="1" si="285"/>
        <v>0</v>
      </c>
      <c r="S245" s="29">
        <f t="shared" ca="1" si="286"/>
        <v>0</v>
      </c>
      <c r="T245" s="29">
        <f t="shared" ca="1" si="287"/>
        <v>0</v>
      </c>
      <c r="U245" s="29">
        <f t="shared" ca="1" si="288"/>
        <v>0</v>
      </c>
      <c r="V245" s="29">
        <f t="shared" ca="1" si="289"/>
        <v>0</v>
      </c>
      <c r="W245" s="29">
        <f t="shared" ca="1" si="290"/>
        <v>0</v>
      </c>
      <c r="X245" s="29">
        <f t="shared" ca="1" si="290"/>
        <v>0</v>
      </c>
      <c r="Y245" s="66"/>
      <c r="Z245" s="29">
        <f t="shared" ca="1" si="293"/>
        <v>0</v>
      </c>
      <c r="AA245" s="29">
        <f t="shared" ca="1" si="294"/>
        <v>0</v>
      </c>
      <c r="AB245" s="29">
        <f t="shared" ca="1" si="295"/>
        <v>0</v>
      </c>
      <c r="AC245" s="29">
        <f t="shared" ca="1" si="296"/>
        <v>0</v>
      </c>
      <c r="AD245" s="29">
        <f t="shared" ca="1" si="297"/>
        <v>0</v>
      </c>
      <c r="AE245" s="29">
        <f t="shared" ca="1" si="298"/>
        <v>0</v>
      </c>
      <c r="AF245" s="29">
        <f t="shared" ca="1" si="299"/>
        <v>0</v>
      </c>
      <c r="AG245" s="29">
        <f t="shared" ca="1" si="300"/>
        <v>0</v>
      </c>
      <c r="AH245" s="29">
        <f t="shared" ca="1" si="301"/>
        <v>0</v>
      </c>
      <c r="AI245" s="29">
        <f t="shared" ca="1" si="302"/>
        <v>0</v>
      </c>
      <c r="AJ245" s="29">
        <f t="shared" ca="1" si="303"/>
        <v>0</v>
      </c>
      <c r="AK245" s="29">
        <f t="shared" ca="1" si="304"/>
        <v>0</v>
      </c>
      <c r="AL245" s="29">
        <f t="shared" ca="1" si="305"/>
        <v>0</v>
      </c>
      <c r="AM245" s="29">
        <f t="shared" ca="1" si="306"/>
        <v>0</v>
      </c>
      <c r="AN245" s="29">
        <f t="shared" ca="1" si="307"/>
        <v>0</v>
      </c>
      <c r="AO245" s="29">
        <f t="shared" ca="1" si="308"/>
        <v>0</v>
      </c>
      <c r="AP245" s="29">
        <f t="shared" ca="1" si="309"/>
        <v>0</v>
      </c>
      <c r="AQ245" s="29">
        <f t="shared" ca="1" si="310"/>
        <v>0</v>
      </c>
      <c r="AR245" s="29">
        <f t="shared" ca="1" si="311"/>
        <v>0</v>
      </c>
      <c r="AS245" s="29">
        <f t="shared" ca="1" si="312"/>
        <v>0</v>
      </c>
      <c r="AT245" s="7"/>
      <c r="AU245" s="29">
        <f t="shared" ca="1" si="364"/>
        <v>0</v>
      </c>
      <c r="AV245" s="29">
        <f t="shared" ca="1" si="365"/>
        <v>0</v>
      </c>
      <c r="AW245" s="29">
        <f t="shared" ca="1" si="366"/>
        <v>0</v>
      </c>
      <c r="AX245" s="29">
        <f t="shared" ca="1" si="321"/>
        <v>0</v>
      </c>
      <c r="AY245" s="29">
        <f t="shared" ca="1" si="322"/>
        <v>0</v>
      </c>
      <c r="AZ245" s="29">
        <f t="shared" ca="1" si="323"/>
        <v>0</v>
      </c>
      <c r="BA245" s="29">
        <f t="shared" ca="1" si="324"/>
        <v>0</v>
      </c>
      <c r="BB245" s="29">
        <f t="shared" ca="1" si="325"/>
        <v>0</v>
      </c>
      <c r="BC245" s="29">
        <f t="shared" ca="1" si="326"/>
        <v>0</v>
      </c>
      <c r="BD245" s="29">
        <f t="shared" ca="1" si="327"/>
        <v>0</v>
      </c>
      <c r="BE245" s="29">
        <f t="shared" ca="1" si="328"/>
        <v>0</v>
      </c>
      <c r="BF245" s="29">
        <f t="shared" ca="1" si="329"/>
        <v>0</v>
      </c>
      <c r="BG245" s="29">
        <f t="shared" ca="1" si="330"/>
        <v>0</v>
      </c>
      <c r="BH245" s="29">
        <f t="shared" ca="1" si="331"/>
        <v>0</v>
      </c>
      <c r="BI245" s="29">
        <f t="shared" ca="1" si="332"/>
        <v>0</v>
      </c>
      <c r="BJ245" s="29">
        <f t="shared" ca="1" si="333"/>
        <v>0</v>
      </c>
      <c r="BK245" s="29">
        <f t="shared" ca="1" si="334"/>
        <v>0</v>
      </c>
      <c r="BL245" s="29">
        <f t="shared" ca="1" si="335"/>
        <v>0</v>
      </c>
      <c r="BM245" s="29">
        <f t="shared" ca="1" si="336"/>
        <v>0</v>
      </c>
      <c r="BN245" s="29">
        <f t="shared" ca="1" si="337"/>
        <v>0</v>
      </c>
      <c r="BO245" s="33">
        <f t="shared" ca="1" si="313"/>
        <v>0</v>
      </c>
      <c r="BP245" s="16"/>
      <c r="BQ245" s="29">
        <f t="shared" ca="1" si="314"/>
        <v>0</v>
      </c>
      <c r="BR245" s="29">
        <f t="shared" ca="1" si="315"/>
        <v>0</v>
      </c>
      <c r="BS245" s="29">
        <f t="shared" ca="1" si="316"/>
        <v>0</v>
      </c>
      <c r="BT245" s="29">
        <f t="shared" ca="1" si="317"/>
        <v>0</v>
      </c>
      <c r="BU245" s="29">
        <f t="shared" ca="1" si="318"/>
        <v>0</v>
      </c>
      <c r="BV245" s="29">
        <f t="shared" ca="1" si="341"/>
        <v>0</v>
      </c>
      <c r="BW245" s="29">
        <f t="shared" ca="1" si="342"/>
        <v>0</v>
      </c>
      <c r="BX245" s="29">
        <f t="shared" ca="1" si="343"/>
        <v>0</v>
      </c>
      <c r="BY245" s="29">
        <f t="shared" ca="1" si="344"/>
        <v>0</v>
      </c>
      <c r="BZ245" s="29">
        <f t="shared" ca="1" si="345"/>
        <v>0</v>
      </c>
      <c r="CA245" s="29">
        <f t="shared" ca="1" si="346"/>
        <v>0</v>
      </c>
      <c r="CB245" s="29">
        <f t="shared" ca="1" si="347"/>
        <v>0</v>
      </c>
      <c r="CC245" s="29">
        <f t="shared" ca="1" si="348"/>
        <v>0</v>
      </c>
      <c r="CD245" s="29">
        <f t="shared" ca="1" si="349"/>
        <v>0</v>
      </c>
      <c r="CE245" s="29">
        <f t="shared" ca="1" si="350"/>
        <v>0</v>
      </c>
      <c r="CF245" s="29">
        <f t="shared" ca="1" si="351"/>
        <v>0</v>
      </c>
      <c r="CG245" s="29">
        <f t="shared" ca="1" si="352"/>
        <v>0</v>
      </c>
      <c r="CH245" s="29">
        <f t="shared" ca="1" si="353"/>
        <v>0</v>
      </c>
      <c r="CI245" s="29">
        <f t="shared" ca="1" si="354"/>
        <v>0</v>
      </c>
      <c r="CJ245" s="29">
        <f t="shared" ca="1" si="355"/>
        <v>0</v>
      </c>
      <c r="CK245" s="33">
        <f t="shared" ca="1" si="367"/>
        <v>0</v>
      </c>
      <c r="CL245" s="33"/>
      <c r="CM245" s="78">
        <f t="shared" ca="1" si="291"/>
        <v>0</v>
      </c>
      <c r="CN245" s="29">
        <f ca="1">IF(NOT(snowball),0,IF(AA244&lt;=0,0,IF($C245&lt;=SUM($CM245:CM245),0,IF(BR245+$C245-SUM($CM245:CM245)&gt;AA244+AV245,AA244+AV245-BR245,$C245-SUM($CM245:CM245)))))</f>
        <v>0</v>
      </c>
      <c r="CO245" s="29">
        <f ca="1">IF(NOT(snowball),0,IF(AB244&lt;=0,0,IF($C245&lt;=SUM($CM245:CN245),0,IF(BS245+$C245-SUM($CM245:CN245)&gt;AB244+AW245,AB244+AW245-BS245,$C245-SUM($CM245:CN245)))))</f>
        <v>0</v>
      </c>
      <c r="CP245" s="29">
        <f ca="1">IF(NOT(snowball),0,IF(AC244&lt;=0,0,IF($C245&lt;=SUM($CM245:CO245),0,IF(BT245+$C245-SUM($CM245:CO245)&gt;AC244+AX245,AC244+AX245-BT245,$C245-SUM($CM245:CO245)))))</f>
        <v>0</v>
      </c>
      <c r="CQ245" s="29">
        <f ca="1">IF(NOT(snowball),0,IF(AD244&lt;=0,0,IF($C245&lt;=SUM($CM245:CP245),0,IF(BU245+$C245-SUM($CM245:CP245)&gt;AD244+AY245,AD244+AY245-BU245,$C245-SUM($CM245:CP245)))))</f>
        <v>0</v>
      </c>
      <c r="CR245" s="29">
        <f ca="1">IF(NOT(snowball),0,IF(AE244&lt;=0,0,IF($C245&lt;=SUM($CM245:CQ245),0,IF(BV245+$C245-SUM($CM245:CQ245)&gt;AE244+AZ245,AE244+AZ245-BV245,$C245-SUM($CM245:CQ245)))))</f>
        <v>0</v>
      </c>
      <c r="CS245" s="29">
        <f ca="1">IF(NOT(snowball),0,IF(AF244&lt;=0,0,IF($C245&lt;=SUM($CM245:CR245),0,IF(BW245+$C245-SUM($CM245:CR245)&gt;AF244+BA245,AF244+BA245-BW245,$C245-SUM($CM245:CR245)))))</f>
        <v>0</v>
      </c>
      <c r="CT245" s="29">
        <f ca="1">IF(NOT(snowball),0,IF(AG244&lt;=0,0,IF($C245&lt;=SUM($CM245:CS245),0,IF(BX245+$C245-SUM($CM245:CS245)&gt;AG244+BB245,AG244+BB245-BX245,$C245-SUM($CM245:CS245)))))</f>
        <v>0</v>
      </c>
      <c r="CU245" s="29">
        <f ca="1">IF(NOT(snowball),0,IF(AH244&lt;=0,0,IF($C245&lt;=SUM($CM245:CT245),0,IF(BY245+$C245-SUM($CM245:CT245)&gt;AH244+BC245,AH244+BC245-BY245,$C245-SUM($CM245:CT245)))))</f>
        <v>0</v>
      </c>
      <c r="CV245" s="29">
        <f ca="1">IF(NOT(snowball),0,IF(AI244&lt;=0,0,IF($C245&lt;=SUM($CM245:CU245),0,IF(BZ245+$C245-SUM($CM245:CU245)&gt;AI244+BD245,AI244+BD245-BZ245,$C245-SUM($CM245:CU245)))))</f>
        <v>0</v>
      </c>
      <c r="CW245" s="29">
        <f ca="1">IF(NOT(snowball),0,IF(AJ244&lt;=0,0,IF($C245&lt;=SUM($CM245:CV245),0,IF(CA245+$C245-SUM($CM245:CV245)&gt;AJ244+BE245,AJ244+BE245-CA245,$C245-SUM($CM245:CV245)))))</f>
        <v>0</v>
      </c>
      <c r="CX245" s="29">
        <f ca="1">IF(NOT(snowball),0,IF(AK244&lt;=0,0,IF($C245&lt;=SUM($CM245:CW245),0,IF(CB245+$C245-SUM($CM245:CW245)&gt;AK244+BF245,AK244+BF245-CB245,$C245-SUM($CM245:CW245)))))</f>
        <v>0</v>
      </c>
      <c r="CY245" s="29">
        <f ca="1">IF(NOT(snowball),0,IF(AL244&lt;=0,0,IF($C245&lt;=SUM($CM245:CX245),0,IF(CC245+$C245-SUM($CM245:CX245)&gt;AL244+BG245,AL244+BG245-CC245,$C245-SUM($CM245:CX245)))))</f>
        <v>0</v>
      </c>
      <c r="CZ245" s="29">
        <f ca="1">IF(NOT(snowball),0,IF(AM244&lt;=0,0,IF($C245&lt;=SUM($CM245:CY245),0,IF(CD245+$C245-SUM($CM245:CY245)&gt;AM244+BH245,AM244+BH245-CD245,$C245-SUM($CM245:CY245)))))</f>
        <v>0</v>
      </c>
      <c r="DA245" s="29">
        <f ca="1">IF(NOT(snowball),0,IF(AN244&lt;=0,0,IF($C245&lt;=SUM($CM245:CZ245),0,IF(CE245+$C245-SUM($CM245:CZ245)&gt;AN244+BI245,AN244+BI245-CE245,$C245-SUM($CM245:CZ245)))))</f>
        <v>0</v>
      </c>
      <c r="DB245" s="29">
        <f ca="1">IF(NOT(snowball),0,IF(AO244&lt;=0,0,IF($C245&lt;=SUM($CM245:DA245),0,IF(CF245+$C245-SUM($CM245:DA245)&gt;AO244+BJ245,AO244+BJ245-CF245,$C245-SUM($CM245:DA245)))))</f>
        <v>0</v>
      </c>
      <c r="DC245" s="29">
        <f ca="1">IF(NOT(snowball),0,IF(AP244&lt;=0,0,IF($C245&lt;=SUM($CM245:DB245),0,IF(CG245+$C245-SUM($CM245:DB245)&gt;AP244+BK245,AP244+BK245-CG245,$C245-SUM($CM245:DB245)))))</f>
        <v>0</v>
      </c>
      <c r="DD245" s="29">
        <f ca="1">IF(NOT(snowball),0,IF(AQ244&lt;=0,0,IF($C245&lt;=SUM($CM245:DC245),0,IF(CH245+$C245-SUM($CM245:DC245)&gt;AQ244+BL245,AQ244+BL245-CH245,$C245-SUM($CM245:DC245)))))</f>
        <v>0</v>
      </c>
      <c r="DE245" s="29">
        <f ca="1">IF(NOT(snowball),0,IF(AR244&lt;=0,0,IF($C245&lt;=SUM($CM245:DD245),0,IF(CI245+$C245-SUM($CM245:DD245)&gt;AR244+BM245,AR244+BM245-CI245,$C245-SUM($CM245:DD245)))))</f>
        <v>0</v>
      </c>
      <c r="DF245" s="29">
        <f ca="1">IF(NOT(snowball),0,IF(AS244&lt;=0,0,IF($C245&lt;=SUM($CM245:DE245),0,IF(CJ245+$C245-SUM($CM245:DE245)&gt;AS244+BN245,AS244+BN245-CJ245,$C245-SUM($CM245:DE245)))))</f>
        <v>0</v>
      </c>
    </row>
    <row r="246" spans="1:110" ht="11" customHeight="1">
      <c r="A246" s="30" t="str">
        <f t="shared" ca="1" si="356"/>
        <v/>
      </c>
      <c r="B246" s="13" t="e">
        <f t="shared" ca="1" si="292"/>
        <v>#N/A</v>
      </c>
      <c r="C246" s="113" t="str">
        <f t="shared" ca="1" si="271"/>
        <v/>
      </c>
      <c r="D246" s="81"/>
      <c r="E246" s="29">
        <f t="shared" ca="1" si="357"/>
        <v>0</v>
      </c>
      <c r="F246" s="29">
        <f t="shared" ca="1" si="358"/>
        <v>0</v>
      </c>
      <c r="G246" s="29">
        <f t="shared" ca="1" si="359"/>
        <v>0</v>
      </c>
      <c r="H246" s="29">
        <f t="shared" ca="1" si="360"/>
        <v>0</v>
      </c>
      <c r="I246" s="29">
        <f t="shared" ca="1" si="361"/>
        <v>0</v>
      </c>
      <c r="J246" s="29">
        <f t="shared" ca="1" si="362"/>
        <v>0</v>
      </c>
      <c r="K246" s="29">
        <f t="shared" ca="1" si="368"/>
        <v>0</v>
      </c>
      <c r="L246" s="29">
        <f t="shared" ca="1" si="279"/>
        <v>0</v>
      </c>
      <c r="M246" s="29">
        <f t="shared" ca="1" si="280"/>
        <v>0</v>
      </c>
      <c r="N246" s="29">
        <f t="shared" ca="1" si="281"/>
        <v>0</v>
      </c>
      <c r="O246" s="29">
        <f t="shared" ca="1" si="282"/>
        <v>0</v>
      </c>
      <c r="P246" s="29">
        <f t="shared" ca="1" si="283"/>
        <v>0</v>
      </c>
      <c r="Q246" s="29">
        <f t="shared" ca="1" si="284"/>
        <v>0</v>
      </c>
      <c r="R246" s="29">
        <f t="shared" ca="1" si="285"/>
        <v>0</v>
      </c>
      <c r="S246" s="29">
        <f t="shared" ca="1" si="286"/>
        <v>0</v>
      </c>
      <c r="T246" s="29">
        <f t="shared" ca="1" si="287"/>
        <v>0</v>
      </c>
      <c r="U246" s="29">
        <f t="shared" ca="1" si="288"/>
        <v>0</v>
      </c>
      <c r="V246" s="29">
        <f t="shared" ca="1" si="289"/>
        <v>0</v>
      </c>
      <c r="W246" s="29">
        <f t="shared" ca="1" si="290"/>
        <v>0</v>
      </c>
      <c r="X246" s="29">
        <f t="shared" ca="1" si="290"/>
        <v>0</v>
      </c>
      <c r="Y246" s="66"/>
      <c r="Z246" s="29">
        <f t="shared" ca="1" si="293"/>
        <v>0</v>
      </c>
      <c r="AA246" s="29">
        <f t="shared" ca="1" si="294"/>
        <v>0</v>
      </c>
      <c r="AB246" s="29">
        <f t="shared" ca="1" si="295"/>
        <v>0</v>
      </c>
      <c r="AC246" s="29">
        <f t="shared" ca="1" si="296"/>
        <v>0</v>
      </c>
      <c r="AD246" s="29">
        <f t="shared" ca="1" si="297"/>
        <v>0</v>
      </c>
      <c r="AE246" s="29">
        <f t="shared" ca="1" si="298"/>
        <v>0</v>
      </c>
      <c r="AF246" s="29">
        <f t="shared" ca="1" si="299"/>
        <v>0</v>
      </c>
      <c r="AG246" s="29">
        <f t="shared" ca="1" si="300"/>
        <v>0</v>
      </c>
      <c r="AH246" s="29">
        <f t="shared" ca="1" si="301"/>
        <v>0</v>
      </c>
      <c r="AI246" s="29">
        <f t="shared" ca="1" si="302"/>
        <v>0</v>
      </c>
      <c r="AJ246" s="29">
        <f t="shared" ca="1" si="303"/>
        <v>0</v>
      </c>
      <c r="AK246" s="29">
        <f t="shared" ca="1" si="304"/>
        <v>0</v>
      </c>
      <c r="AL246" s="29">
        <f t="shared" ca="1" si="305"/>
        <v>0</v>
      </c>
      <c r="AM246" s="29">
        <f t="shared" ca="1" si="306"/>
        <v>0</v>
      </c>
      <c r="AN246" s="29">
        <f t="shared" ca="1" si="307"/>
        <v>0</v>
      </c>
      <c r="AO246" s="29">
        <f t="shared" ca="1" si="308"/>
        <v>0</v>
      </c>
      <c r="AP246" s="29">
        <f t="shared" ca="1" si="309"/>
        <v>0</v>
      </c>
      <c r="AQ246" s="29">
        <f t="shared" ca="1" si="310"/>
        <v>0</v>
      </c>
      <c r="AR246" s="29">
        <f t="shared" ca="1" si="311"/>
        <v>0</v>
      </c>
      <c r="AS246" s="29">
        <f t="shared" ca="1" si="312"/>
        <v>0</v>
      </c>
      <c r="AT246" s="7"/>
      <c r="AU246" s="29">
        <f t="shared" ca="1" si="364"/>
        <v>0</v>
      </c>
      <c r="AV246" s="29">
        <f t="shared" ca="1" si="365"/>
        <v>0</v>
      </c>
      <c r="AW246" s="29">
        <f t="shared" ca="1" si="366"/>
        <v>0</v>
      </c>
      <c r="AX246" s="29">
        <f t="shared" ca="1" si="321"/>
        <v>0</v>
      </c>
      <c r="AY246" s="29">
        <f t="shared" ca="1" si="322"/>
        <v>0</v>
      </c>
      <c r="AZ246" s="29">
        <f t="shared" ca="1" si="323"/>
        <v>0</v>
      </c>
      <c r="BA246" s="29">
        <f t="shared" ca="1" si="324"/>
        <v>0</v>
      </c>
      <c r="BB246" s="29">
        <f t="shared" ca="1" si="325"/>
        <v>0</v>
      </c>
      <c r="BC246" s="29">
        <f t="shared" ca="1" si="326"/>
        <v>0</v>
      </c>
      <c r="BD246" s="29">
        <f t="shared" ca="1" si="327"/>
        <v>0</v>
      </c>
      <c r="BE246" s="29">
        <f t="shared" ca="1" si="328"/>
        <v>0</v>
      </c>
      <c r="BF246" s="29">
        <f t="shared" ca="1" si="329"/>
        <v>0</v>
      </c>
      <c r="BG246" s="29">
        <f t="shared" ca="1" si="330"/>
        <v>0</v>
      </c>
      <c r="BH246" s="29">
        <f t="shared" ca="1" si="331"/>
        <v>0</v>
      </c>
      <c r="BI246" s="29">
        <f t="shared" ca="1" si="332"/>
        <v>0</v>
      </c>
      <c r="BJ246" s="29">
        <f t="shared" ca="1" si="333"/>
        <v>0</v>
      </c>
      <c r="BK246" s="29">
        <f t="shared" ca="1" si="334"/>
        <v>0</v>
      </c>
      <c r="BL246" s="29">
        <f t="shared" ca="1" si="335"/>
        <v>0</v>
      </c>
      <c r="BM246" s="29">
        <f t="shared" ca="1" si="336"/>
        <v>0</v>
      </c>
      <c r="BN246" s="29">
        <f t="shared" ca="1" si="337"/>
        <v>0</v>
      </c>
      <c r="BO246" s="33">
        <f t="shared" ca="1" si="313"/>
        <v>0</v>
      </c>
      <c r="BP246" s="16"/>
      <c r="BQ246" s="29">
        <f t="shared" ca="1" si="314"/>
        <v>0</v>
      </c>
      <c r="BR246" s="29">
        <f t="shared" ca="1" si="315"/>
        <v>0</v>
      </c>
      <c r="BS246" s="29">
        <f t="shared" ca="1" si="316"/>
        <v>0</v>
      </c>
      <c r="BT246" s="29">
        <f t="shared" ca="1" si="317"/>
        <v>0</v>
      </c>
      <c r="BU246" s="29">
        <f t="shared" ca="1" si="318"/>
        <v>0</v>
      </c>
      <c r="BV246" s="29">
        <f t="shared" ca="1" si="341"/>
        <v>0</v>
      </c>
      <c r="BW246" s="29">
        <f t="shared" ca="1" si="342"/>
        <v>0</v>
      </c>
      <c r="BX246" s="29">
        <f t="shared" ca="1" si="343"/>
        <v>0</v>
      </c>
      <c r="BY246" s="29">
        <f t="shared" ca="1" si="344"/>
        <v>0</v>
      </c>
      <c r="BZ246" s="29">
        <f t="shared" ca="1" si="345"/>
        <v>0</v>
      </c>
      <c r="CA246" s="29">
        <f t="shared" ca="1" si="346"/>
        <v>0</v>
      </c>
      <c r="CB246" s="29">
        <f t="shared" ca="1" si="347"/>
        <v>0</v>
      </c>
      <c r="CC246" s="29">
        <f t="shared" ca="1" si="348"/>
        <v>0</v>
      </c>
      <c r="CD246" s="29">
        <f t="shared" ca="1" si="349"/>
        <v>0</v>
      </c>
      <c r="CE246" s="29">
        <f t="shared" ca="1" si="350"/>
        <v>0</v>
      </c>
      <c r="CF246" s="29">
        <f t="shared" ca="1" si="351"/>
        <v>0</v>
      </c>
      <c r="CG246" s="29">
        <f t="shared" ca="1" si="352"/>
        <v>0</v>
      </c>
      <c r="CH246" s="29">
        <f t="shared" ca="1" si="353"/>
        <v>0</v>
      </c>
      <c r="CI246" s="29">
        <f t="shared" ca="1" si="354"/>
        <v>0</v>
      </c>
      <c r="CJ246" s="29">
        <f t="shared" ca="1" si="355"/>
        <v>0</v>
      </c>
      <c r="CK246" s="33">
        <f t="shared" ca="1" si="367"/>
        <v>0</v>
      </c>
      <c r="CL246" s="33"/>
      <c r="CM246" s="78">
        <f t="shared" ca="1" si="291"/>
        <v>0</v>
      </c>
      <c r="CN246" s="29">
        <f ca="1">IF(NOT(snowball),0,IF(AA245&lt;=0,0,IF($C246&lt;=SUM($CM246:CM246),0,IF(BR246+$C246-SUM($CM246:CM246)&gt;AA245+AV246,AA245+AV246-BR246,$C246-SUM($CM246:CM246)))))</f>
        <v>0</v>
      </c>
      <c r="CO246" s="29">
        <f ca="1">IF(NOT(snowball),0,IF(AB245&lt;=0,0,IF($C246&lt;=SUM($CM246:CN246),0,IF(BS246+$C246-SUM($CM246:CN246)&gt;AB245+AW246,AB245+AW246-BS246,$C246-SUM($CM246:CN246)))))</f>
        <v>0</v>
      </c>
      <c r="CP246" s="29">
        <f ca="1">IF(NOT(snowball),0,IF(AC245&lt;=0,0,IF($C246&lt;=SUM($CM246:CO246),0,IF(BT246+$C246-SUM($CM246:CO246)&gt;AC245+AX246,AC245+AX246-BT246,$C246-SUM($CM246:CO246)))))</f>
        <v>0</v>
      </c>
      <c r="CQ246" s="29">
        <f ca="1">IF(NOT(snowball),0,IF(AD245&lt;=0,0,IF($C246&lt;=SUM($CM246:CP246),0,IF(BU246+$C246-SUM($CM246:CP246)&gt;AD245+AY246,AD245+AY246-BU246,$C246-SUM($CM246:CP246)))))</f>
        <v>0</v>
      </c>
      <c r="CR246" s="29">
        <f ca="1">IF(NOT(snowball),0,IF(AE245&lt;=0,0,IF($C246&lt;=SUM($CM246:CQ246),0,IF(BV246+$C246-SUM($CM246:CQ246)&gt;AE245+AZ246,AE245+AZ246-BV246,$C246-SUM($CM246:CQ246)))))</f>
        <v>0</v>
      </c>
      <c r="CS246" s="29">
        <f ca="1">IF(NOT(snowball),0,IF(AF245&lt;=0,0,IF($C246&lt;=SUM($CM246:CR246),0,IF(BW246+$C246-SUM($CM246:CR246)&gt;AF245+BA246,AF245+BA246-BW246,$C246-SUM($CM246:CR246)))))</f>
        <v>0</v>
      </c>
      <c r="CT246" s="29">
        <f ca="1">IF(NOT(snowball),0,IF(AG245&lt;=0,0,IF($C246&lt;=SUM($CM246:CS246),0,IF(BX246+$C246-SUM($CM246:CS246)&gt;AG245+BB246,AG245+BB246-BX246,$C246-SUM($CM246:CS246)))))</f>
        <v>0</v>
      </c>
      <c r="CU246" s="29">
        <f ca="1">IF(NOT(snowball),0,IF(AH245&lt;=0,0,IF($C246&lt;=SUM($CM246:CT246),0,IF(BY246+$C246-SUM($CM246:CT246)&gt;AH245+BC246,AH245+BC246-BY246,$C246-SUM($CM246:CT246)))))</f>
        <v>0</v>
      </c>
      <c r="CV246" s="29">
        <f ca="1">IF(NOT(snowball),0,IF(AI245&lt;=0,0,IF($C246&lt;=SUM($CM246:CU246),0,IF(BZ246+$C246-SUM($CM246:CU246)&gt;AI245+BD246,AI245+BD246-BZ246,$C246-SUM($CM246:CU246)))))</f>
        <v>0</v>
      </c>
      <c r="CW246" s="29">
        <f ca="1">IF(NOT(snowball),0,IF(AJ245&lt;=0,0,IF($C246&lt;=SUM($CM246:CV246),0,IF(CA246+$C246-SUM($CM246:CV246)&gt;AJ245+BE246,AJ245+BE246-CA246,$C246-SUM($CM246:CV246)))))</f>
        <v>0</v>
      </c>
      <c r="CX246" s="29">
        <f ca="1">IF(NOT(snowball),0,IF(AK245&lt;=0,0,IF($C246&lt;=SUM($CM246:CW246),0,IF(CB246+$C246-SUM($CM246:CW246)&gt;AK245+BF246,AK245+BF246-CB246,$C246-SUM($CM246:CW246)))))</f>
        <v>0</v>
      </c>
      <c r="CY246" s="29">
        <f ca="1">IF(NOT(snowball),0,IF(AL245&lt;=0,0,IF($C246&lt;=SUM($CM246:CX246),0,IF(CC246+$C246-SUM($CM246:CX246)&gt;AL245+BG246,AL245+BG246-CC246,$C246-SUM($CM246:CX246)))))</f>
        <v>0</v>
      </c>
      <c r="CZ246" s="29">
        <f ca="1">IF(NOT(snowball),0,IF(AM245&lt;=0,0,IF($C246&lt;=SUM($CM246:CY246),0,IF(CD246+$C246-SUM($CM246:CY246)&gt;AM245+BH246,AM245+BH246-CD246,$C246-SUM($CM246:CY246)))))</f>
        <v>0</v>
      </c>
      <c r="DA246" s="29">
        <f ca="1">IF(NOT(snowball),0,IF(AN245&lt;=0,0,IF($C246&lt;=SUM($CM246:CZ246),0,IF(CE246+$C246-SUM($CM246:CZ246)&gt;AN245+BI246,AN245+BI246-CE246,$C246-SUM($CM246:CZ246)))))</f>
        <v>0</v>
      </c>
      <c r="DB246" s="29">
        <f ca="1">IF(NOT(snowball),0,IF(AO245&lt;=0,0,IF($C246&lt;=SUM($CM246:DA246),0,IF(CF246+$C246-SUM($CM246:DA246)&gt;AO245+BJ246,AO245+BJ246-CF246,$C246-SUM($CM246:DA246)))))</f>
        <v>0</v>
      </c>
      <c r="DC246" s="29">
        <f ca="1">IF(NOT(snowball),0,IF(AP245&lt;=0,0,IF($C246&lt;=SUM($CM246:DB246),0,IF(CG246+$C246-SUM($CM246:DB246)&gt;AP245+BK246,AP245+BK246-CG246,$C246-SUM($CM246:DB246)))))</f>
        <v>0</v>
      </c>
      <c r="DD246" s="29">
        <f ca="1">IF(NOT(snowball),0,IF(AQ245&lt;=0,0,IF($C246&lt;=SUM($CM246:DC246),0,IF(CH246+$C246-SUM($CM246:DC246)&gt;AQ245+BL246,AQ245+BL246-CH246,$C246-SUM($CM246:DC246)))))</f>
        <v>0</v>
      </c>
      <c r="DE246" s="29">
        <f ca="1">IF(NOT(snowball),0,IF(AR245&lt;=0,0,IF($C246&lt;=SUM($CM246:DD246),0,IF(CI246+$C246-SUM($CM246:DD246)&gt;AR245+BM246,AR245+BM246-CI246,$C246-SUM($CM246:DD246)))))</f>
        <v>0</v>
      </c>
      <c r="DF246" s="29">
        <f ca="1">IF(NOT(snowball),0,IF(AS245&lt;=0,0,IF($C246&lt;=SUM($CM246:DE246),0,IF(CJ246+$C246-SUM($CM246:DE246)&gt;AS245+BN246,AS245+BN246-CJ246,$C246-SUM($CM246:DE246)))))</f>
        <v>0</v>
      </c>
    </row>
    <row r="247" spans="1:110" ht="11" customHeight="1">
      <c r="A247" s="30" t="str">
        <f t="shared" ca="1" si="356"/>
        <v/>
      </c>
      <c r="B247" s="13" t="e">
        <f t="shared" ca="1" si="292"/>
        <v>#N/A</v>
      </c>
      <c r="C247" s="113" t="str">
        <f t="shared" ca="1" si="271"/>
        <v/>
      </c>
      <c r="D247" s="81"/>
      <c r="E247" s="29">
        <f t="shared" ca="1" si="357"/>
        <v>0</v>
      </c>
      <c r="F247" s="29">
        <f t="shared" ca="1" si="358"/>
        <v>0</v>
      </c>
      <c r="G247" s="29">
        <f t="shared" ca="1" si="359"/>
        <v>0</v>
      </c>
      <c r="H247" s="29">
        <f t="shared" ca="1" si="360"/>
        <v>0</v>
      </c>
      <c r="I247" s="29">
        <f t="shared" ca="1" si="361"/>
        <v>0</v>
      </c>
      <c r="J247" s="29">
        <f t="shared" ca="1" si="362"/>
        <v>0</v>
      </c>
      <c r="K247" s="29">
        <f t="shared" ca="1" si="368"/>
        <v>0</v>
      </c>
      <c r="L247" s="29">
        <f t="shared" ca="1" si="279"/>
        <v>0</v>
      </c>
      <c r="M247" s="29">
        <f t="shared" ca="1" si="280"/>
        <v>0</v>
      </c>
      <c r="N247" s="29">
        <f t="shared" ca="1" si="281"/>
        <v>0</v>
      </c>
      <c r="O247" s="29">
        <f t="shared" ca="1" si="282"/>
        <v>0</v>
      </c>
      <c r="P247" s="29">
        <f t="shared" ca="1" si="283"/>
        <v>0</v>
      </c>
      <c r="Q247" s="29">
        <f t="shared" ca="1" si="284"/>
        <v>0</v>
      </c>
      <c r="R247" s="29">
        <f t="shared" ca="1" si="285"/>
        <v>0</v>
      </c>
      <c r="S247" s="29">
        <f t="shared" ca="1" si="286"/>
        <v>0</v>
      </c>
      <c r="T247" s="29">
        <f t="shared" ca="1" si="287"/>
        <v>0</v>
      </c>
      <c r="U247" s="29">
        <f t="shared" ca="1" si="288"/>
        <v>0</v>
      </c>
      <c r="V247" s="29">
        <f t="shared" ca="1" si="289"/>
        <v>0</v>
      </c>
      <c r="W247" s="29">
        <f t="shared" ca="1" si="290"/>
        <v>0</v>
      </c>
      <c r="X247" s="29">
        <f t="shared" ca="1" si="290"/>
        <v>0</v>
      </c>
      <c r="Y247" s="66"/>
      <c r="Z247" s="29">
        <f t="shared" ca="1" si="293"/>
        <v>0</v>
      </c>
      <c r="AA247" s="29">
        <f t="shared" ca="1" si="294"/>
        <v>0</v>
      </c>
      <c r="AB247" s="29">
        <f t="shared" ca="1" si="295"/>
        <v>0</v>
      </c>
      <c r="AC247" s="29">
        <f t="shared" ca="1" si="296"/>
        <v>0</v>
      </c>
      <c r="AD247" s="29">
        <f t="shared" ca="1" si="297"/>
        <v>0</v>
      </c>
      <c r="AE247" s="29">
        <f t="shared" ca="1" si="298"/>
        <v>0</v>
      </c>
      <c r="AF247" s="29">
        <f t="shared" ca="1" si="299"/>
        <v>0</v>
      </c>
      <c r="AG247" s="29">
        <f t="shared" ca="1" si="300"/>
        <v>0</v>
      </c>
      <c r="AH247" s="29">
        <f t="shared" ca="1" si="301"/>
        <v>0</v>
      </c>
      <c r="AI247" s="29">
        <f t="shared" ca="1" si="302"/>
        <v>0</v>
      </c>
      <c r="AJ247" s="29">
        <f t="shared" ca="1" si="303"/>
        <v>0</v>
      </c>
      <c r="AK247" s="29">
        <f t="shared" ca="1" si="304"/>
        <v>0</v>
      </c>
      <c r="AL247" s="29">
        <f t="shared" ca="1" si="305"/>
        <v>0</v>
      </c>
      <c r="AM247" s="29">
        <f t="shared" ca="1" si="306"/>
        <v>0</v>
      </c>
      <c r="AN247" s="29">
        <f t="shared" ca="1" si="307"/>
        <v>0</v>
      </c>
      <c r="AO247" s="29">
        <f t="shared" ca="1" si="308"/>
        <v>0</v>
      </c>
      <c r="AP247" s="29">
        <f t="shared" ca="1" si="309"/>
        <v>0</v>
      </c>
      <c r="AQ247" s="29">
        <f t="shared" ca="1" si="310"/>
        <v>0</v>
      </c>
      <c r="AR247" s="29">
        <f t="shared" ca="1" si="311"/>
        <v>0</v>
      </c>
      <c r="AS247" s="29">
        <f t="shared" ca="1" si="312"/>
        <v>0</v>
      </c>
      <c r="AT247" s="7"/>
      <c r="AU247" s="29">
        <f t="shared" ca="1" si="364"/>
        <v>0</v>
      </c>
      <c r="AV247" s="29">
        <f t="shared" ca="1" si="365"/>
        <v>0</v>
      </c>
      <c r="AW247" s="29">
        <f t="shared" ca="1" si="366"/>
        <v>0</v>
      </c>
      <c r="AX247" s="29">
        <f t="shared" ca="1" si="321"/>
        <v>0</v>
      </c>
      <c r="AY247" s="29">
        <f t="shared" ca="1" si="322"/>
        <v>0</v>
      </c>
      <c r="AZ247" s="29">
        <f t="shared" ca="1" si="323"/>
        <v>0</v>
      </c>
      <c r="BA247" s="29">
        <f t="shared" ca="1" si="324"/>
        <v>0</v>
      </c>
      <c r="BB247" s="29">
        <f t="shared" ca="1" si="325"/>
        <v>0</v>
      </c>
      <c r="BC247" s="29">
        <f t="shared" ca="1" si="326"/>
        <v>0</v>
      </c>
      <c r="BD247" s="29">
        <f t="shared" ca="1" si="327"/>
        <v>0</v>
      </c>
      <c r="BE247" s="29">
        <f t="shared" ca="1" si="328"/>
        <v>0</v>
      </c>
      <c r="BF247" s="29">
        <f t="shared" ca="1" si="329"/>
        <v>0</v>
      </c>
      <c r="BG247" s="29">
        <f t="shared" ca="1" si="330"/>
        <v>0</v>
      </c>
      <c r="BH247" s="29">
        <f t="shared" ca="1" si="331"/>
        <v>0</v>
      </c>
      <c r="BI247" s="29">
        <f t="shared" ca="1" si="332"/>
        <v>0</v>
      </c>
      <c r="BJ247" s="29">
        <f t="shared" ca="1" si="333"/>
        <v>0</v>
      </c>
      <c r="BK247" s="29">
        <f t="shared" ca="1" si="334"/>
        <v>0</v>
      </c>
      <c r="BL247" s="29">
        <f t="shared" ca="1" si="335"/>
        <v>0</v>
      </c>
      <c r="BM247" s="29">
        <f t="shared" ca="1" si="336"/>
        <v>0</v>
      </c>
      <c r="BN247" s="29">
        <f t="shared" ca="1" si="337"/>
        <v>0</v>
      </c>
      <c r="BO247" s="33">
        <f t="shared" ca="1" si="313"/>
        <v>0</v>
      </c>
      <c r="BP247" s="16"/>
      <c r="BQ247" s="29">
        <f t="shared" ca="1" si="314"/>
        <v>0</v>
      </c>
      <c r="BR247" s="29">
        <f t="shared" ca="1" si="315"/>
        <v>0</v>
      </c>
      <c r="BS247" s="29">
        <f t="shared" ca="1" si="316"/>
        <v>0</v>
      </c>
      <c r="BT247" s="29">
        <f t="shared" ca="1" si="317"/>
        <v>0</v>
      </c>
      <c r="BU247" s="29">
        <f t="shared" ca="1" si="318"/>
        <v>0</v>
      </c>
      <c r="BV247" s="29">
        <f t="shared" ca="1" si="341"/>
        <v>0</v>
      </c>
      <c r="BW247" s="29">
        <f t="shared" ca="1" si="342"/>
        <v>0</v>
      </c>
      <c r="BX247" s="29">
        <f t="shared" ca="1" si="343"/>
        <v>0</v>
      </c>
      <c r="BY247" s="29">
        <f t="shared" ca="1" si="344"/>
        <v>0</v>
      </c>
      <c r="BZ247" s="29">
        <f t="shared" ca="1" si="345"/>
        <v>0</v>
      </c>
      <c r="CA247" s="29">
        <f t="shared" ca="1" si="346"/>
        <v>0</v>
      </c>
      <c r="CB247" s="29">
        <f t="shared" ca="1" si="347"/>
        <v>0</v>
      </c>
      <c r="CC247" s="29">
        <f t="shared" ca="1" si="348"/>
        <v>0</v>
      </c>
      <c r="CD247" s="29">
        <f t="shared" ca="1" si="349"/>
        <v>0</v>
      </c>
      <c r="CE247" s="29">
        <f t="shared" ca="1" si="350"/>
        <v>0</v>
      </c>
      <c r="CF247" s="29">
        <f t="shared" ca="1" si="351"/>
        <v>0</v>
      </c>
      <c r="CG247" s="29">
        <f t="shared" ca="1" si="352"/>
        <v>0</v>
      </c>
      <c r="CH247" s="29">
        <f t="shared" ca="1" si="353"/>
        <v>0</v>
      </c>
      <c r="CI247" s="29">
        <f t="shared" ca="1" si="354"/>
        <v>0</v>
      </c>
      <c r="CJ247" s="29">
        <f t="shared" ca="1" si="355"/>
        <v>0</v>
      </c>
      <c r="CK247" s="33">
        <f t="shared" ca="1" si="367"/>
        <v>0</v>
      </c>
      <c r="CL247" s="33"/>
      <c r="CM247" s="78">
        <f t="shared" ca="1" si="291"/>
        <v>0</v>
      </c>
      <c r="CN247" s="29">
        <f ca="1">IF(NOT(snowball),0,IF(AA246&lt;=0,0,IF($C247&lt;=SUM($CM247:CM247),0,IF(BR247+$C247-SUM($CM247:CM247)&gt;AA246+AV247,AA246+AV247-BR247,$C247-SUM($CM247:CM247)))))</f>
        <v>0</v>
      </c>
      <c r="CO247" s="29">
        <f ca="1">IF(NOT(snowball),0,IF(AB246&lt;=0,0,IF($C247&lt;=SUM($CM247:CN247),0,IF(BS247+$C247-SUM($CM247:CN247)&gt;AB246+AW247,AB246+AW247-BS247,$C247-SUM($CM247:CN247)))))</f>
        <v>0</v>
      </c>
      <c r="CP247" s="29">
        <f ca="1">IF(NOT(snowball),0,IF(AC246&lt;=0,0,IF($C247&lt;=SUM($CM247:CO247),0,IF(BT247+$C247-SUM($CM247:CO247)&gt;AC246+AX247,AC246+AX247-BT247,$C247-SUM($CM247:CO247)))))</f>
        <v>0</v>
      </c>
      <c r="CQ247" s="29">
        <f ca="1">IF(NOT(snowball),0,IF(AD246&lt;=0,0,IF($C247&lt;=SUM($CM247:CP247),0,IF(BU247+$C247-SUM($CM247:CP247)&gt;AD246+AY247,AD246+AY247-BU247,$C247-SUM($CM247:CP247)))))</f>
        <v>0</v>
      </c>
      <c r="CR247" s="29">
        <f ca="1">IF(NOT(snowball),0,IF(AE246&lt;=0,0,IF($C247&lt;=SUM($CM247:CQ247),0,IF(BV247+$C247-SUM($CM247:CQ247)&gt;AE246+AZ247,AE246+AZ247-BV247,$C247-SUM($CM247:CQ247)))))</f>
        <v>0</v>
      </c>
      <c r="CS247" s="29">
        <f ca="1">IF(NOT(snowball),0,IF(AF246&lt;=0,0,IF($C247&lt;=SUM($CM247:CR247),0,IF(BW247+$C247-SUM($CM247:CR247)&gt;AF246+BA247,AF246+BA247-BW247,$C247-SUM($CM247:CR247)))))</f>
        <v>0</v>
      </c>
      <c r="CT247" s="29">
        <f ca="1">IF(NOT(snowball),0,IF(AG246&lt;=0,0,IF($C247&lt;=SUM($CM247:CS247),0,IF(BX247+$C247-SUM($CM247:CS247)&gt;AG246+BB247,AG246+BB247-BX247,$C247-SUM($CM247:CS247)))))</f>
        <v>0</v>
      </c>
      <c r="CU247" s="29">
        <f ca="1">IF(NOT(snowball),0,IF(AH246&lt;=0,0,IF($C247&lt;=SUM($CM247:CT247),0,IF(BY247+$C247-SUM($CM247:CT247)&gt;AH246+BC247,AH246+BC247-BY247,$C247-SUM($CM247:CT247)))))</f>
        <v>0</v>
      </c>
      <c r="CV247" s="29">
        <f ca="1">IF(NOT(snowball),0,IF(AI246&lt;=0,0,IF($C247&lt;=SUM($CM247:CU247),0,IF(BZ247+$C247-SUM($CM247:CU247)&gt;AI246+BD247,AI246+BD247-BZ247,$C247-SUM($CM247:CU247)))))</f>
        <v>0</v>
      </c>
      <c r="CW247" s="29">
        <f ca="1">IF(NOT(snowball),0,IF(AJ246&lt;=0,0,IF($C247&lt;=SUM($CM247:CV247),0,IF(CA247+$C247-SUM($CM247:CV247)&gt;AJ246+BE247,AJ246+BE247-CA247,$C247-SUM($CM247:CV247)))))</f>
        <v>0</v>
      </c>
      <c r="CX247" s="29">
        <f ca="1">IF(NOT(snowball),0,IF(AK246&lt;=0,0,IF($C247&lt;=SUM($CM247:CW247),0,IF(CB247+$C247-SUM($CM247:CW247)&gt;AK246+BF247,AK246+BF247-CB247,$C247-SUM($CM247:CW247)))))</f>
        <v>0</v>
      </c>
      <c r="CY247" s="29">
        <f ca="1">IF(NOT(snowball),0,IF(AL246&lt;=0,0,IF($C247&lt;=SUM($CM247:CX247),0,IF(CC247+$C247-SUM($CM247:CX247)&gt;AL246+BG247,AL246+BG247-CC247,$C247-SUM($CM247:CX247)))))</f>
        <v>0</v>
      </c>
      <c r="CZ247" s="29">
        <f ca="1">IF(NOT(snowball),0,IF(AM246&lt;=0,0,IF($C247&lt;=SUM($CM247:CY247),0,IF(CD247+$C247-SUM($CM247:CY247)&gt;AM246+BH247,AM246+BH247-CD247,$C247-SUM($CM247:CY247)))))</f>
        <v>0</v>
      </c>
      <c r="DA247" s="29">
        <f ca="1">IF(NOT(snowball),0,IF(AN246&lt;=0,0,IF($C247&lt;=SUM($CM247:CZ247),0,IF(CE247+$C247-SUM($CM247:CZ247)&gt;AN246+BI247,AN246+BI247-CE247,$C247-SUM($CM247:CZ247)))))</f>
        <v>0</v>
      </c>
      <c r="DB247" s="29">
        <f ca="1">IF(NOT(snowball),0,IF(AO246&lt;=0,0,IF($C247&lt;=SUM($CM247:DA247),0,IF(CF247+$C247-SUM($CM247:DA247)&gt;AO246+BJ247,AO246+BJ247-CF247,$C247-SUM($CM247:DA247)))))</f>
        <v>0</v>
      </c>
      <c r="DC247" s="29">
        <f ca="1">IF(NOT(snowball),0,IF(AP246&lt;=0,0,IF($C247&lt;=SUM($CM247:DB247),0,IF(CG247+$C247-SUM($CM247:DB247)&gt;AP246+BK247,AP246+BK247-CG247,$C247-SUM($CM247:DB247)))))</f>
        <v>0</v>
      </c>
      <c r="DD247" s="29">
        <f ca="1">IF(NOT(snowball),0,IF(AQ246&lt;=0,0,IF($C247&lt;=SUM($CM247:DC247),0,IF(CH247+$C247-SUM($CM247:DC247)&gt;AQ246+BL247,AQ246+BL247-CH247,$C247-SUM($CM247:DC247)))))</f>
        <v>0</v>
      </c>
      <c r="DE247" s="29">
        <f ca="1">IF(NOT(snowball),0,IF(AR246&lt;=0,0,IF($C247&lt;=SUM($CM247:DD247),0,IF(CI247+$C247-SUM($CM247:DD247)&gt;AR246+BM247,AR246+BM247-CI247,$C247-SUM($CM247:DD247)))))</f>
        <v>0</v>
      </c>
      <c r="DF247" s="29">
        <f ca="1">IF(NOT(snowball),0,IF(AS246&lt;=0,0,IF($C247&lt;=SUM($CM247:DE247),0,IF(CJ247+$C247-SUM($CM247:DE247)&gt;AS246+BN247,AS246+BN247-CJ247,$C247-SUM($CM247:DE247)))))</f>
        <v>0</v>
      </c>
    </row>
    <row r="248" spans="1:110" ht="11" customHeight="1">
      <c r="A248" s="30" t="str">
        <f t="shared" ca="1" si="356"/>
        <v/>
      </c>
      <c r="B248" s="13" t="e">
        <f t="shared" ca="1" si="292"/>
        <v>#N/A</v>
      </c>
      <c r="C248" s="113" t="str">
        <f t="shared" ca="1" si="271"/>
        <v/>
      </c>
      <c r="D248" s="81"/>
      <c r="E248" s="29">
        <f t="shared" ca="1" si="357"/>
        <v>0</v>
      </c>
      <c r="F248" s="29">
        <f t="shared" ca="1" si="358"/>
        <v>0</v>
      </c>
      <c r="G248" s="29">
        <f t="shared" ca="1" si="359"/>
        <v>0</v>
      </c>
      <c r="H248" s="29">
        <f t="shared" ca="1" si="360"/>
        <v>0</v>
      </c>
      <c r="I248" s="29">
        <f t="shared" ca="1" si="361"/>
        <v>0</v>
      </c>
      <c r="J248" s="29">
        <f t="shared" ca="1" si="362"/>
        <v>0</v>
      </c>
      <c r="K248" s="29">
        <f t="shared" ca="1" si="368"/>
        <v>0</v>
      </c>
      <c r="L248" s="29">
        <f t="shared" ca="1" si="279"/>
        <v>0</v>
      </c>
      <c r="M248" s="29">
        <f t="shared" ca="1" si="280"/>
        <v>0</v>
      </c>
      <c r="N248" s="29">
        <f t="shared" ca="1" si="281"/>
        <v>0</v>
      </c>
      <c r="O248" s="29">
        <f t="shared" ca="1" si="282"/>
        <v>0</v>
      </c>
      <c r="P248" s="29">
        <f t="shared" ca="1" si="283"/>
        <v>0</v>
      </c>
      <c r="Q248" s="29">
        <f t="shared" ca="1" si="284"/>
        <v>0</v>
      </c>
      <c r="R248" s="29">
        <f t="shared" ca="1" si="285"/>
        <v>0</v>
      </c>
      <c r="S248" s="29">
        <f t="shared" ca="1" si="286"/>
        <v>0</v>
      </c>
      <c r="T248" s="29">
        <f t="shared" ca="1" si="287"/>
        <v>0</v>
      </c>
      <c r="U248" s="29">
        <f t="shared" ca="1" si="288"/>
        <v>0</v>
      </c>
      <c r="V248" s="29">
        <f t="shared" ca="1" si="289"/>
        <v>0</v>
      </c>
      <c r="W248" s="29">
        <f t="shared" ca="1" si="290"/>
        <v>0</v>
      </c>
      <c r="X248" s="29">
        <f t="shared" ca="1" si="290"/>
        <v>0</v>
      </c>
      <c r="Y248" s="66"/>
      <c r="Z248" s="29">
        <f t="shared" ca="1" si="293"/>
        <v>0</v>
      </c>
      <c r="AA248" s="29">
        <f t="shared" ca="1" si="294"/>
        <v>0</v>
      </c>
      <c r="AB248" s="29">
        <f t="shared" ca="1" si="295"/>
        <v>0</v>
      </c>
      <c r="AC248" s="29">
        <f t="shared" ca="1" si="296"/>
        <v>0</v>
      </c>
      <c r="AD248" s="29">
        <f t="shared" ca="1" si="297"/>
        <v>0</v>
      </c>
      <c r="AE248" s="29">
        <f t="shared" ca="1" si="298"/>
        <v>0</v>
      </c>
      <c r="AF248" s="29">
        <f t="shared" ca="1" si="299"/>
        <v>0</v>
      </c>
      <c r="AG248" s="29">
        <f t="shared" ca="1" si="300"/>
        <v>0</v>
      </c>
      <c r="AH248" s="29">
        <f t="shared" ca="1" si="301"/>
        <v>0</v>
      </c>
      <c r="AI248" s="29">
        <f t="shared" ca="1" si="302"/>
        <v>0</v>
      </c>
      <c r="AJ248" s="29">
        <f t="shared" ca="1" si="303"/>
        <v>0</v>
      </c>
      <c r="AK248" s="29">
        <f t="shared" ca="1" si="304"/>
        <v>0</v>
      </c>
      <c r="AL248" s="29">
        <f t="shared" ca="1" si="305"/>
        <v>0</v>
      </c>
      <c r="AM248" s="29">
        <f t="shared" ca="1" si="306"/>
        <v>0</v>
      </c>
      <c r="AN248" s="29">
        <f t="shared" ca="1" si="307"/>
        <v>0</v>
      </c>
      <c r="AO248" s="29">
        <f t="shared" ca="1" si="308"/>
        <v>0</v>
      </c>
      <c r="AP248" s="29">
        <f t="shared" ca="1" si="309"/>
        <v>0</v>
      </c>
      <c r="AQ248" s="29">
        <f t="shared" ca="1" si="310"/>
        <v>0</v>
      </c>
      <c r="AR248" s="29">
        <f t="shared" ca="1" si="311"/>
        <v>0</v>
      </c>
      <c r="AS248" s="29">
        <f t="shared" ca="1" si="312"/>
        <v>0</v>
      </c>
      <c r="AT248" s="7"/>
      <c r="AU248" s="29">
        <f t="shared" ca="1" si="364"/>
        <v>0</v>
      </c>
      <c r="AV248" s="29">
        <f t="shared" ca="1" si="365"/>
        <v>0</v>
      </c>
      <c r="AW248" s="29">
        <f t="shared" ca="1" si="366"/>
        <v>0</v>
      </c>
      <c r="AX248" s="29">
        <f t="shared" ca="1" si="321"/>
        <v>0</v>
      </c>
      <c r="AY248" s="29">
        <f t="shared" ca="1" si="322"/>
        <v>0</v>
      </c>
      <c r="AZ248" s="29">
        <f t="shared" ca="1" si="323"/>
        <v>0</v>
      </c>
      <c r="BA248" s="29">
        <f t="shared" ca="1" si="324"/>
        <v>0</v>
      </c>
      <c r="BB248" s="29">
        <f t="shared" ca="1" si="325"/>
        <v>0</v>
      </c>
      <c r="BC248" s="29">
        <f t="shared" ca="1" si="326"/>
        <v>0</v>
      </c>
      <c r="BD248" s="29">
        <f t="shared" ca="1" si="327"/>
        <v>0</v>
      </c>
      <c r="BE248" s="29">
        <f t="shared" ca="1" si="328"/>
        <v>0</v>
      </c>
      <c r="BF248" s="29">
        <f t="shared" ca="1" si="329"/>
        <v>0</v>
      </c>
      <c r="BG248" s="29">
        <f t="shared" ca="1" si="330"/>
        <v>0</v>
      </c>
      <c r="BH248" s="29">
        <f t="shared" ca="1" si="331"/>
        <v>0</v>
      </c>
      <c r="BI248" s="29">
        <f t="shared" ca="1" si="332"/>
        <v>0</v>
      </c>
      <c r="BJ248" s="29">
        <f t="shared" ca="1" si="333"/>
        <v>0</v>
      </c>
      <c r="BK248" s="29">
        <f t="shared" ca="1" si="334"/>
        <v>0</v>
      </c>
      <c r="BL248" s="29">
        <f t="shared" ca="1" si="335"/>
        <v>0</v>
      </c>
      <c r="BM248" s="29">
        <f t="shared" ca="1" si="336"/>
        <v>0</v>
      </c>
      <c r="BN248" s="29">
        <f t="shared" ca="1" si="337"/>
        <v>0</v>
      </c>
      <c r="BO248" s="33">
        <f t="shared" ca="1" si="313"/>
        <v>0</v>
      </c>
      <c r="BP248" s="16"/>
      <c r="BQ248" s="29">
        <f t="shared" ca="1" si="314"/>
        <v>0</v>
      </c>
      <c r="BR248" s="29">
        <f t="shared" ca="1" si="315"/>
        <v>0</v>
      </c>
      <c r="BS248" s="29">
        <f t="shared" ca="1" si="316"/>
        <v>0</v>
      </c>
      <c r="BT248" s="29">
        <f t="shared" ca="1" si="317"/>
        <v>0</v>
      </c>
      <c r="BU248" s="29">
        <f t="shared" ca="1" si="318"/>
        <v>0</v>
      </c>
      <c r="BV248" s="29">
        <f t="shared" ca="1" si="341"/>
        <v>0</v>
      </c>
      <c r="BW248" s="29">
        <f t="shared" ca="1" si="342"/>
        <v>0</v>
      </c>
      <c r="BX248" s="29">
        <f t="shared" ca="1" si="343"/>
        <v>0</v>
      </c>
      <c r="BY248" s="29">
        <f t="shared" ca="1" si="344"/>
        <v>0</v>
      </c>
      <c r="BZ248" s="29">
        <f t="shared" ca="1" si="345"/>
        <v>0</v>
      </c>
      <c r="CA248" s="29">
        <f t="shared" ca="1" si="346"/>
        <v>0</v>
      </c>
      <c r="CB248" s="29">
        <f t="shared" ca="1" si="347"/>
        <v>0</v>
      </c>
      <c r="CC248" s="29">
        <f t="shared" ca="1" si="348"/>
        <v>0</v>
      </c>
      <c r="CD248" s="29">
        <f t="shared" ca="1" si="349"/>
        <v>0</v>
      </c>
      <c r="CE248" s="29">
        <f t="shared" ca="1" si="350"/>
        <v>0</v>
      </c>
      <c r="CF248" s="29">
        <f t="shared" ca="1" si="351"/>
        <v>0</v>
      </c>
      <c r="CG248" s="29">
        <f t="shared" ca="1" si="352"/>
        <v>0</v>
      </c>
      <c r="CH248" s="29">
        <f t="shared" ca="1" si="353"/>
        <v>0</v>
      </c>
      <c r="CI248" s="29">
        <f t="shared" ca="1" si="354"/>
        <v>0</v>
      </c>
      <c r="CJ248" s="29">
        <f t="shared" ca="1" si="355"/>
        <v>0</v>
      </c>
      <c r="CK248" s="33">
        <f t="shared" ca="1" si="367"/>
        <v>0</v>
      </c>
      <c r="CL248" s="33"/>
      <c r="CM248" s="78">
        <f t="shared" ca="1" si="291"/>
        <v>0</v>
      </c>
      <c r="CN248" s="29">
        <f ca="1">IF(NOT(snowball),0,IF(AA247&lt;=0,0,IF($C248&lt;=SUM($CM248:CM248),0,IF(BR248+$C248-SUM($CM248:CM248)&gt;AA247+AV248,AA247+AV248-BR248,$C248-SUM($CM248:CM248)))))</f>
        <v>0</v>
      </c>
      <c r="CO248" s="29">
        <f ca="1">IF(NOT(snowball),0,IF(AB247&lt;=0,0,IF($C248&lt;=SUM($CM248:CN248),0,IF(BS248+$C248-SUM($CM248:CN248)&gt;AB247+AW248,AB247+AW248-BS248,$C248-SUM($CM248:CN248)))))</f>
        <v>0</v>
      </c>
      <c r="CP248" s="29">
        <f ca="1">IF(NOT(snowball),0,IF(AC247&lt;=0,0,IF($C248&lt;=SUM($CM248:CO248),0,IF(BT248+$C248-SUM($CM248:CO248)&gt;AC247+AX248,AC247+AX248-BT248,$C248-SUM($CM248:CO248)))))</f>
        <v>0</v>
      </c>
      <c r="CQ248" s="29">
        <f ca="1">IF(NOT(snowball),0,IF(AD247&lt;=0,0,IF($C248&lt;=SUM($CM248:CP248),0,IF(BU248+$C248-SUM($CM248:CP248)&gt;AD247+AY248,AD247+AY248-BU248,$C248-SUM($CM248:CP248)))))</f>
        <v>0</v>
      </c>
      <c r="CR248" s="29">
        <f ca="1">IF(NOT(snowball),0,IF(AE247&lt;=0,0,IF($C248&lt;=SUM($CM248:CQ248),0,IF(BV248+$C248-SUM($CM248:CQ248)&gt;AE247+AZ248,AE247+AZ248-BV248,$C248-SUM($CM248:CQ248)))))</f>
        <v>0</v>
      </c>
      <c r="CS248" s="29">
        <f ca="1">IF(NOT(snowball),0,IF(AF247&lt;=0,0,IF($C248&lt;=SUM($CM248:CR248),0,IF(BW248+$C248-SUM($CM248:CR248)&gt;AF247+BA248,AF247+BA248-BW248,$C248-SUM($CM248:CR248)))))</f>
        <v>0</v>
      </c>
      <c r="CT248" s="29">
        <f ca="1">IF(NOT(snowball),0,IF(AG247&lt;=0,0,IF($C248&lt;=SUM($CM248:CS248),0,IF(BX248+$C248-SUM($CM248:CS248)&gt;AG247+BB248,AG247+BB248-BX248,$C248-SUM($CM248:CS248)))))</f>
        <v>0</v>
      </c>
      <c r="CU248" s="29">
        <f ca="1">IF(NOT(snowball),0,IF(AH247&lt;=0,0,IF($C248&lt;=SUM($CM248:CT248),0,IF(BY248+$C248-SUM($CM248:CT248)&gt;AH247+BC248,AH247+BC248-BY248,$C248-SUM($CM248:CT248)))))</f>
        <v>0</v>
      </c>
      <c r="CV248" s="29">
        <f ca="1">IF(NOT(snowball),0,IF(AI247&lt;=0,0,IF($C248&lt;=SUM($CM248:CU248),0,IF(BZ248+$C248-SUM($CM248:CU248)&gt;AI247+BD248,AI247+BD248-BZ248,$C248-SUM($CM248:CU248)))))</f>
        <v>0</v>
      </c>
      <c r="CW248" s="29">
        <f ca="1">IF(NOT(snowball),0,IF(AJ247&lt;=0,0,IF($C248&lt;=SUM($CM248:CV248),0,IF(CA248+$C248-SUM($CM248:CV248)&gt;AJ247+BE248,AJ247+BE248-CA248,$C248-SUM($CM248:CV248)))))</f>
        <v>0</v>
      </c>
      <c r="CX248" s="29">
        <f ca="1">IF(NOT(snowball),0,IF(AK247&lt;=0,0,IF($C248&lt;=SUM($CM248:CW248),0,IF(CB248+$C248-SUM($CM248:CW248)&gt;AK247+BF248,AK247+BF248-CB248,$C248-SUM($CM248:CW248)))))</f>
        <v>0</v>
      </c>
      <c r="CY248" s="29">
        <f ca="1">IF(NOT(snowball),0,IF(AL247&lt;=0,0,IF($C248&lt;=SUM($CM248:CX248),0,IF(CC248+$C248-SUM($CM248:CX248)&gt;AL247+BG248,AL247+BG248-CC248,$C248-SUM($CM248:CX248)))))</f>
        <v>0</v>
      </c>
      <c r="CZ248" s="29">
        <f ca="1">IF(NOT(snowball),0,IF(AM247&lt;=0,0,IF($C248&lt;=SUM($CM248:CY248),0,IF(CD248+$C248-SUM($CM248:CY248)&gt;AM247+BH248,AM247+BH248-CD248,$C248-SUM($CM248:CY248)))))</f>
        <v>0</v>
      </c>
      <c r="DA248" s="29">
        <f ca="1">IF(NOT(snowball),0,IF(AN247&lt;=0,0,IF($C248&lt;=SUM($CM248:CZ248),0,IF(CE248+$C248-SUM($CM248:CZ248)&gt;AN247+BI248,AN247+BI248-CE248,$C248-SUM($CM248:CZ248)))))</f>
        <v>0</v>
      </c>
      <c r="DB248" s="29">
        <f ca="1">IF(NOT(snowball),0,IF(AO247&lt;=0,0,IF($C248&lt;=SUM($CM248:DA248),0,IF(CF248+$C248-SUM($CM248:DA248)&gt;AO247+BJ248,AO247+BJ248-CF248,$C248-SUM($CM248:DA248)))))</f>
        <v>0</v>
      </c>
      <c r="DC248" s="29">
        <f ca="1">IF(NOT(snowball),0,IF(AP247&lt;=0,0,IF($C248&lt;=SUM($CM248:DB248),0,IF(CG248+$C248-SUM($CM248:DB248)&gt;AP247+BK248,AP247+BK248-CG248,$C248-SUM($CM248:DB248)))))</f>
        <v>0</v>
      </c>
      <c r="DD248" s="29">
        <f ca="1">IF(NOT(snowball),0,IF(AQ247&lt;=0,0,IF($C248&lt;=SUM($CM248:DC248),0,IF(CH248+$C248-SUM($CM248:DC248)&gt;AQ247+BL248,AQ247+BL248-CH248,$C248-SUM($CM248:DC248)))))</f>
        <v>0</v>
      </c>
      <c r="DE248" s="29">
        <f ca="1">IF(NOT(snowball),0,IF(AR247&lt;=0,0,IF($C248&lt;=SUM($CM248:DD248),0,IF(CI248+$C248-SUM($CM248:DD248)&gt;AR247+BM248,AR247+BM248-CI248,$C248-SUM($CM248:DD248)))))</f>
        <v>0</v>
      </c>
      <c r="DF248" s="29">
        <f ca="1">IF(NOT(snowball),0,IF(AS247&lt;=0,0,IF($C248&lt;=SUM($CM248:DE248),0,IF(CJ248+$C248-SUM($CM248:DE248)&gt;AS247+BN248,AS247+BN248-CJ248,$C248-SUM($CM248:DE248)))))</f>
        <v>0</v>
      </c>
    </row>
    <row r="249" spans="1:110" ht="11" customHeight="1">
      <c r="A249" s="30" t="str">
        <f t="shared" ca="1" si="356"/>
        <v/>
      </c>
      <c r="B249" s="13" t="e">
        <f t="shared" ca="1" si="292"/>
        <v>#N/A</v>
      </c>
      <c r="C249" s="113" t="str">
        <f t="shared" ca="1" si="271"/>
        <v/>
      </c>
      <c r="D249" s="81"/>
      <c r="E249" s="29">
        <f t="shared" ca="1" si="357"/>
        <v>0</v>
      </c>
      <c r="F249" s="29">
        <f t="shared" ca="1" si="358"/>
        <v>0</v>
      </c>
      <c r="G249" s="29">
        <f t="shared" ca="1" si="359"/>
        <v>0</v>
      </c>
      <c r="H249" s="29">
        <f t="shared" ca="1" si="360"/>
        <v>0</v>
      </c>
      <c r="I249" s="29">
        <f t="shared" ca="1" si="361"/>
        <v>0</v>
      </c>
      <c r="J249" s="29">
        <f t="shared" ca="1" si="362"/>
        <v>0</v>
      </c>
      <c r="K249" s="29">
        <f t="shared" ca="1" si="368"/>
        <v>0</v>
      </c>
      <c r="L249" s="29">
        <f t="shared" ca="1" si="279"/>
        <v>0</v>
      </c>
      <c r="M249" s="29">
        <f t="shared" ca="1" si="280"/>
        <v>0</v>
      </c>
      <c r="N249" s="29">
        <f t="shared" ca="1" si="281"/>
        <v>0</v>
      </c>
      <c r="O249" s="29">
        <f t="shared" ca="1" si="282"/>
        <v>0</v>
      </c>
      <c r="P249" s="29">
        <f t="shared" ca="1" si="283"/>
        <v>0</v>
      </c>
      <c r="Q249" s="29">
        <f t="shared" ca="1" si="284"/>
        <v>0</v>
      </c>
      <c r="R249" s="29">
        <f t="shared" ca="1" si="285"/>
        <v>0</v>
      </c>
      <c r="S249" s="29">
        <f t="shared" ca="1" si="286"/>
        <v>0</v>
      </c>
      <c r="T249" s="29">
        <f t="shared" ca="1" si="287"/>
        <v>0</v>
      </c>
      <c r="U249" s="29">
        <f t="shared" ca="1" si="288"/>
        <v>0</v>
      </c>
      <c r="V249" s="29">
        <f t="shared" ca="1" si="289"/>
        <v>0</v>
      </c>
      <c r="W249" s="29">
        <f t="shared" ca="1" si="290"/>
        <v>0</v>
      </c>
      <c r="X249" s="29">
        <f t="shared" ca="1" si="290"/>
        <v>0</v>
      </c>
      <c r="Y249" s="66"/>
      <c r="Z249" s="29">
        <f t="shared" ca="1" si="293"/>
        <v>0</v>
      </c>
      <c r="AA249" s="29">
        <f t="shared" ca="1" si="294"/>
        <v>0</v>
      </c>
      <c r="AB249" s="29">
        <f t="shared" ca="1" si="295"/>
        <v>0</v>
      </c>
      <c r="AC249" s="29">
        <f t="shared" ca="1" si="296"/>
        <v>0</v>
      </c>
      <c r="AD249" s="29">
        <f t="shared" ca="1" si="297"/>
        <v>0</v>
      </c>
      <c r="AE249" s="29">
        <f t="shared" ca="1" si="298"/>
        <v>0</v>
      </c>
      <c r="AF249" s="29">
        <f t="shared" ca="1" si="299"/>
        <v>0</v>
      </c>
      <c r="AG249" s="29">
        <f t="shared" ca="1" si="300"/>
        <v>0</v>
      </c>
      <c r="AH249" s="29">
        <f t="shared" ca="1" si="301"/>
        <v>0</v>
      </c>
      <c r="AI249" s="29">
        <f t="shared" ca="1" si="302"/>
        <v>0</v>
      </c>
      <c r="AJ249" s="29">
        <f t="shared" ca="1" si="303"/>
        <v>0</v>
      </c>
      <c r="AK249" s="29">
        <f t="shared" ca="1" si="304"/>
        <v>0</v>
      </c>
      <c r="AL249" s="29">
        <f t="shared" ca="1" si="305"/>
        <v>0</v>
      </c>
      <c r="AM249" s="29">
        <f t="shared" ca="1" si="306"/>
        <v>0</v>
      </c>
      <c r="AN249" s="29">
        <f t="shared" ca="1" si="307"/>
        <v>0</v>
      </c>
      <c r="AO249" s="29">
        <f t="shared" ca="1" si="308"/>
        <v>0</v>
      </c>
      <c r="AP249" s="29">
        <f t="shared" ca="1" si="309"/>
        <v>0</v>
      </c>
      <c r="AQ249" s="29">
        <f t="shared" ca="1" si="310"/>
        <v>0</v>
      </c>
      <c r="AR249" s="29">
        <f t="shared" ca="1" si="311"/>
        <v>0</v>
      </c>
      <c r="AS249" s="29">
        <f t="shared" ca="1" si="312"/>
        <v>0</v>
      </c>
      <c r="AT249" s="7"/>
      <c r="AU249" s="29">
        <f t="shared" ca="1" si="364"/>
        <v>0</v>
      </c>
      <c r="AV249" s="29">
        <f t="shared" ca="1" si="365"/>
        <v>0</v>
      </c>
      <c r="AW249" s="29">
        <f t="shared" ca="1" si="366"/>
        <v>0</v>
      </c>
      <c r="AX249" s="29">
        <f t="shared" ca="1" si="321"/>
        <v>0</v>
      </c>
      <c r="AY249" s="29">
        <f t="shared" ca="1" si="322"/>
        <v>0</v>
      </c>
      <c r="AZ249" s="29">
        <f t="shared" ca="1" si="323"/>
        <v>0</v>
      </c>
      <c r="BA249" s="29">
        <f t="shared" ca="1" si="324"/>
        <v>0</v>
      </c>
      <c r="BB249" s="29">
        <f t="shared" ca="1" si="325"/>
        <v>0</v>
      </c>
      <c r="BC249" s="29">
        <f t="shared" ca="1" si="326"/>
        <v>0</v>
      </c>
      <c r="BD249" s="29">
        <f t="shared" ca="1" si="327"/>
        <v>0</v>
      </c>
      <c r="BE249" s="29">
        <f t="shared" ca="1" si="328"/>
        <v>0</v>
      </c>
      <c r="BF249" s="29">
        <f t="shared" ca="1" si="329"/>
        <v>0</v>
      </c>
      <c r="BG249" s="29">
        <f t="shared" ca="1" si="330"/>
        <v>0</v>
      </c>
      <c r="BH249" s="29">
        <f t="shared" ca="1" si="331"/>
        <v>0</v>
      </c>
      <c r="BI249" s="29">
        <f t="shared" ca="1" si="332"/>
        <v>0</v>
      </c>
      <c r="BJ249" s="29">
        <f t="shared" ca="1" si="333"/>
        <v>0</v>
      </c>
      <c r="BK249" s="29">
        <f t="shared" ca="1" si="334"/>
        <v>0</v>
      </c>
      <c r="BL249" s="29">
        <f t="shared" ca="1" si="335"/>
        <v>0</v>
      </c>
      <c r="BM249" s="29">
        <f t="shared" ca="1" si="336"/>
        <v>0</v>
      </c>
      <c r="BN249" s="29">
        <f t="shared" ca="1" si="337"/>
        <v>0</v>
      </c>
      <c r="BO249" s="33">
        <f t="shared" ca="1" si="313"/>
        <v>0</v>
      </c>
      <c r="BP249" s="16"/>
      <c r="BQ249" s="29">
        <f t="shared" ca="1" si="314"/>
        <v>0</v>
      </c>
      <c r="BR249" s="29">
        <f t="shared" ca="1" si="315"/>
        <v>0</v>
      </c>
      <c r="BS249" s="29">
        <f t="shared" ca="1" si="316"/>
        <v>0</v>
      </c>
      <c r="BT249" s="29">
        <f t="shared" ca="1" si="317"/>
        <v>0</v>
      </c>
      <c r="BU249" s="29">
        <f t="shared" ca="1" si="318"/>
        <v>0</v>
      </c>
      <c r="BV249" s="29">
        <f t="shared" ca="1" si="341"/>
        <v>0</v>
      </c>
      <c r="BW249" s="29">
        <f t="shared" ca="1" si="342"/>
        <v>0</v>
      </c>
      <c r="BX249" s="29">
        <f t="shared" ca="1" si="343"/>
        <v>0</v>
      </c>
      <c r="BY249" s="29">
        <f t="shared" ca="1" si="344"/>
        <v>0</v>
      </c>
      <c r="BZ249" s="29">
        <f t="shared" ca="1" si="345"/>
        <v>0</v>
      </c>
      <c r="CA249" s="29">
        <f t="shared" ca="1" si="346"/>
        <v>0</v>
      </c>
      <c r="CB249" s="29">
        <f t="shared" ca="1" si="347"/>
        <v>0</v>
      </c>
      <c r="CC249" s="29">
        <f t="shared" ca="1" si="348"/>
        <v>0</v>
      </c>
      <c r="CD249" s="29">
        <f t="shared" ca="1" si="349"/>
        <v>0</v>
      </c>
      <c r="CE249" s="29">
        <f t="shared" ca="1" si="350"/>
        <v>0</v>
      </c>
      <c r="CF249" s="29">
        <f t="shared" ca="1" si="351"/>
        <v>0</v>
      </c>
      <c r="CG249" s="29">
        <f t="shared" ca="1" si="352"/>
        <v>0</v>
      </c>
      <c r="CH249" s="29">
        <f t="shared" ca="1" si="353"/>
        <v>0</v>
      </c>
      <c r="CI249" s="29">
        <f t="shared" ca="1" si="354"/>
        <v>0</v>
      </c>
      <c r="CJ249" s="29">
        <f t="shared" ca="1" si="355"/>
        <v>0</v>
      </c>
      <c r="CK249" s="33">
        <f t="shared" ca="1" si="367"/>
        <v>0</v>
      </c>
      <c r="CL249" s="33"/>
      <c r="CM249" s="78">
        <f t="shared" ca="1" si="291"/>
        <v>0</v>
      </c>
      <c r="CN249" s="29">
        <f ca="1">IF(NOT(snowball),0,IF(AA248&lt;=0,0,IF($C249&lt;=SUM($CM249:CM249),0,IF(BR249+$C249-SUM($CM249:CM249)&gt;AA248+AV249,AA248+AV249-BR249,$C249-SUM($CM249:CM249)))))</f>
        <v>0</v>
      </c>
      <c r="CO249" s="29">
        <f ca="1">IF(NOT(snowball),0,IF(AB248&lt;=0,0,IF($C249&lt;=SUM($CM249:CN249),0,IF(BS249+$C249-SUM($CM249:CN249)&gt;AB248+AW249,AB248+AW249-BS249,$C249-SUM($CM249:CN249)))))</f>
        <v>0</v>
      </c>
      <c r="CP249" s="29">
        <f ca="1">IF(NOT(snowball),0,IF(AC248&lt;=0,0,IF($C249&lt;=SUM($CM249:CO249),0,IF(BT249+$C249-SUM($CM249:CO249)&gt;AC248+AX249,AC248+AX249-BT249,$C249-SUM($CM249:CO249)))))</f>
        <v>0</v>
      </c>
      <c r="CQ249" s="29">
        <f ca="1">IF(NOT(snowball),0,IF(AD248&lt;=0,0,IF($C249&lt;=SUM($CM249:CP249),0,IF(BU249+$C249-SUM($CM249:CP249)&gt;AD248+AY249,AD248+AY249-BU249,$C249-SUM($CM249:CP249)))))</f>
        <v>0</v>
      </c>
      <c r="CR249" s="29">
        <f ca="1">IF(NOT(snowball),0,IF(AE248&lt;=0,0,IF($C249&lt;=SUM($CM249:CQ249),0,IF(BV249+$C249-SUM($CM249:CQ249)&gt;AE248+AZ249,AE248+AZ249-BV249,$C249-SUM($CM249:CQ249)))))</f>
        <v>0</v>
      </c>
      <c r="CS249" s="29">
        <f ca="1">IF(NOT(snowball),0,IF(AF248&lt;=0,0,IF($C249&lt;=SUM($CM249:CR249),0,IF(BW249+$C249-SUM($CM249:CR249)&gt;AF248+BA249,AF248+BA249-BW249,$C249-SUM($CM249:CR249)))))</f>
        <v>0</v>
      </c>
      <c r="CT249" s="29">
        <f ca="1">IF(NOT(snowball),0,IF(AG248&lt;=0,0,IF($C249&lt;=SUM($CM249:CS249),0,IF(BX249+$C249-SUM($CM249:CS249)&gt;AG248+BB249,AG248+BB249-BX249,$C249-SUM($CM249:CS249)))))</f>
        <v>0</v>
      </c>
      <c r="CU249" s="29">
        <f ca="1">IF(NOT(snowball),0,IF(AH248&lt;=0,0,IF($C249&lt;=SUM($CM249:CT249),0,IF(BY249+$C249-SUM($CM249:CT249)&gt;AH248+BC249,AH248+BC249-BY249,$C249-SUM($CM249:CT249)))))</f>
        <v>0</v>
      </c>
      <c r="CV249" s="29">
        <f ca="1">IF(NOT(snowball),0,IF(AI248&lt;=0,0,IF($C249&lt;=SUM($CM249:CU249),0,IF(BZ249+$C249-SUM($CM249:CU249)&gt;AI248+BD249,AI248+BD249-BZ249,$C249-SUM($CM249:CU249)))))</f>
        <v>0</v>
      </c>
      <c r="CW249" s="29">
        <f ca="1">IF(NOT(snowball),0,IF(AJ248&lt;=0,0,IF($C249&lt;=SUM($CM249:CV249),0,IF(CA249+$C249-SUM($CM249:CV249)&gt;AJ248+BE249,AJ248+BE249-CA249,$C249-SUM($CM249:CV249)))))</f>
        <v>0</v>
      </c>
      <c r="CX249" s="29">
        <f ca="1">IF(NOT(snowball),0,IF(AK248&lt;=0,0,IF($C249&lt;=SUM($CM249:CW249),0,IF(CB249+$C249-SUM($CM249:CW249)&gt;AK248+BF249,AK248+BF249-CB249,$C249-SUM($CM249:CW249)))))</f>
        <v>0</v>
      </c>
      <c r="CY249" s="29">
        <f ca="1">IF(NOT(snowball),0,IF(AL248&lt;=0,0,IF($C249&lt;=SUM($CM249:CX249),0,IF(CC249+$C249-SUM($CM249:CX249)&gt;AL248+BG249,AL248+BG249-CC249,$C249-SUM($CM249:CX249)))))</f>
        <v>0</v>
      </c>
      <c r="CZ249" s="29">
        <f ca="1">IF(NOT(snowball),0,IF(AM248&lt;=0,0,IF($C249&lt;=SUM($CM249:CY249),0,IF(CD249+$C249-SUM($CM249:CY249)&gt;AM248+BH249,AM248+BH249-CD249,$C249-SUM($CM249:CY249)))))</f>
        <v>0</v>
      </c>
      <c r="DA249" s="29">
        <f ca="1">IF(NOT(snowball),0,IF(AN248&lt;=0,0,IF($C249&lt;=SUM($CM249:CZ249),0,IF(CE249+$C249-SUM($CM249:CZ249)&gt;AN248+BI249,AN248+BI249-CE249,$C249-SUM($CM249:CZ249)))))</f>
        <v>0</v>
      </c>
      <c r="DB249" s="29">
        <f ca="1">IF(NOT(snowball),0,IF(AO248&lt;=0,0,IF($C249&lt;=SUM($CM249:DA249),0,IF(CF249+$C249-SUM($CM249:DA249)&gt;AO248+BJ249,AO248+BJ249-CF249,$C249-SUM($CM249:DA249)))))</f>
        <v>0</v>
      </c>
      <c r="DC249" s="29">
        <f ca="1">IF(NOT(snowball),0,IF(AP248&lt;=0,0,IF($C249&lt;=SUM($CM249:DB249),0,IF(CG249+$C249-SUM($CM249:DB249)&gt;AP248+BK249,AP248+BK249-CG249,$C249-SUM($CM249:DB249)))))</f>
        <v>0</v>
      </c>
      <c r="DD249" s="29">
        <f ca="1">IF(NOT(snowball),0,IF(AQ248&lt;=0,0,IF($C249&lt;=SUM($CM249:DC249),0,IF(CH249+$C249-SUM($CM249:DC249)&gt;AQ248+BL249,AQ248+BL249-CH249,$C249-SUM($CM249:DC249)))))</f>
        <v>0</v>
      </c>
      <c r="DE249" s="29">
        <f ca="1">IF(NOT(snowball),0,IF(AR248&lt;=0,0,IF($C249&lt;=SUM($CM249:DD249),0,IF(CI249+$C249-SUM($CM249:DD249)&gt;AR248+BM249,AR248+BM249-CI249,$C249-SUM($CM249:DD249)))))</f>
        <v>0</v>
      </c>
      <c r="DF249" s="29">
        <f ca="1">IF(NOT(snowball),0,IF(AS248&lt;=0,0,IF($C249&lt;=SUM($CM249:DE249),0,IF(CJ249+$C249-SUM($CM249:DE249)&gt;AS248+BN249,AS248+BN249-CJ249,$C249-SUM($CM249:DE249)))))</f>
        <v>0</v>
      </c>
    </row>
    <row r="250" spans="1:110" ht="11" customHeight="1">
      <c r="A250" s="30" t="str">
        <f t="shared" ca="1" si="356"/>
        <v/>
      </c>
      <c r="B250" s="13" t="e">
        <f t="shared" ca="1" si="292"/>
        <v>#N/A</v>
      </c>
      <c r="C250" s="113" t="str">
        <f t="shared" ca="1" si="271"/>
        <v/>
      </c>
      <c r="D250" s="81"/>
      <c r="E250" s="29">
        <f t="shared" ca="1" si="357"/>
        <v>0</v>
      </c>
      <c r="F250" s="29">
        <f t="shared" ca="1" si="358"/>
        <v>0</v>
      </c>
      <c r="G250" s="29">
        <f t="shared" ca="1" si="359"/>
        <v>0</v>
      </c>
      <c r="H250" s="29">
        <f t="shared" ca="1" si="360"/>
        <v>0</v>
      </c>
      <c r="I250" s="29">
        <f t="shared" ca="1" si="361"/>
        <v>0</v>
      </c>
      <c r="J250" s="29">
        <f t="shared" ca="1" si="362"/>
        <v>0</v>
      </c>
      <c r="K250" s="29">
        <f t="shared" ca="1" si="368"/>
        <v>0</v>
      </c>
      <c r="L250" s="29">
        <f t="shared" ca="1" si="279"/>
        <v>0</v>
      </c>
      <c r="M250" s="29">
        <f t="shared" ca="1" si="280"/>
        <v>0</v>
      </c>
      <c r="N250" s="29">
        <f t="shared" ca="1" si="281"/>
        <v>0</v>
      </c>
      <c r="O250" s="29">
        <f t="shared" ca="1" si="282"/>
        <v>0</v>
      </c>
      <c r="P250" s="29">
        <f t="shared" ca="1" si="283"/>
        <v>0</v>
      </c>
      <c r="Q250" s="29">
        <f t="shared" ca="1" si="284"/>
        <v>0</v>
      </c>
      <c r="R250" s="29">
        <f t="shared" ca="1" si="285"/>
        <v>0</v>
      </c>
      <c r="S250" s="29">
        <f t="shared" ca="1" si="286"/>
        <v>0</v>
      </c>
      <c r="T250" s="29">
        <f t="shared" ca="1" si="287"/>
        <v>0</v>
      </c>
      <c r="U250" s="29">
        <f t="shared" ca="1" si="288"/>
        <v>0</v>
      </c>
      <c r="V250" s="29">
        <f t="shared" ca="1" si="289"/>
        <v>0</v>
      </c>
      <c r="W250" s="29">
        <f t="shared" ca="1" si="290"/>
        <v>0</v>
      </c>
      <c r="X250" s="29">
        <f t="shared" ca="1" si="290"/>
        <v>0</v>
      </c>
      <c r="Y250" s="66"/>
      <c r="Z250" s="29">
        <f t="shared" ca="1" si="293"/>
        <v>0</v>
      </c>
      <c r="AA250" s="29">
        <f t="shared" ca="1" si="294"/>
        <v>0</v>
      </c>
      <c r="AB250" s="29">
        <f t="shared" ca="1" si="295"/>
        <v>0</v>
      </c>
      <c r="AC250" s="29">
        <f t="shared" ca="1" si="296"/>
        <v>0</v>
      </c>
      <c r="AD250" s="29">
        <f t="shared" ca="1" si="297"/>
        <v>0</v>
      </c>
      <c r="AE250" s="29">
        <f t="shared" ca="1" si="298"/>
        <v>0</v>
      </c>
      <c r="AF250" s="29">
        <f t="shared" ca="1" si="299"/>
        <v>0</v>
      </c>
      <c r="AG250" s="29">
        <f t="shared" ca="1" si="300"/>
        <v>0</v>
      </c>
      <c r="AH250" s="29">
        <f t="shared" ca="1" si="301"/>
        <v>0</v>
      </c>
      <c r="AI250" s="29">
        <f t="shared" ca="1" si="302"/>
        <v>0</v>
      </c>
      <c r="AJ250" s="29">
        <f t="shared" ca="1" si="303"/>
        <v>0</v>
      </c>
      <c r="AK250" s="29">
        <f t="shared" ca="1" si="304"/>
        <v>0</v>
      </c>
      <c r="AL250" s="29">
        <f t="shared" ca="1" si="305"/>
        <v>0</v>
      </c>
      <c r="AM250" s="29">
        <f t="shared" ca="1" si="306"/>
        <v>0</v>
      </c>
      <c r="AN250" s="29">
        <f t="shared" ca="1" si="307"/>
        <v>0</v>
      </c>
      <c r="AO250" s="29">
        <f t="shared" ca="1" si="308"/>
        <v>0</v>
      </c>
      <c r="AP250" s="29">
        <f t="shared" ca="1" si="309"/>
        <v>0</v>
      </c>
      <c r="AQ250" s="29">
        <f t="shared" ca="1" si="310"/>
        <v>0</v>
      </c>
      <c r="AR250" s="29">
        <f t="shared" ca="1" si="311"/>
        <v>0</v>
      </c>
      <c r="AS250" s="29">
        <f t="shared" ca="1" si="312"/>
        <v>0</v>
      </c>
      <c r="AT250" s="7"/>
      <c r="AU250" s="29">
        <f t="shared" ca="1" si="364"/>
        <v>0</v>
      </c>
      <c r="AV250" s="29">
        <f t="shared" ca="1" si="365"/>
        <v>0</v>
      </c>
      <c r="AW250" s="29">
        <f t="shared" ca="1" si="366"/>
        <v>0</v>
      </c>
      <c r="AX250" s="29">
        <f t="shared" ca="1" si="321"/>
        <v>0</v>
      </c>
      <c r="AY250" s="29">
        <f t="shared" ca="1" si="322"/>
        <v>0</v>
      </c>
      <c r="AZ250" s="29">
        <f t="shared" ca="1" si="323"/>
        <v>0</v>
      </c>
      <c r="BA250" s="29">
        <f t="shared" ca="1" si="324"/>
        <v>0</v>
      </c>
      <c r="BB250" s="29">
        <f t="shared" ca="1" si="325"/>
        <v>0</v>
      </c>
      <c r="BC250" s="29">
        <f t="shared" ca="1" si="326"/>
        <v>0</v>
      </c>
      <c r="BD250" s="29">
        <f t="shared" ca="1" si="327"/>
        <v>0</v>
      </c>
      <c r="BE250" s="29">
        <f t="shared" ca="1" si="328"/>
        <v>0</v>
      </c>
      <c r="BF250" s="29">
        <f t="shared" ca="1" si="329"/>
        <v>0</v>
      </c>
      <c r="BG250" s="29">
        <f t="shared" ca="1" si="330"/>
        <v>0</v>
      </c>
      <c r="BH250" s="29">
        <f t="shared" ca="1" si="331"/>
        <v>0</v>
      </c>
      <c r="BI250" s="29">
        <f t="shared" ca="1" si="332"/>
        <v>0</v>
      </c>
      <c r="BJ250" s="29">
        <f t="shared" ca="1" si="333"/>
        <v>0</v>
      </c>
      <c r="BK250" s="29">
        <f t="shared" ca="1" si="334"/>
        <v>0</v>
      </c>
      <c r="BL250" s="29">
        <f t="shared" ca="1" si="335"/>
        <v>0</v>
      </c>
      <c r="BM250" s="29">
        <f t="shared" ca="1" si="336"/>
        <v>0</v>
      </c>
      <c r="BN250" s="29">
        <f t="shared" ca="1" si="337"/>
        <v>0</v>
      </c>
      <c r="BO250" s="33">
        <f t="shared" ca="1" si="313"/>
        <v>0</v>
      </c>
      <c r="BP250" s="16"/>
      <c r="BQ250" s="29">
        <f t="shared" ca="1" si="314"/>
        <v>0</v>
      </c>
      <c r="BR250" s="29">
        <f t="shared" ca="1" si="315"/>
        <v>0</v>
      </c>
      <c r="BS250" s="29">
        <f t="shared" ca="1" si="316"/>
        <v>0</v>
      </c>
      <c r="BT250" s="29">
        <f t="shared" ca="1" si="317"/>
        <v>0</v>
      </c>
      <c r="BU250" s="29">
        <f t="shared" ca="1" si="318"/>
        <v>0</v>
      </c>
      <c r="BV250" s="29">
        <f t="shared" ca="1" si="341"/>
        <v>0</v>
      </c>
      <c r="BW250" s="29">
        <f t="shared" ca="1" si="342"/>
        <v>0</v>
      </c>
      <c r="BX250" s="29">
        <f t="shared" ca="1" si="343"/>
        <v>0</v>
      </c>
      <c r="BY250" s="29">
        <f t="shared" ca="1" si="344"/>
        <v>0</v>
      </c>
      <c r="BZ250" s="29">
        <f t="shared" ca="1" si="345"/>
        <v>0</v>
      </c>
      <c r="CA250" s="29">
        <f t="shared" ca="1" si="346"/>
        <v>0</v>
      </c>
      <c r="CB250" s="29">
        <f t="shared" ca="1" si="347"/>
        <v>0</v>
      </c>
      <c r="CC250" s="29">
        <f t="shared" ca="1" si="348"/>
        <v>0</v>
      </c>
      <c r="CD250" s="29">
        <f t="shared" ca="1" si="349"/>
        <v>0</v>
      </c>
      <c r="CE250" s="29">
        <f t="shared" ca="1" si="350"/>
        <v>0</v>
      </c>
      <c r="CF250" s="29">
        <f t="shared" ca="1" si="351"/>
        <v>0</v>
      </c>
      <c r="CG250" s="29">
        <f t="shared" ca="1" si="352"/>
        <v>0</v>
      </c>
      <c r="CH250" s="29">
        <f t="shared" ca="1" si="353"/>
        <v>0</v>
      </c>
      <c r="CI250" s="29">
        <f t="shared" ca="1" si="354"/>
        <v>0</v>
      </c>
      <c r="CJ250" s="29">
        <f t="shared" ca="1" si="355"/>
        <v>0</v>
      </c>
      <c r="CK250" s="33">
        <f t="shared" ca="1" si="367"/>
        <v>0</v>
      </c>
      <c r="CL250" s="33"/>
      <c r="CM250" s="78">
        <f t="shared" ca="1" si="291"/>
        <v>0</v>
      </c>
      <c r="CN250" s="29">
        <f ca="1">IF(NOT(snowball),0,IF(AA249&lt;=0,0,IF($C250&lt;=SUM($CM250:CM250),0,IF(BR250+$C250-SUM($CM250:CM250)&gt;AA249+AV250,AA249+AV250-BR250,$C250-SUM($CM250:CM250)))))</f>
        <v>0</v>
      </c>
      <c r="CO250" s="29">
        <f ca="1">IF(NOT(snowball),0,IF(AB249&lt;=0,0,IF($C250&lt;=SUM($CM250:CN250),0,IF(BS250+$C250-SUM($CM250:CN250)&gt;AB249+AW250,AB249+AW250-BS250,$C250-SUM($CM250:CN250)))))</f>
        <v>0</v>
      </c>
      <c r="CP250" s="29">
        <f ca="1">IF(NOT(snowball),0,IF(AC249&lt;=0,0,IF($C250&lt;=SUM($CM250:CO250),0,IF(BT250+$C250-SUM($CM250:CO250)&gt;AC249+AX250,AC249+AX250-BT250,$C250-SUM($CM250:CO250)))))</f>
        <v>0</v>
      </c>
      <c r="CQ250" s="29">
        <f ca="1">IF(NOT(snowball),0,IF(AD249&lt;=0,0,IF($C250&lt;=SUM($CM250:CP250),0,IF(BU250+$C250-SUM($CM250:CP250)&gt;AD249+AY250,AD249+AY250-BU250,$C250-SUM($CM250:CP250)))))</f>
        <v>0</v>
      </c>
      <c r="CR250" s="29">
        <f ca="1">IF(NOT(snowball),0,IF(AE249&lt;=0,0,IF($C250&lt;=SUM($CM250:CQ250),0,IF(BV250+$C250-SUM($CM250:CQ250)&gt;AE249+AZ250,AE249+AZ250-BV250,$C250-SUM($CM250:CQ250)))))</f>
        <v>0</v>
      </c>
      <c r="CS250" s="29">
        <f ca="1">IF(NOT(snowball),0,IF(AF249&lt;=0,0,IF($C250&lt;=SUM($CM250:CR250),0,IF(BW250+$C250-SUM($CM250:CR250)&gt;AF249+BA250,AF249+BA250-BW250,$C250-SUM($CM250:CR250)))))</f>
        <v>0</v>
      </c>
      <c r="CT250" s="29">
        <f ca="1">IF(NOT(snowball),0,IF(AG249&lt;=0,0,IF($C250&lt;=SUM($CM250:CS250),0,IF(BX250+$C250-SUM($CM250:CS250)&gt;AG249+BB250,AG249+BB250-BX250,$C250-SUM($CM250:CS250)))))</f>
        <v>0</v>
      </c>
      <c r="CU250" s="29">
        <f ca="1">IF(NOT(snowball),0,IF(AH249&lt;=0,0,IF($C250&lt;=SUM($CM250:CT250),0,IF(BY250+$C250-SUM($CM250:CT250)&gt;AH249+BC250,AH249+BC250-BY250,$C250-SUM($CM250:CT250)))))</f>
        <v>0</v>
      </c>
      <c r="CV250" s="29">
        <f ca="1">IF(NOT(snowball),0,IF(AI249&lt;=0,0,IF($C250&lt;=SUM($CM250:CU250),0,IF(BZ250+$C250-SUM($CM250:CU250)&gt;AI249+BD250,AI249+BD250-BZ250,$C250-SUM($CM250:CU250)))))</f>
        <v>0</v>
      </c>
      <c r="CW250" s="29">
        <f ca="1">IF(NOT(snowball),0,IF(AJ249&lt;=0,0,IF($C250&lt;=SUM($CM250:CV250),0,IF(CA250+$C250-SUM($CM250:CV250)&gt;AJ249+BE250,AJ249+BE250-CA250,$C250-SUM($CM250:CV250)))))</f>
        <v>0</v>
      </c>
      <c r="CX250" s="29">
        <f ca="1">IF(NOT(snowball),0,IF(AK249&lt;=0,0,IF($C250&lt;=SUM($CM250:CW250),0,IF(CB250+$C250-SUM($CM250:CW250)&gt;AK249+BF250,AK249+BF250-CB250,$C250-SUM($CM250:CW250)))))</f>
        <v>0</v>
      </c>
      <c r="CY250" s="29">
        <f ca="1">IF(NOT(snowball),0,IF(AL249&lt;=0,0,IF($C250&lt;=SUM($CM250:CX250),0,IF(CC250+$C250-SUM($CM250:CX250)&gt;AL249+BG250,AL249+BG250-CC250,$C250-SUM($CM250:CX250)))))</f>
        <v>0</v>
      </c>
      <c r="CZ250" s="29">
        <f ca="1">IF(NOT(snowball),0,IF(AM249&lt;=0,0,IF($C250&lt;=SUM($CM250:CY250),0,IF(CD250+$C250-SUM($CM250:CY250)&gt;AM249+BH250,AM249+BH250-CD250,$C250-SUM($CM250:CY250)))))</f>
        <v>0</v>
      </c>
      <c r="DA250" s="29">
        <f ca="1">IF(NOT(snowball),0,IF(AN249&lt;=0,0,IF($C250&lt;=SUM($CM250:CZ250),0,IF(CE250+$C250-SUM($CM250:CZ250)&gt;AN249+BI250,AN249+BI250-CE250,$C250-SUM($CM250:CZ250)))))</f>
        <v>0</v>
      </c>
      <c r="DB250" s="29">
        <f ca="1">IF(NOT(snowball),0,IF(AO249&lt;=0,0,IF($C250&lt;=SUM($CM250:DA250),0,IF(CF250+$C250-SUM($CM250:DA250)&gt;AO249+BJ250,AO249+BJ250-CF250,$C250-SUM($CM250:DA250)))))</f>
        <v>0</v>
      </c>
      <c r="DC250" s="29">
        <f ca="1">IF(NOT(snowball),0,IF(AP249&lt;=0,0,IF($C250&lt;=SUM($CM250:DB250),0,IF(CG250+$C250-SUM($CM250:DB250)&gt;AP249+BK250,AP249+BK250-CG250,$C250-SUM($CM250:DB250)))))</f>
        <v>0</v>
      </c>
      <c r="DD250" s="29">
        <f ca="1">IF(NOT(snowball),0,IF(AQ249&lt;=0,0,IF($C250&lt;=SUM($CM250:DC250),0,IF(CH250+$C250-SUM($CM250:DC250)&gt;AQ249+BL250,AQ249+BL250-CH250,$C250-SUM($CM250:DC250)))))</f>
        <v>0</v>
      </c>
      <c r="DE250" s="29">
        <f ca="1">IF(NOT(snowball),0,IF(AR249&lt;=0,0,IF($C250&lt;=SUM($CM250:DD250),0,IF(CI250+$C250-SUM($CM250:DD250)&gt;AR249+BM250,AR249+BM250-CI250,$C250-SUM($CM250:DD250)))))</f>
        <v>0</v>
      </c>
      <c r="DF250" s="29">
        <f ca="1">IF(NOT(snowball),0,IF(AS249&lt;=0,0,IF($C250&lt;=SUM($CM250:DE250),0,IF(CJ250+$C250-SUM($CM250:DE250)&gt;AS249+BN250,AS249+BN250-CJ250,$C250-SUM($CM250:DE250)))))</f>
        <v>0</v>
      </c>
    </row>
    <row r="251" spans="1:110" ht="11" customHeight="1">
      <c r="A251" s="30" t="str">
        <f t="shared" ca="1" si="356"/>
        <v/>
      </c>
      <c r="B251" s="13" t="e">
        <f t="shared" ca="1" si="292"/>
        <v>#N/A</v>
      </c>
      <c r="C251" s="113" t="str">
        <f t="shared" ca="1" si="271"/>
        <v/>
      </c>
      <c r="D251" s="81"/>
      <c r="E251" s="29">
        <f t="shared" ca="1" si="357"/>
        <v>0</v>
      </c>
      <c r="F251" s="29">
        <f t="shared" ca="1" si="358"/>
        <v>0</v>
      </c>
      <c r="G251" s="29">
        <f t="shared" ca="1" si="359"/>
        <v>0</v>
      </c>
      <c r="H251" s="29">
        <f t="shared" ca="1" si="360"/>
        <v>0</v>
      </c>
      <c r="I251" s="29">
        <f t="shared" ca="1" si="361"/>
        <v>0</v>
      </c>
      <c r="J251" s="29">
        <f t="shared" ca="1" si="362"/>
        <v>0</v>
      </c>
      <c r="K251" s="29">
        <f t="shared" ca="1" si="368"/>
        <v>0</v>
      </c>
      <c r="L251" s="29">
        <f t="shared" ca="1" si="279"/>
        <v>0</v>
      </c>
      <c r="M251" s="29">
        <f t="shared" ca="1" si="280"/>
        <v>0</v>
      </c>
      <c r="N251" s="29">
        <f t="shared" ca="1" si="281"/>
        <v>0</v>
      </c>
      <c r="O251" s="29">
        <f t="shared" ca="1" si="282"/>
        <v>0</v>
      </c>
      <c r="P251" s="29">
        <f t="shared" ca="1" si="283"/>
        <v>0</v>
      </c>
      <c r="Q251" s="29">
        <f t="shared" ca="1" si="284"/>
        <v>0</v>
      </c>
      <c r="R251" s="29">
        <f t="shared" ca="1" si="285"/>
        <v>0</v>
      </c>
      <c r="S251" s="29">
        <f t="shared" ca="1" si="286"/>
        <v>0</v>
      </c>
      <c r="T251" s="29">
        <f t="shared" ca="1" si="287"/>
        <v>0</v>
      </c>
      <c r="U251" s="29">
        <f t="shared" ca="1" si="288"/>
        <v>0</v>
      </c>
      <c r="V251" s="29">
        <f t="shared" ca="1" si="289"/>
        <v>0</v>
      </c>
      <c r="W251" s="29">
        <f t="shared" ca="1" si="290"/>
        <v>0</v>
      </c>
      <c r="X251" s="29">
        <f t="shared" ca="1" si="290"/>
        <v>0</v>
      </c>
      <c r="Y251" s="66"/>
      <c r="Z251" s="29">
        <f t="shared" ca="1" si="293"/>
        <v>0</v>
      </c>
      <c r="AA251" s="29">
        <f t="shared" ca="1" si="294"/>
        <v>0</v>
      </c>
      <c r="AB251" s="29">
        <f t="shared" ca="1" si="295"/>
        <v>0</v>
      </c>
      <c r="AC251" s="29">
        <f t="shared" ca="1" si="296"/>
        <v>0</v>
      </c>
      <c r="AD251" s="29">
        <f t="shared" ca="1" si="297"/>
        <v>0</v>
      </c>
      <c r="AE251" s="29">
        <f t="shared" ca="1" si="298"/>
        <v>0</v>
      </c>
      <c r="AF251" s="29">
        <f t="shared" ca="1" si="299"/>
        <v>0</v>
      </c>
      <c r="AG251" s="29">
        <f t="shared" ca="1" si="300"/>
        <v>0</v>
      </c>
      <c r="AH251" s="29">
        <f t="shared" ca="1" si="301"/>
        <v>0</v>
      </c>
      <c r="AI251" s="29">
        <f t="shared" ca="1" si="302"/>
        <v>0</v>
      </c>
      <c r="AJ251" s="29">
        <f t="shared" ca="1" si="303"/>
        <v>0</v>
      </c>
      <c r="AK251" s="29">
        <f t="shared" ca="1" si="304"/>
        <v>0</v>
      </c>
      <c r="AL251" s="29">
        <f t="shared" ca="1" si="305"/>
        <v>0</v>
      </c>
      <c r="AM251" s="29">
        <f t="shared" ca="1" si="306"/>
        <v>0</v>
      </c>
      <c r="AN251" s="29">
        <f t="shared" ca="1" si="307"/>
        <v>0</v>
      </c>
      <c r="AO251" s="29">
        <f t="shared" ca="1" si="308"/>
        <v>0</v>
      </c>
      <c r="AP251" s="29">
        <f t="shared" ca="1" si="309"/>
        <v>0</v>
      </c>
      <c r="AQ251" s="29">
        <f t="shared" ca="1" si="310"/>
        <v>0</v>
      </c>
      <c r="AR251" s="29">
        <f t="shared" ca="1" si="311"/>
        <v>0</v>
      </c>
      <c r="AS251" s="29">
        <f t="shared" ca="1" si="312"/>
        <v>0</v>
      </c>
      <c r="AT251" s="7"/>
      <c r="AU251" s="29">
        <f t="shared" ca="1" si="364"/>
        <v>0</v>
      </c>
      <c r="AV251" s="29">
        <f t="shared" ca="1" si="365"/>
        <v>0</v>
      </c>
      <c r="AW251" s="29">
        <f t="shared" ca="1" si="366"/>
        <v>0</v>
      </c>
      <c r="AX251" s="29">
        <f t="shared" ca="1" si="321"/>
        <v>0</v>
      </c>
      <c r="AY251" s="29">
        <f t="shared" ca="1" si="322"/>
        <v>0</v>
      </c>
      <c r="AZ251" s="29">
        <f t="shared" ca="1" si="323"/>
        <v>0</v>
      </c>
      <c r="BA251" s="29">
        <f t="shared" ca="1" si="324"/>
        <v>0</v>
      </c>
      <c r="BB251" s="29">
        <f t="shared" ca="1" si="325"/>
        <v>0</v>
      </c>
      <c r="BC251" s="29">
        <f t="shared" ca="1" si="326"/>
        <v>0</v>
      </c>
      <c r="BD251" s="29">
        <f t="shared" ca="1" si="327"/>
        <v>0</v>
      </c>
      <c r="BE251" s="29">
        <f t="shared" ca="1" si="328"/>
        <v>0</v>
      </c>
      <c r="BF251" s="29">
        <f t="shared" ca="1" si="329"/>
        <v>0</v>
      </c>
      <c r="BG251" s="29">
        <f t="shared" ca="1" si="330"/>
        <v>0</v>
      </c>
      <c r="BH251" s="29">
        <f t="shared" ca="1" si="331"/>
        <v>0</v>
      </c>
      <c r="BI251" s="29">
        <f t="shared" ca="1" si="332"/>
        <v>0</v>
      </c>
      <c r="BJ251" s="29">
        <f t="shared" ca="1" si="333"/>
        <v>0</v>
      </c>
      <c r="BK251" s="29">
        <f t="shared" ca="1" si="334"/>
        <v>0</v>
      </c>
      <c r="BL251" s="29">
        <f t="shared" ca="1" si="335"/>
        <v>0</v>
      </c>
      <c r="BM251" s="29">
        <f t="shared" ca="1" si="336"/>
        <v>0</v>
      </c>
      <c r="BN251" s="29">
        <f t="shared" ca="1" si="337"/>
        <v>0</v>
      </c>
      <c r="BO251" s="33">
        <f t="shared" ca="1" si="313"/>
        <v>0</v>
      </c>
      <c r="BP251" s="16"/>
      <c r="BQ251" s="29">
        <f t="shared" ca="1" si="314"/>
        <v>0</v>
      </c>
      <c r="BR251" s="29">
        <f t="shared" ca="1" si="315"/>
        <v>0</v>
      </c>
      <c r="BS251" s="29">
        <f t="shared" ca="1" si="316"/>
        <v>0</v>
      </c>
      <c r="BT251" s="29">
        <f t="shared" ca="1" si="317"/>
        <v>0</v>
      </c>
      <c r="BU251" s="29">
        <f t="shared" ca="1" si="318"/>
        <v>0</v>
      </c>
      <c r="BV251" s="29">
        <f t="shared" ca="1" si="341"/>
        <v>0</v>
      </c>
      <c r="BW251" s="29">
        <f t="shared" ca="1" si="342"/>
        <v>0</v>
      </c>
      <c r="BX251" s="29">
        <f t="shared" ca="1" si="343"/>
        <v>0</v>
      </c>
      <c r="BY251" s="29">
        <f t="shared" ca="1" si="344"/>
        <v>0</v>
      </c>
      <c r="BZ251" s="29">
        <f t="shared" ca="1" si="345"/>
        <v>0</v>
      </c>
      <c r="CA251" s="29">
        <f t="shared" ca="1" si="346"/>
        <v>0</v>
      </c>
      <c r="CB251" s="29">
        <f t="shared" ca="1" si="347"/>
        <v>0</v>
      </c>
      <c r="CC251" s="29">
        <f t="shared" ca="1" si="348"/>
        <v>0</v>
      </c>
      <c r="CD251" s="29">
        <f t="shared" ca="1" si="349"/>
        <v>0</v>
      </c>
      <c r="CE251" s="29">
        <f t="shared" ca="1" si="350"/>
        <v>0</v>
      </c>
      <c r="CF251" s="29">
        <f t="shared" ca="1" si="351"/>
        <v>0</v>
      </c>
      <c r="CG251" s="29">
        <f t="shared" ca="1" si="352"/>
        <v>0</v>
      </c>
      <c r="CH251" s="29">
        <f t="shared" ca="1" si="353"/>
        <v>0</v>
      </c>
      <c r="CI251" s="29">
        <f t="shared" ca="1" si="354"/>
        <v>0</v>
      </c>
      <c r="CJ251" s="29">
        <f t="shared" ca="1" si="355"/>
        <v>0</v>
      </c>
      <c r="CK251" s="33">
        <f t="shared" ca="1" si="367"/>
        <v>0</v>
      </c>
      <c r="CL251" s="33"/>
      <c r="CM251" s="78">
        <f t="shared" ca="1" si="291"/>
        <v>0</v>
      </c>
      <c r="CN251" s="29">
        <f ca="1">IF(NOT(snowball),0,IF(AA250&lt;=0,0,IF($C251&lt;=SUM($CM251:CM251),0,IF(BR251+$C251-SUM($CM251:CM251)&gt;AA250+AV251,AA250+AV251-BR251,$C251-SUM($CM251:CM251)))))</f>
        <v>0</v>
      </c>
      <c r="CO251" s="29">
        <f ca="1">IF(NOT(snowball),0,IF(AB250&lt;=0,0,IF($C251&lt;=SUM($CM251:CN251),0,IF(BS251+$C251-SUM($CM251:CN251)&gt;AB250+AW251,AB250+AW251-BS251,$C251-SUM($CM251:CN251)))))</f>
        <v>0</v>
      </c>
      <c r="CP251" s="29">
        <f ca="1">IF(NOT(snowball),0,IF(AC250&lt;=0,0,IF($C251&lt;=SUM($CM251:CO251),0,IF(BT251+$C251-SUM($CM251:CO251)&gt;AC250+AX251,AC250+AX251-BT251,$C251-SUM($CM251:CO251)))))</f>
        <v>0</v>
      </c>
      <c r="CQ251" s="29">
        <f ca="1">IF(NOT(snowball),0,IF(AD250&lt;=0,0,IF($C251&lt;=SUM($CM251:CP251),0,IF(BU251+$C251-SUM($CM251:CP251)&gt;AD250+AY251,AD250+AY251-BU251,$C251-SUM($CM251:CP251)))))</f>
        <v>0</v>
      </c>
      <c r="CR251" s="29">
        <f ca="1">IF(NOT(snowball),0,IF(AE250&lt;=0,0,IF($C251&lt;=SUM($CM251:CQ251),0,IF(BV251+$C251-SUM($CM251:CQ251)&gt;AE250+AZ251,AE250+AZ251-BV251,$C251-SUM($CM251:CQ251)))))</f>
        <v>0</v>
      </c>
      <c r="CS251" s="29">
        <f ca="1">IF(NOT(snowball),0,IF(AF250&lt;=0,0,IF($C251&lt;=SUM($CM251:CR251),0,IF(BW251+$C251-SUM($CM251:CR251)&gt;AF250+BA251,AF250+BA251-BW251,$C251-SUM($CM251:CR251)))))</f>
        <v>0</v>
      </c>
      <c r="CT251" s="29">
        <f ca="1">IF(NOT(snowball),0,IF(AG250&lt;=0,0,IF($C251&lt;=SUM($CM251:CS251),0,IF(BX251+$C251-SUM($CM251:CS251)&gt;AG250+BB251,AG250+BB251-BX251,$C251-SUM($CM251:CS251)))))</f>
        <v>0</v>
      </c>
      <c r="CU251" s="29">
        <f ca="1">IF(NOT(snowball),0,IF(AH250&lt;=0,0,IF($C251&lt;=SUM($CM251:CT251),0,IF(BY251+$C251-SUM($CM251:CT251)&gt;AH250+BC251,AH250+BC251-BY251,$C251-SUM($CM251:CT251)))))</f>
        <v>0</v>
      </c>
      <c r="CV251" s="29">
        <f ca="1">IF(NOT(snowball),0,IF(AI250&lt;=0,0,IF($C251&lt;=SUM($CM251:CU251),0,IF(BZ251+$C251-SUM($CM251:CU251)&gt;AI250+BD251,AI250+BD251-BZ251,$C251-SUM($CM251:CU251)))))</f>
        <v>0</v>
      </c>
      <c r="CW251" s="29">
        <f ca="1">IF(NOT(snowball),0,IF(AJ250&lt;=0,0,IF($C251&lt;=SUM($CM251:CV251),0,IF(CA251+$C251-SUM($CM251:CV251)&gt;AJ250+BE251,AJ250+BE251-CA251,$C251-SUM($CM251:CV251)))))</f>
        <v>0</v>
      </c>
      <c r="CX251" s="29">
        <f ca="1">IF(NOT(snowball),0,IF(AK250&lt;=0,0,IF($C251&lt;=SUM($CM251:CW251),0,IF(CB251+$C251-SUM($CM251:CW251)&gt;AK250+BF251,AK250+BF251-CB251,$C251-SUM($CM251:CW251)))))</f>
        <v>0</v>
      </c>
      <c r="CY251" s="29">
        <f ca="1">IF(NOT(snowball),0,IF(AL250&lt;=0,0,IF($C251&lt;=SUM($CM251:CX251),0,IF(CC251+$C251-SUM($CM251:CX251)&gt;AL250+BG251,AL250+BG251-CC251,$C251-SUM($CM251:CX251)))))</f>
        <v>0</v>
      </c>
      <c r="CZ251" s="29">
        <f ca="1">IF(NOT(snowball),0,IF(AM250&lt;=0,0,IF($C251&lt;=SUM($CM251:CY251),0,IF(CD251+$C251-SUM($CM251:CY251)&gt;AM250+BH251,AM250+BH251-CD251,$C251-SUM($CM251:CY251)))))</f>
        <v>0</v>
      </c>
      <c r="DA251" s="29">
        <f ca="1">IF(NOT(snowball),0,IF(AN250&lt;=0,0,IF($C251&lt;=SUM($CM251:CZ251),0,IF(CE251+$C251-SUM($CM251:CZ251)&gt;AN250+BI251,AN250+BI251-CE251,$C251-SUM($CM251:CZ251)))))</f>
        <v>0</v>
      </c>
      <c r="DB251" s="29">
        <f ca="1">IF(NOT(snowball),0,IF(AO250&lt;=0,0,IF($C251&lt;=SUM($CM251:DA251),0,IF(CF251+$C251-SUM($CM251:DA251)&gt;AO250+BJ251,AO250+BJ251-CF251,$C251-SUM($CM251:DA251)))))</f>
        <v>0</v>
      </c>
      <c r="DC251" s="29">
        <f ca="1">IF(NOT(snowball),0,IF(AP250&lt;=0,0,IF($C251&lt;=SUM($CM251:DB251),0,IF(CG251+$C251-SUM($CM251:DB251)&gt;AP250+BK251,AP250+BK251-CG251,$C251-SUM($CM251:DB251)))))</f>
        <v>0</v>
      </c>
      <c r="DD251" s="29">
        <f ca="1">IF(NOT(snowball),0,IF(AQ250&lt;=0,0,IF($C251&lt;=SUM($CM251:DC251),0,IF(CH251+$C251-SUM($CM251:DC251)&gt;AQ250+BL251,AQ250+BL251-CH251,$C251-SUM($CM251:DC251)))))</f>
        <v>0</v>
      </c>
      <c r="DE251" s="29">
        <f ca="1">IF(NOT(snowball),0,IF(AR250&lt;=0,0,IF($C251&lt;=SUM($CM251:DD251),0,IF(CI251+$C251-SUM($CM251:DD251)&gt;AR250+BM251,AR250+BM251-CI251,$C251-SUM($CM251:DD251)))))</f>
        <v>0</v>
      </c>
      <c r="DF251" s="29">
        <f ca="1">IF(NOT(snowball),0,IF(AS250&lt;=0,0,IF($C251&lt;=SUM($CM251:DE251),0,IF(CJ251+$C251-SUM($CM251:DE251)&gt;AS250+BN251,AS250+BN251-CJ251,$C251-SUM($CM251:DE251)))))</f>
        <v>0</v>
      </c>
    </row>
    <row r="252" spans="1:110" ht="11" customHeight="1">
      <c r="A252" s="30" t="str">
        <f t="shared" ca="1" si="356"/>
        <v/>
      </c>
      <c r="B252" s="13" t="e">
        <f t="shared" ca="1" si="292"/>
        <v>#N/A</v>
      </c>
      <c r="C252" s="113" t="str">
        <f t="shared" ca="1" si="271"/>
        <v/>
      </c>
      <c r="D252" s="81"/>
      <c r="E252" s="29">
        <f t="shared" ca="1" si="357"/>
        <v>0</v>
      </c>
      <c r="F252" s="29">
        <f t="shared" ca="1" si="358"/>
        <v>0</v>
      </c>
      <c r="G252" s="29">
        <f t="shared" ca="1" si="359"/>
        <v>0</v>
      </c>
      <c r="H252" s="29">
        <f t="shared" ca="1" si="360"/>
        <v>0</v>
      </c>
      <c r="I252" s="29">
        <f t="shared" ca="1" si="361"/>
        <v>0</v>
      </c>
      <c r="J252" s="29">
        <f t="shared" ca="1" si="362"/>
        <v>0</v>
      </c>
      <c r="K252" s="29">
        <f t="shared" ca="1" si="368"/>
        <v>0</v>
      </c>
      <c r="L252" s="29">
        <f t="shared" ca="1" si="279"/>
        <v>0</v>
      </c>
      <c r="M252" s="29">
        <f t="shared" ca="1" si="280"/>
        <v>0</v>
      </c>
      <c r="N252" s="29">
        <f t="shared" ca="1" si="281"/>
        <v>0</v>
      </c>
      <c r="O252" s="29">
        <f t="shared" ca="1" si="282"/>
        <v>0</v>
      </c>
      <c r="P252" s="29">
        <f t="shared" ca="1" si="283"/>
        <v>0</v>
      </c>
      <c r="Q252" s="29">
        <f t="shared" ca="1" si="284"/>
        <v>0</v>
      </c>
      <c r="R252" s="29">
        <f t="shared" ca="1" si="285"/>
        <v>0</v>
      </c>
      <c r="S252" s="29">
        <f t="shared" ca="1" si="286"/>
        <v>0</v>
      </c>
      <c r="T252" s="29">
        <f t="shared" ca="1" si="287"/>
        <v>0</v>
      </c>
      <c r="U252" s="29">
        <f t="shared" ca="1" si="288"/>
        <v>0</v>
      </c>
      <c r="V252" s="29">
        <f t="shared" ca="1" si="289"/>
        <v>0</v>
      </c>
      <c r="W252" s="29">
        <f t="shared" ca="1" si="290"/>
        <v>0</v>
      </c>
      <c r="X252" s="29">
        <f t="shared" ca="1" si="290"/>
        <v>0</v>
      </c>
      <c r="Y252" s="66"/>
      <c r="Z252" s="29">
        <f t="shared" ca="1" si="293"/>
        <v>0</v>
      </c>
      <c r="AA252" s="29">
        <f t="shared" ca="1" si="294"/>
        <v>0</v>
      </c>
      <c r="AB252" s="29">
        <f t="shared" ca="1" si="295"/>
        <v>0</v>
      </c>
      <c r="AC252" s="29">
        <f t="shared" ca="1" si="296"/>
        <v>0</v>
      </c>
      <c r="AD252" s="29">
        <f t="shared" ca="1" si="297"/>
        <v>0</v>
      </c>
      <c r="AE252" s="29">
        <f t="shared" ca="1" si="298"/>
        <v>0</v>
      </c>
      <c r="AF252" s="29">
        <f t="shared" ca="1" si="299"/>
        <v>0</v>
      </c>
      <c r="AG252" s="29">
        <f t="shared" ca="1" si="300"/>
        <v>0</v>
      </c>
      <c r="AH252" s="29">
        <f t="shared" ca="1" si="301"/>
        <v>0</v>
      </c>
      <c r="AI252" s="29">
        <f t="shared" ca="1" si="302"/>
        <v>0</v>
      </c>
      <c r="AJ252" s="29">
        <f t="shared" ca="1" si="303"/>
        <v>0</v>
      </c>
      <c r="AK252" s="29">
        <f t="shared" ca="1" si="304"/>
        <v>0</v>
      </c>
      <c r="AL252" s="29">
        <f t="shared" ca="1" si="305"/>
        <v>0</v>
      </c>
      <c r="AM252" s="29">
        <f t="shared" ca="1" si="306"/>
        <v>0</v>
      </c>
      <c r="AN252" s="29">
        <f t="shared" ca="1" si="307"/>
        <v>0</v>
      </c>
      <c r="AO252" s="29">
        <f t="shared" ca="1" si="308"/>
        <v>0</v>
      </c>
      <c r="AP252" s="29">
        <f t="shared" ca="1" si="309"/>
        <v>0</v>
      </c>
      <c r="AQ252" s="29">
        <f t="shared" ca="1" si="310"/>
        <v>0</v>
      </c>
      <c r="AR252" s="29">
        <f t="shared" ca="1" si="311"/>
        <v>0</v>
      </c>
      <c r="AS252" s="29">
        <f t="shared" ca="1" si="312"/>
        <v>0</v>
      </c>
      <c r="AT252" s="7"/>
      <c r="AU252" s="29">
        <f t="shared" ca="1" si="364"/>
        <v>0</v>
      </c>
      <c r="AV252" s="29">
        <f t="shared" ca="1" si="365"/>
        <v>0</v>
      </c>
      <c r="AW252" s="29">
        <f t="shared" ca="1" si="366"/>
        <v>0</v>
      </c>
      <c r="AX252" s="29">
        <f t="shared" ca="1" si="321"/>
        <v>0</v>
      </c>
      <c r="AY252" s="29">
        <f t="shared" ca="1" si="322"/>
        <v>0</v>
      </c>
      <c r="AZ252" s="29">
        <f t="shared" ca="1" si="323"/>
        <v>0</v>
      </c>
      <c r="BA252" s="29">
        <f t="shared" ca="1" si="324"/>
        <v>0</v>
      </c>
      <c r="BB252" s="29">
        <f t="shared" ca="1" si="325"/>
        <v>0</v>
      </c>
      <c r="BC252" s="29">
        <f t="shared" ca="1" si="326"/>
        <v>0</v>
      </c>
      <c r="BD252" s="29">
        <f t="shared" ca="1" si="327"/>
        <v>0</v>
      </c>
      <c r="BE252" s="29">
        <f t="shared" ca="1" si="328"/>
        <v>0</v>
      </c>
      <c r="BF252" s="29">
        <f t="shared" ca="1" si="329"/>
        <v>0</v>
      </c>
      <c r="BG252" s="29">
        <f t="shared" ca="1" si="330"/>
        <v>0</v>
      </c>
      <c r="BH252" s="29">
        <f t="shared" ca="1" si="331"/>
        <v>0</v>
      </c>
      <c r="BI252" s="29">
        <f t="shared" ca="1" si="332"/>
        <v>0</v>
      </c>
      <c r="BJ252" s="29">
        <f t="shared" ca="1" si="333"/>
        <v>0</v>
      </c>
      <c r="BK252" s="29">
        <f t="shared" ca="1" si="334"/>
        <v>0</v>
      </c>
      <c r="BL252" s="29">
        <f t="shared" ca="1" si="335"/>
        <v>0</v>
      </c>
      <c r="BM252" s="29">
        <f t="shared" ca="1" si="336"/>
        <v>0</v>
      </c>
      <c r="BN252" s="29">
        <f t="shared" ca="1" si="337"/>
        <v>0</v>
      </c>
      <c r="BO252" s="33">
        <f t="shared" ca="1" si="313"/>
        <v>0</v>
      </c>
      <c r="BP252" s="16"/>
      <c r="BQ252" s="29">
        <f t="shared" ca="1" si="314"/>
        <v>0</v>
      </c>
      <c r="BR252" s="29">
        <f t="shared" ca="1" si="315"/>
        <v>0</v>
      </c>
      <c r="BS252" s="29">
        <f t="shared" ca="1" si="316"/>
        <v>0</v>
      </c>
      <c r="BT252" s="29">
        <f t="shared" ca="1" si="317"/>
        <v>0</v>
      </c>
      <c r="BU252" s="29">
        <f t="shared" ca="1" si="318"/>
        <v>0</v>
      </c>
      <c r="BV252" s="29">
        <f t="shared" ca="1" si="341"/>
        <v>0</v>
      </c>
      <c r="BW252" s="29">
        <f t="shared" ca="1" si="342"/>
        <v>0</v>
      </c>
      <c r="BX252" s="29">
        <f t="shared" ca="1" si="343"/>
        <v>0</v>
      </c>
      <c r="BY252" s="29">
        <f t="shared" ca="1" si="344"/>
        <v>0</v>
      </c>
      <c r="BZ252" s="29">
        <f t="shared" ca="1" si="345"/>
        <v>0</v>
      </c>
      <c r="CA252" s="29">
        <f t="shared" ca="1" si="346"/>
        <v>0</v>
      </c>
      <c r="CB252" s="29">
        <f t="shared" ca="1" si="347"/>
        <v>0</v>
      </c>
      <c r="CC252" s="29">
        <f t="shared" ca="1" si="348"/>
        <v>0</v>
      </c>
      <c r="CD252" s="29">
        <f t="shared" ca="1" si="349"/>
        <v>0</v>
      </c>
      <c r="CE252" s="29">
        <f t="shared" ca="1" si="350"/>
        <v>0</v>
      </c>
      <c r="CF252" s="29">
        <f t="shared" ca="1" si="351"/>
        <v>0</v>
      </c>
      <c r="CG252" s="29">
        <f t="shared" ca="1" si="352"/>
        <v>0</v>
      </c>
      <c r="CH252" s="29">
        <f t="shared" ca="1" si="353"/>
        <v>0</v>
      </c>
      <c r="CI252" s="29">
        <f t="shared" ca="1" si="354"/>
        <v>0</v>
      </c>
      <c r="CJ252" s="29">
        <f t="shared" ca="1" si="355"/>
        <v>0</v>
      </c>
      <c r="CK252" s="33">
        <f t="shared" ca="1" si="367"/>
        <v>0</v>
      </c>
      <c r="CL252" s="33"/>
      <c r="CM252" s="78">
        <f t="shared" ca="1" si="291"/>
        <v>0</v>
      </c>
      <c r="CN252" s="29">
        <f ca="1">IF(NOT(snowball),0,IF(AA251&lt;=0,0,IF($C252&lt;=SUM($CM252:CM252),0,IF(BR252+$C252-SUM($CM252:CM252)&gt;AA251+AV252,AA251+AV252-BR252,$C252-SUM($CM252:CM252)))))</f>
        <v>0</v>
      </c>
      <c r="CO252" s="29">
        <f ca="1">IF(NOT(snowball),0,IF(AB251&lt;=0,0,IF($C252&lt;=SUM($CM252:CN252),0,IF(BS252+$C252-SUM($CM252:CN252)&gt;AB251+AW252,AB251+AW252-BS252,$C252-SUM($CM252:CN252)))))</f>
        <v>0</v>
      </c>
      <c r="CP252" s="29">
        <f ca="1">IF(NOT(snowball),0,IF(AC251&lt;=0,0,IF($C252&lt;=SUM($CM252:CO252),0,IF(BT252+$C252-SUM($CM252:CO252)&gt;AC251+AX252,AC251+AX252-BT252,$C252-SUM($CM252:CO252)))))</f>
        <v>0</v>
      </c>
      <c r="CQ252" s="29">
        <f ca="1">IF(NOT(snowball),0,IF(AD251&lt;=0,0,IF($C252&lt;=SUM($CM252:CP252),0,IF(BU252+$C252-SUM($CM252:CP252)&gt;AD251+AY252,AD251+AY252-BU252,$C252-SUM($CM252:CP252)))))</f>
        <v>0</v>
      </c>
      <c r="CR252" s="29">
        <f ca="1">IF(NOT(snowball),0,IF(AE251&lt;=0,0,IF($C252&lt;=SUM($CM252:CQ252),0,IF(BV252+$C252-SUM($CM252:CQ252)&gt;AE251+AZ252,AE251+AZ252-BV252,$C252-SUM($CM252:CQ252)))))</f>
        <v>0</v>
      </c>
      <c r="CS252" s="29">
        <f ca="1">IF(NOT(snowball),0,IF(AF251&lt;=0,0,IF($C252&lt;=SUM($CM252:CR252),0,IF(BW252+$C252-SUM($CM252:CR252)&gt;AF251+BA252,AF251+BA252-BW252,$C252-SUM($CM252:CR252)))))</f>
        <v>0</v>
      </c>
      <c r="CT252" s="29">
        <f ca="1">IF(NOT(snowball),0,IF(AG251&lt;=0,0,IF($C252&lt;=SUM($CM252:CS252),0,IF(BX252+$C252-SUM($CM252:CS252)&gt;AG251+BB252,AG251+BB252-BX252,$C252-SUM($CM252:CS252)))))</f>
        <v>0</v>
      </c>
      <c r="CU252" s="29">
        <f ca="1">IF(NOT(snowball),0,IF(AH251&lt;=0,0,IF($C252&lt;=SUM($CM252:CT252),0,IF(BY252+$C252-SUM($CM252:CT252)&gt;AH251+BC252,AH251+BC252-BY252,$C252-SUM($CM252:CT252)))))</f>
        <v>0</v>
      </c>
      <c r="CV252" s="29">
        <f ca="1">IF(NOT(snowball),0,IF(AI251&lt;=0,0,IF($C252&lt;=SUM($CM252:CU252),0,IF(BZ252+$C252-SUM($CM252:CU252)&gt;AI251+BD252,AI251+BD252-BZ252,$C252-SUM($CM252:CU252)))))</f>
        <v>0</v>
      </c>
      <c r="CW252" s="29">
        <f ca="1">IF(NOT(snowball),0,IF(AJ251&lt;=0,0,IF($C252&lt;=SUM($CM252:CV252),0,IF(CA252+$C252-SUM($CM252:CV252)&gt;AJ251+BE252,AJ251+BE252-CA252,$C252-SUM($CM252:CV252)))))</f>
        <v>0</v>
      </c>
      <c r="CX252" s="29">
        <f ca="1">IF(NOT(snowball),0,IF(AK251&lt;=0,0,IF($C252&lt;=SUM($CM252:CW252),0,IF(CB252+$C252-SUM($CM252:CW252)&gt;AK251+BF252,AK251+BF252-CB252,$C252-SUM($CM252:CW252)))))</f>
        <v>0</v>
      </c>
      <c r="CY252" s="29">
        <f ca="1">IF(NOT(snowball),0,IF(AL251&lt;=0,0,IF($C252&lt;=SUM($CM252:CX252),0,IF(CC252+$C252-SUM($CM252:CX252)&gt;AL251+BG252,AL251+BG252-CC252,$C252-SUM($CM252:CX252)))))</f>
        <v>0</v>
      </c>
      <c r="CZ252" s="29">
        <f ca="1">IF(NOT(snowball),0,IF(AM251&lt;=0,0,IF($C252&lt;=SUM($CM252:CY252),0,IF(CD252+$C252-SUM($CM252:CY252)&gt;AM251+BH252,AM251+BH252-CD252,$C252-SUM($CM252:CY252)))))</f>
        <v>0</v>
      </c>
      <c r="DA252" s="29">
        <f ca="1">IF(NOT(snowball),0,IF(AN251&lt;=0,0,IF($C252&lt;=SUM($CM252:CZ252),0,IF(CE252+$C252-SUM($CM252:CZ252)&gt;AN251+BI252,AN251+BI252-CE252,$C252-SUM($CM252:CZ252)))))</f>
        <v>0</v>
      </c>
      <c r="DB252" s="29">
        <f ca="1">IF(NOT(snowball),0,IF(AO251&lt;=0,0,IF($C252&lt;=SUM($CM252:DA252),0,IF(CF252+$C252-SUM($CM252:DA252)&gt;AO251+BJ252,AO251+BJ252-CF252,$C252-SUM($CM252:DA252)))))</f>
        <v>0</v>
      </c>
      <c r="DC252" s="29">
        <f ca="1">IF(NOT(snowball),0,IF(AP251&lt;=0,0,IF($C252&lt;=SUM($CM252:DB252),0,IF(CG252+$C252-SUM($CM252:DB252)&gt;AP251+BK252,AP251+BK252-CG252,$C252-SUM($CM252:DB252)))))</f>
        <v>0</v>
      </c>
      <c r="DD252" s="29">
        <f ca="1">IF(NOT(snowball),0,IF(AQ251&lt;=0,0,IF($C252&lt;=SUM($CM252:DC252),0,IF(CH252+$C252-SUM($CM252:DC252)&gt;AQ251+BL252,AQ251+BL252-CH252,$C252-SUM($CM252:DC252)))))</f>
        <v>0</v>
      </c>
      <c r="DE252" s="29">
        <f ca="1">IF(NOT(snowball),0,IF(AR251&lt;=0,0,IF($C252&lt;=SUM($CM252:DD252),0,IF(CI252+$C252-SUM($CM252:DD252)&gt;AR251+BM252,AR251+BM252-CI252,$C252-SUM($CM252:DD252)))))</f>
        <v>0</v>
      </c>
      <c r="DF252" s="29">
        <f ca="1">IF(NOT(snowball),0,IF(AS251&lt;=0,0,IF($C252&lt;=SUM($CM252:DE252),0,IF(CJ252+$C252-SUM($CM252:DE252)&gt;AS251+BN252,AS251+BN252-CJ252,$C252-SUM($CM252:DE252)))))</f>
        <v>0</v>
      </c>
    </row>
    <row r="253" spans="1:110" ht="11" customHeight="1">
      <c r="A253" s="30" t="str">
        <f t="shared" ca="1" si="356"/>
        <v/>
      </c>
      <c r="B253" s="13" t="e">
        <f t="shared" ca="1" si="292"/>
        <v>#N/A</v>
      </c>
      <c r="C253" s="113" t="str">
        <f t="shared" ca="1" si="271"/>
        <v/>
      </c>
      <c r="D253" s="81"/>
      <c r="E253" s="29">
        <f t="shared" ca="1" si="357"/>
        <v>0</v>
      </c>
      <c r="F253" s="29">
        <f t="shared" ca="1" si="358"/>
        <v>0</v>
      </c>
      <c r="G253" s="29">
        <f t="shared" ca="1" si="359"/>
        <v>0</v>
      </c>
      <c r="H253" s="29">
        <f t="shared" ca="1" si="360"/>
        <v>0</v>
      </c>
      <c r="I253" s="29">
        <f t="shared" ca="1" si="361"/>
        <v>0</v>
      </c>
      <c r="J253" s="29">
        <f t="shared" ca="1" si="362"/>
        <v>0</v>
      </c>
      <c r="K253" s="29">
        <f t="shared" ca="1" si="368"/>
        <v>0</v>
      </c>
      <c r="L253" s="29">
        <f t="shared" ca="1" si="279"/>
        <v>0</v>
      </c>
      <c r="M253" s="29">
        <f t="shared" ca="1" si="280"/>
        <v>0</v>
      </c>
      <c r="N253" s="29">
        <f t="shared" ca="1" si="281"/>
        <v>0</v>
      </c>
      <c r="O253" s="29">
        <f t="shared" ca="1" si="282"/>
        <v>0</v>
      </c>
      <c r="P253" s="29">
        <f t="shared" ca="1" si="283"/>
        <v>0</v>
      </c>
      <c r="Q253" s="29">
        <f t="shared" ca="1" si="284"/>
        <v>0</v>
      </c>
      <c r="R253" s="29">
        <f t="shared" ca="1" si="285"/>
        <v>0</v>
      </c>
      <c r="S253" s="29">
        <f t="shared" ca="1" si="286"/>
        <v>0</v>
      </c>
      <c r="T253" s="29">
        <f t="shared" ca="1" si="287"/>
        <v>0</v>
      </c>
      <c r="U253" s="29">
        <f t="shared" ca="1" si="288"/>
        <v>0</v>
      </c>
      <c r="V253" s="29">
        <f t="shared" ca="1" si="289"/>
        <v>0</v>
      </c>
      <c r="W253" s="29">
        <f t="shared" ca="1" si="290"/>
        <v>0</v>
      </c>
      <c r="X253" s="29">
        <f t="shared" ca="1" si="290"/>
        <v>0</v>
      </c>
      <c r="Y253" s="66"/>
      <c r="Z253" s="29">
        <f t="shared" ca="1" si="293"/>
        <v>0</v>
      </c>
      <c r="AA253" s="29">
        <f t="shared" ca="1" si="294"/>
        <v>0</v>
      </c>
      <c r="AB253" s="29">
        <f t="shared" ca="1" si="295"/>
        <v>0</v>
      </c>
      <c r="AC253" s="29">
        <f t="shared" ca="1" si="296"/>
        <v>0</v>
      </c>
      <c r="AD253" s="29">
        <f t="shared" ca="1" si="297"/>
        <v>0</v>
      </c>
      <c r="AE253" s="29">
        <f t="shared" ca="1" si="298"/>
        <v>0</v>
      </c>
      <c r="AF253" s="29">
        <f t="shared" ca="1" si="299"/>
        <v>0</v>
      </c>
      <c r="AG253" s="29">
        <f t="shared" ca="1" si="300"/>
        <v>0</v>
      </c>
      <c r="AH253" s="29">
        <f t="shared" ca="1" si="301"/>
        <v>0</v>
      </c>
      <c r="AI253" s="29">
        <f t="shared" ca="1" si="302"/>
        <v>0</v>
      </c>
      <c r="AJ253" s="29">
        <f t="shared" ca="1" si="303"/>
        <v>0</v>
      </c>
      <c r="AK253" s="29">
        <f t="shared" ca="1" si="304"/>
        <v>0</v>
      </c>
      <c r="AL253" s="29">
        <f t="shared" ca="1" si="305"/>
        <v>0</v>
      </c>
      <c r="AM253" s="29">
        <f t="shared" ca="1" si="306"/>
        <v>0</v>
      </c>
      <c r="AN253" s="29">
        <f t="shared" ca="1" si="307"/>
        <v>0</v>
      </c>
      <c r="AO253" s="29">
        <f t="shared" ca="1" si="308"/>
        <v>0</v>
      </c>
      <c r="AP253" s="29">
        <f t="shared" ca="1" si="309"/>
        <v>0</v>
      </c>
      <c r="AQ253" s="29">
        <f t="shared" ca="1" si="310"/>
        <v>0</v>
      </c>
      <c r="AR253" s="29">
        <f t="shared" ca="1" si="311"/>
        <v>0</v>
      </c>
      <c r="AS253" s="29">
        <f t="shared" ca="1" si="312"/>
        <v>0</v>
      </c>
      <c r="AT253" s="7"/>
      <c r="AU253" s="29">
        <f t="shared" ca="1" si="364"/>
        <v>0</v>
      </c>
      <c r="AV253" s="29">
        <f t="shared" ca="1" si="365"/>
        <v>0</v>
      </c>
      <c r="AW253" s="29">
        <f t="shared" ca="1" si="366"/>
        <v>0</v>
      </c>
      <c r="AX253" s="29">
        <f t="shared" ca="1" si="321"/>
        <v>0</v>
      </c>
      <c r="AY253" s="29">
        <f t="shared" ca="1" si="322"/>
        <v>0</v>
      </c>
      <c r="AZ253" s="29">
        <f t="shared" ca="1" si="323"/>
        <v>0</v>
      </c>
      <c r="BA253" s="29">
        <f t="shared" ca="1" si="324"/>
        <v>0</v>
      </c>
      <c r="BB253" s="29">
        <f t="shared" ca="1" si="325"/>
        <v>0</v>
      </c>
      <c r="BC253" s="29">
        <f t="shared" ca="1" si="326"/>
        <v>0</v>
      </c>
      <c r="BD253" s="29">
        <f t="shared" ca="1" si="327"/>
        <v>0</v>
      </c>
      <c r="BE253" s="29">
        <f t="shared" ca="1" si="328"/>
        <v>0</v>
      </c>
      <c r="BF253" s="29">
        <f t="shared" ca="1" si="329"/>
        <v>0</v>
      </c>
      <c r="BG253" s="29">
        <f t="shared" ca="1" si="330"/>
        <v>0</v>
      </c>
      <c r="BH253" s="29">
        <f t="shared" ca="1" si="331"/>
        <v>0</v>
      </c>
      <c r="BI253" s="29">
        <f t="shared" ca="1" si="332"/>
        <v>0</v>
      </c>
      <c r="BJ253" s="29">
        <f t="shared" ca="1" si="333"/>
        <v>0</v>
      </c>
      <c r="BK253" s="29">
        <f t="shared" ca="1" si="334"/>
        <v>0</v>
      </c>
      <c r="BL253" s="29">
        <f t="shared" ca="1" si="335"/>
        <v>0</v>
      </c>
      <c r="BM253" s="29">
        <f t="shared" ca="1" si="336"/>
        <v>0</v>
      </c>
      <c r="BN253" s="29">
        <f t="shared" ca="1" si="337"/>
        <v>0</v>
      </c>
      <c r="BO253" s="33">
        <f t="shared" ca="1" si="313"/>
        <v>0</v>
      </c>
      <c r="BP253" s="16"/>
      <c r="BQ253" s="29">
        <f t="shared" ca="1" si="314"/>
        <v>0</v>
      </c>
      <c r="BR253" s="29">
        <f t="shared" ca="1" si="315"/>
        <v>0</v>
      </c>
      <c r="BS253" s="29">
        <f t="shared" ca="1" si="316"/>
        <v>0</v>
      </c>
      <c r="BT253" s="29">
        <f t="shared" ca="1" si="317"/>
        <v>0</v>
      </c>
      <c r="BU253" s="29">
        <f t="shared" ca="1" si="318"/>
        <v>0</v>
      </c>
      <c r="BV253" s="29">
        <f t="shared" ca="1" si="341"/>
        <v>0</v>
      </c>
      <c r="BW253" s="29">
        <f t="shared" ca="1" si="342"/>
        <v>0</v>
      </c>
      <c r="BX253" s="29">
        <f t="shared" ca="1" si="343"/>
        <v>0</v>
      </c>
      <c r="BY253" s="29">
        <f t="shared" ca="1" si="344"/>
        <v>0</v>
      </c>
      <c r="BZ253" s="29">
        <f t="shared" ca="1" si="345"/>
        <v>0</v>
      </c>
      <c r="CA253" s="29">
        <f t="shared" ca="1" si="346"/>
        <v>0</v>
      </c>
      <c r="CB253" s="29">
        <f t="shared" ca="1" si="347"/>
        <v>0</v>
      </c>
      <c r="CC253" s="29">
        <f t="shared" ca="1" si="348"/>
        <v>0</v>
      </c>
      <c r="CD253" s="29">
        <f t="shared" ca="1" si="349"/>
        <v>0</v>
      </c>
      <c r="CE253" s="29">
        <f t="shared" ca="1" si="350"/>
        <v>0</v>
      </c>
      <c r="CF253" s="29">
        <f t="shared" ca="1" si="351"/>
        <v>0</v>
      </c>
      <c r="CG253" s="29">
        <f t="shared" ca="1" si="352"/>
        <v>0</v>
      </c>
      <c r="CH253" s="29">
        <f t="shared" ca="1" si="353"/>
        <v>0</v>
      </c>
      <c r="CI253" s="29">
        <f t="shared" ca="1" si="354"/>
        <v>0</v>
      </c>
      <c r="CJ253" s="29">
        <f t="shared" ca="1" si="355"/>
        <v>0</v>
      </c>
      <c r="CK253" s="33">
        <f t="shared" ca="1" si="367"/>
        <v>0</v>
      </c>
      <c r="CL253" s="33"/>
      <c r="CM253" s="78">
        <f t="shared" ca="1" si="291"/>
        <v>0</v>
      </c>
      <c r="CN253" s="29">
        <f ca="1">IF(NOT(snowball),0,IF(AA252&lt;=0,0,IF($C253&lt;=SUM($CM253:CM253),0,IF(BR253+$C253-SUM($CM253:CM253)&gt;AA252+AV253,AA252+AV253-BR253,$C253-SUM($CM253:CM253)))))</f>
        <v>0</v>
      </c>
      <c r="CO253" s="29">
        <f ca="1">IF(NOT(snowball),0,IF(AB252&lt;=0,0,IF($C253&lt;=SUM($CM253:CN253),0,IF(BS253+$C253-SUM($CM253:CN253)&gt;AB252+AW253,AB252+AW253-BS253,$C253-SUM($CM253:CN253)))))</f>
        <v>0</v>
      </c>
      <c r="CP253" s="29">
        <f ca="1">IF(NOT(snowball),0,IF(AC252&lt;=0,0,IF($C253&lt;=SUM($CM253:CO253),0,IF(BT253+$C253-SUM($CM253:CO253)&gt;AC252+AX253,AC252+AX253-BT253,$C253-SUM($CM253:CO253)))))</f>
        <v>0</v>
      </c>
      <c r="CQ253" s="29">
        <f ca="1">IF(NOT(snowball),0,IF(AD252&lt;=0,0,IF($C253&lt;=SUM($CM253:CP253),0,IF(BU253+$C253-SUM($CM253:CP253)&gt;AD252+AY253,AD252+AY253-BU253,$C253-SUM($CM253:CP253)))))</f>
        <v>0</v>
      </c>
      <c r="CR253" s="29">
        <f ca="1">IF(NOT(snowball),0,IF(AE252&lt;=0,0,IF($C253&lt;=SUM($CM253:CQ253),0,IF(BV253+$C253-SUM($CM253:CQ253)&gt;AE252+AZ253,AE252+AZ253-BV253,$C253-SUM($CM253:CQ253)))))</f>
        <v>0</v>
      </c>
      <c r="CS253" s="29">
        <f ca="1">IF(NOT(snowball),0,IF(AF252&lt;=0,0,IF($C253&lt;=SUM($CM253:CR253),0,IF(BW253+$C253-SUM($CM253:CR253)&gt;AF252+BA253,AF252+BA253-BW253,$C253-SUM($CM253:CR253)))))</f>
        <v>0</v>
      </c>
      <c r="CT253" s="29">
        <f ca="1">IF(NOT(snowball),0,IF(AG252&lt;=0,0,IF($C253&lt;=SUM($CM253:CS253),0,IF(BX253+$C253-SUM($CM253:CS253)&gt;AG252+BB253,AG252+BB253-BX253,$C253-SUM($CM253:CS253)))))</f>
        <v>0</v>
      </c>
      <c r="CU253" s="29">
        <f ca="1">IF(NOT(snowball),0,IF(AH252&lt;=0,0,IF($C253&lt;=SUM($CM253:CT253),0,IF(BY253+$C253-SUM($CM253:CT253)&gt;AH252+BC253,AH252+BC253-BY253,$C253-SUM($CM253:CT253)))))</f>
        <v>0</v>
      </c>
      <c r="CV253" s="29">
        <f ca="1">IF(NOT(snowball),0,IF(AI252&lt;=0,0,IF($C253&lt;=SUM($CM253:CU253),0,IF(BZ253+$C253-SUM($CM253:CU253)&gt;AI252+BD253,AI252+BD253-BZ253,$C253-SUM($CM253:CU253)))))</f>
        <v>0</v>
      </c>
      <c r="CW253" s="29">
        <f ca="1">IF(NOT(snowball),0,IF(AJ252&lt;=0,0,IF($C253&lt;=SUM($CM253:CV253),0,IF(CA253+$C253-SUM($CM253:CV253)&gt;AJ252+BE253,AJ252+BE253-CA253,$C253-SUM($CM253:CV253)))))</f>
        <v>0</v>
      </c>
      <c r="CX253" s="29">
        <f ca="1">IF(NOT(snowball),0,IF(AK252&lt;=0,0,IF($C253&lt;=SUM($CM253:CW253),0,IF(CB253+$C253-SUM($CM253:CW253)&gt;AK252+BF253,AK252+BF253-CB253,$C253-SUM($CM253:CW253)))))</f>
        <v>0</v>
      </c>
      <c r="CY253" s="29">
        <f ca="1">IF(NOT(snowball),0,IF(AL252&lt;=0,0,IF($C253&lt;=SUM($CM253:CX253),0,IF(CC253+$C253-SUM($CM253:CX253)&gt;AL252+BG253,AL252+BG253-CC253,$C253-SUM($CM253:CX253)))))</f>
        <v>0</v>
      </c>
      <c r="CZ253" s="29">
        <f ca="1">IF(NOT(snowball),0,IF(AM252&lt;=0,0,IF($C253&lt;=SUM($CM253:CY253),0,IF(CD253+$C253-SUM($CM253:CY253)&gt;AM252+BH253,AM252+BH253-CD253,$C253-SUM($CM253:CY253)))))</f>
        <v>0</v>
      </c>
      <c r="DA253" s="29">
        <f ca="1">IF(NOT(snowball),0,IF(AN252&lt;=0,0,IF($C253&lt;=SUM($CM253:CZ253),0,IF(CE253+$C253-SUM($CM253:CZ253)&gt;AN252+BI253,AN252+BI253-CE253,$C253-SUM($CM253:CZ253)))))</f>
        <v>0</v>
      </c>
      <c r="DB253" s="29">
        <f ca="1">IF(NOT(snowball),0,IF(AO252&lt;=0,0,IF($C253&lt;=SUM($CM253:DA253),0,IF(CF253+$C253-SUM($CM253:DA253)&gt;AO252+BJ253,AO252+BJ253-CF253,$C253-SUM($CM253:DA253)))))</f>
        <v>0</v>
      </c>
      <c r="DC253" s="29">
        <f ca="1">IF(NOT(snowball),0,IF(AP252&lt;=0,0,IF($C253&lt;=SUM($CM253:DB253),0,IF(CG253+$C253-SUM($CM253:DB253)&gt;AP252+BK253,AP252+BK253-CG253,$C253-SUM($CM253:DB253)))))</f>
        <v>0</v>
      </c>
      <c r="DD253" s="29">
        <f ca="1">IF(NOT(snowball),0,IF(AQ252&lt;=0,0,IF($C253&lt;=SUM($CM253:DC253),0,IF(CH253+$C253-SUM($CM253:DC253)&gt;AQ252+BL253,AQ252+BL253-CH253,$C253-SUM($CM253:DC253)))))</f>
        <v>0</v>
      </c>
      <c r="DE253" s="29">
        <f ca="1">IF(NOT(snowball),0,IF(AR252&lt;=0,0,IF($C253&lt;=SUM($CM253:DD253),0,IF(CI253+$C253-SUM($CM253:DD253)&gt;AR252+BM253,AR252+BM253-CI253,$C253-SUM($CM253:DD253)))))</f>
        <v>0</v>
      </c>
      <c r="DF253" s="29">
        <f ca="1">IF(NOT(snowball),0,IF(AS252&lt;=0,0,IF($C253&lt;=SUM($CM253:DE253),0,IF(CJ253+$C253-SUM($CM253:DE253)&gt;AS252+BN253,AS252+BN253-CJ253,$C253-SUM($CM253:DE253)))))</f>
        <v>0</v>
      </c>
    </row>
    <row r="254" spans="1:110" ht="11" customHeight="1">
      <c r="A254" s="30" t="str">
        <f t="shared" ca="1" si="356"/>
        <v/>
      </c>
      <c r="B254" s="13" t="e">
        <f t="shared" ca="1" si="292"/>
        <v>#N/A</v>
      </c>
      <c r="C254" s="113" t="str">
        <f t="shared" ca="1" si="271"/>
        <v/>
      </c>
      <c r="D254" s="81"/>
      <c r="E254" s="29">
        <f t="shared" ca="1" si="357"/>
        <v>0</v>
      </c>
      <c r="F254" s="29">
        <f t="shared" ca="1" si="358"/>
        <v>0</v>
      </c>
      <c r="G254" s="29">
        <f t="shared" ca="1" si="359"/>
        <v>0</v>
      </c>
      <c r="H254" s="29">
        <f t="shared" ca="1" si="360"/>
        <v>0</v>
      </c>
      <c r="I254" s="29">
        <f t="shared" ca="1" si="361"/>
        <v>0</v>
      </c>
      <c r="J254" s="29">
        <f t="shared" ca="1" si="362"/>
        <v>0</v>
      </c>
      <c r="K254" s="29">
        <f t="shared" ca="1" si="368"/>
        <v>0</v>
      </c>
      <c r="L254" s="29">
        <f t="shared" ca="1" si="279"/>
        <v>0</v>
      </c>
      <c r="M254" s="29">
        <f t="shared" ca="1" si="280"/>
        <v>0</v>
      </c>
      <c r="N254" s="29">
        <f t="shared" ca="1" si="281"/>
        <v>0</v>
      </c>
      <c r="O254" s="29">
        <f t="shared" ca="1" si="282"/>
        <v>0</v>
      </c>
      <c r="P254" s="29">
        <f t="shared" ca="1" si="283"/>
        <v>0</v>
      </c>
      <c r="Q254" s="29">
        <f t="shared" ca="1" si="284"/>
        <v>0</v>
      </c>
      <c r="R254" s="29">
        <f t="shared" ca="1" si="285"/>
        <v>0</v>
      </c>
      <c r="S254" s="29">
        <f t="shared" ca="1" si="286"/>
        <v>0</v>
      </c>
      <c r="T254" s="29">
        <f t="shared" ca="1" si="287"/>
        <v>0</v>
      </c>
      <c r="U254" s="29">
        <f t="shared" ca="1" si="288"/>
        <v>0</v>
      </c>
      <c r="V254" s="29">
        <f t="shared" ca="1" si="289"/>
        <v>0</v>
      </c>
      <c r="W254" s="29">
        <f t="shared" ca="1" si="290"/>
        <v>0</v>
      </c>
      <c r="X254" s="29">
        <f t="shared" ca="1" si="290"/>
        <v>0</v>
      </c>
      <c r="Y254" s="66"/>
      <c r="Z254" s="29">
        <f t="shared" ca="1" si="293"/>
        <v>0</v>
      </c>
      <c r="AA254" s="29">
        <f t="shared" ca="1" si="294"/>
        <v>0</v>
      </c>
      <c r="AB254" s="29">
        <f t="shared" ca="1" si="295"/>
        <v>0</v>
      </c>
      <c r="AC254" s="29">
        <f t="shared" ca="1" si="296"/>
        <v>0</v>
      </c>
      <c r="AD254" s="29">
        <f t="shared" ca="1" si="297"/>
        <v>0</v>
      </c>
      <c r="AE254" s="29">
        <f t="shared" ca="1" si="298"/>
        <v>0</v>
      </c>
      <c r="AF254" s="29">
        <f t="shared" ca="1" si="299"/>
        <v>0</v>
      </c>
      <c r="AG254" s="29">
        <f t="shared" ca="1" si="300"/>
        <v>0</v>
      </c>
      <c r="AH254" s="29">
        <f t="shared" ca="1" si="301"/>
        <v>0</v>
      </c>
      <c r="AI254" s="29">
        <f t="shared" ca="1" si="302"/>
        <v>0</v>
      </c>
      <c r="AJ254" s="29">
        <f t="shared" ca="1" si="303"/>
        <v>0</v>
      </c>
      <c r="AK254" s="29">
        <f t="shared" ca="1" si="304"/>
        <v>0</v>
      </c>
      <c r="AL254" s="29">
        <f t="shared" ca="1" si="305"/>
        <v>0</v>
      </c>
      <c r="AM254" s="29">
        <f t="shared" ca="1" si="306"/>
        <v>0</v>
      </c>
      <c r="AN254" s="29">
        <f t="shared" ca="1" si="307"/>
        <v>0</v>
      </c>
      <c r="AO254" s="29">
        <f t="shared" ca="1" si="308"/>
        <v>0</v>
      </c>
      <c r="AP254" s="29">
        <f t="shared" ca="1" si="309"/>
        <v>0</v>
      </c>
      <c r="AQ254" s="29">
        <f t="shared" ca="1" si="310"/>
        <v>0</v>
      </c>
      <c r="AR254" s="29">
        <f t="shared" ca="1" si="311"/>
        <v>0</v>
      </c>
      <c r="AS254" s="29">
        <f t="shared" ca="1" si="312"/>
        <v>0</v>
      </c>
      <c r="AT254" s="7"/>
      <c r="AU254" s="29">
        <f t="shared" ca="1" si="364"/>
        <v>0</v>
      </c>
      <c r="AV254" s="29">
        <f t="shared" ca="1" si="365"/>
        <v>0</v>
      </c>
      <c r="AW254" s="29">
        <f t="shared" ca="1" si="366"/>
        <v>0</v>
      </c>
      <c r="AX254" s="29">
        <f t="shared" ca="1" si="321"/>
        <v>0</v>
      </c>
      <c r="AY254" s="29">
        <f t="shared" ca="1" si="322"/>
        <v>0</v>
      </c>
      <c r="AZ254" s="29">
        <f t="shared" ca="1" si="323"/>
        <v>0</v>
      </c>
      <c r="BA254" s="29">
        <f t="shared" ca="1" si="324"/>
        <v>0</v>
      </c>
      <c r="BB254" s="29">
        <f t="shared" ca="1" si="325"/>
        <v>0</v>
      </c>
      <c r="BC254" s="29">
        <f t="shared" ca="1" si="326"/>
        <v>0</v>
      </c>
      <c r="BD254" s="29">
        <f t="shared" ca="1" si="327"/>
        <v>0</v>
      </c>
      <c r="BE254" s="29">
        <f t="shared" ca="1" si="328"/>
        <v>0</v>
      </c>
      <c r="BF254" s="29">
        <f t="shared" ca="1" si="329"/>
        <v>0</v>
      </c>
      <c r="BG254" s="29">
        <f t="shared" ca="1" si="330"/>
        <v>0</v>
      </c>
      <c r="BH254" s="29">
        <f t="shared" ca="1" si="331"/>
        <v>0</v>
      </c>
      <c r="BI254" s="29">
        <f t="shared" ca="1" si="332"/>
        <v>0</v>
      </c>
      <c r="BJ254" s="29">
        <f t="shared" ca="1" si="333"/>
        <v>0</v>
      </c>
      <c r="BK254" s="29">
        <f t="shared" ca="1" si="334"/>
        <v>0</v>
      </c>
      <c r="BL254" s="29">
        <f t="shared" ca="1" si="335"/>
        <v>0</v>
      </c>
      <c r="BM254" s="29">
        <f t="shared" ca="1" si="336"/>
        <v>0</v>
      </c>
      <c r="BN254" s="29">
        <f t="shared" ca="1" si="337"/>
        <v>0</v>
      </c>
      <c r="BO254" s="33">
        <f t="shared" ca="1" si="313"/>
        <v>0</v>
      </c>
      <c r="BP254" s="16"/>
      <c r="BQ254" s="29">
        <f t="shared" ca="1" si="314"/>
        <v>0</v>
      </c>
      <c r="BR254" s="29">
        <f t="shared" ca="1" si="315"/>
        <v>0</v>
      </c>
      <c r="BS254" s="29">
        <f t="shared" ca="1" si="316"/>
        <v>0</v>
      </c>
      <c r="BT254" s="29">
        <f t="shared" ca="1" si="317"/>
        <v>0</v>
      </c>
      <c r="BU254" s="29">
        <f t="shared" ca="1" si="318"/>
        <v>0</v>
      </c>
      <c r="BV254" s="29">
        <f t="shared" ca="1" si="341"/>
        <v>0</v>
      </c>
      <c r="BW254" s="29">
        <f t="shared" ca="1" si="342"/>
        <v>0</v>
      </c>
      <c r="BX254" s="29">
        <f t="shared" ca="1" si="343"/>
        <v>0</v>
      </c>
      <c r="BY254" s="29">
        <f t="shared" ca="1" si="344"/>
        <v>0</v>
      </c>
      <c r="BZ254" s="29">
        <f t="shared" ca="1" si="345"/>
        <v>0</v>
      </c>
      <c r="CA254" s="29">
        <f t="shared" ca="1" si="346"/>
        <v>0</v>
      </c>
      <c r="CB254" s="29">
        <f t="shared" ca="1" si="347"/>
        <v>0</v>
      </c>
      <c r="CC254" s="29">
        <f t="shared" ca="1" si="348"/>
        <v>0</v>
      </c>
      <c r="CD254" s="29">
        <f t="shared" ca="1" si="349"/>
        <v>0</v>
      </c>
      <c r="CE254" s="29">
        <f t="shared" ca="1" si="350"/>
        <v>0</v>
      </c>
      <c r="CF254" s="29">
        <f t="shared" ca="1" si="351"/>
        <v>0</v>
      </c>
      <c r="CG254" s="29">
        <f t="shared" ca="1" si="352"/>
        <v>0</v>
      </c>
      <c r="CH254" s="29">
        <f t="shared" ca="1" si="353"/>
        <v>0</v>
      </c>
      <c r="CI254" s="29">
        <f t="shared" ca="1" si="354"/>
        <v>0</v>
      </c>
      <c r="CJ254" s="29">
        <f t="shared" ca="1" si="355"/>
        <v>0</v>
      </c>
      <c r="CK254" s="33">
        <f t="shared" ca="1" si="367"/>
        <v>0</v>
      </c>
      <c r="CL254" s="33"/>
      <c r="CM254" s="78">
        <f t="shared" ca="1" si="291"/>
        <v>0</v>
      </c>
      <c r="CN254" s="29">
        <f ca="1">IF(NOT(snowball),0,IF(AA253&lt;=0,0,IF($C254&lt;=SUM($CM254:CM254),0,IF(BR254+$C254-SUM($CM254:CM254)&gt;AA253+AV254,AA253+AV254-BR254,$C254-SUM($CM254:CM254)))))</f>
        <v>0</v>
      </c>
      <c r="CO254" s="29">
        <f ca="1">IF(NOT(snowball),0,IF(AB253&lt;=0,0,IF($C254&lt;=SUM($CM254:CN254),0,IF(BS254+$C254-SUM($CM254:CN254)&gt;AB253+AW254,AB253+AW254-BS254,$C254-SUM($CM254:CN254)))))</f>
        <v>0</v>
      </c>
      <c r="CP254" s="29">
        <f ca="1">IF(NOT(snowball),0,IF(AC253&lt;=0,0,IF($C254&lt;=SUM($CM254:CO254),0,IF(BT254+$C254-SUM($CM254:CO254)&gt;AC253+AX254,AC253+AX254-BT254,$C254-SUM($CM254:CO254)))))</f>
        <v>0</v>
      </c>
      <c r="CQ254" s="29">
        <f ca="1">IF(NOT(snowball),0,IF(AD253&lt;=0,0,IF($C254&lt;=SUM($CM254:CP254),0,IF(BU254+$C254-SUM($CM254:CP254)&gt;AD253+AY254,AD253+AY254-BU254,$C254-SUM($CM254:CP254)))))</f>
        <v>0</v>
      </c>
      <c r="CR254" s="29">
        <f ca="1">IF(NOT(snowball),0,IF(AE253&lt;=0,0,IF($C254&lt;=SUM($CM254:CQ254),0,IF(BV254+$C254-SUM($CM254:CQ254)&gt;AE253+AZ254,AE253+AZ254-BV254,$C254-SUM($CM254:CQ254)))))</f>
        <v>0</v>
      </c>
      <c r="CS254" s="29">
        <f ca="1">IF(NOT(snowball),0,IF(AF253&lt;=0,0,IF($C254&lt;=SUM($CM254:CR254),0,IF(BW254+$C254-SUM($CM254:CR254)&gt;AF253+BA254,AF253+BA254-BW254,$C254-SUM($CM254:CR254)))))</f>
        <v>0</v>
      </c>
      <c r="CT254" s="29">
        <f ca="1">IF(NOT(snowball),0,IF(AG253&lt;=0,0,IF($C254&lt;=SUM($CM254:CS254),0,IF(BX254+$C254-SUM($CM254:CS254)&gt;AG253+BB254,AG253+BB254-BX254,$C254-SUM($CM254:CS254)))))</f>
        <v>0</v>
      </c>
      <c r="CU254" s="29">
        <f ca="1">IF(NOT(snowball),0,IF(AH253&lt;=0,0,IF($C254&lt;=SUM($CM254:CT254),0,IF(BY254+$C254-SUM($CM254:CT254)&gt;AH253+BC254,AH253+BC254-BY254,$C254-SUM($CM254:CT254)))))</f>
        <v>0</v>
      </c>
      <c r="CV254" s="29">
        <f ca="1">IF(NOT(snowball),0,IF(AI253&lt;=0,0,IF($C254&lt;=SUM($CM254:CU254),0,IF(BZ254+$C254-SUM($CM254:CU254)&gt;AI253+BD254,AI253+BD254-BZ254,$C254-SUM($CM254:CU254)))))</f>
        <v>0</v>
      </c>
      <c r="CW254" s="29">
        <f ca="1">IF(NOT(snowball),0,IF(AJ253&lt;=0,0,IF($C254&lt;=SUM($CM254:CV254),0,IF(CA254+$C254-SUM($CM254:CV254)&gt;AJ253+BE254,AJ253+BE254-CA254,$C254-SUM($CM254:CV254)))))</f>
        <v>0</v>
      </c>
      <c r="CX254" s="29">
        <f ca="1">IF(NOT(snowball),0,IF(AK253&lt;=0,0,IF($C254&lt;=SUM($CM254:CW254),0,IF(CB254+$C254-SUM($CM254:CW254)&gt;AK253+BF254,AK253+BF254-CB254,$C254-SUM($CM254:CW254)))))</f>
        <v>0</v>
      </c>
      <c r="CY254" s="29">
        <f ca="1">IF(NOT(snowball),0,IF(AL253&lt;=0,0,IF($C254&lt;=SUM($CM254:CX254),0,IF(CC254+$C254-SUM($CM254:CX254)&gt;AL253+BG254,AL253+BG254-CC254,$C254-SUM($CM254:CX254)))))</f>
        <v>0</v>
      </c>
      <c r="CZ254" s="29">
        <f ca="1">IF(NOT(snowball),0,IF(AM253&lt;=0,0,IF($C254&lt;=SUM($CM254:CY254),0,IF(CD254+$C254-SUM($CM254:CY254)&gt;AM253+BH254,AM253+BH254-CD254,$C254-SUM($CM254:CY254)))))</f>
        <v>0</v>
      </c>
      <c r="DA254" s="29">
        <f ca="1">IF(NOT(snowball),0,IF(AN253&lt;=0,0,IF($C254&lt;=SUM($CM254:CZ254),0,IF(CE254+$C254-SUM($CM254:CZ254)&gt;AN253+BI254,AN253+BI254-CE254,$C254-SUM($CM254:CZ254)))))</f>
        <v>0</v>
      </c>
      <c r="DB254" s="29">
        <f ca="1">IF(NOT(snowball),0,IF(AO253&lt;=0,0,IF($C254&lt;=SUM($CM254:DA254),0,IF(CF254+$C254-SUM($CM254:DA254)&gt;AO253+BJ254,AO253+BJ254-CF254,$C254-SUM($CM254:DA254)))))</f>
        <v>0</v>
      </c>
      <c r="DC254" s="29">
        <f ca="1">IF(NOT(snowball),0,IF(AP253&lt;=0,0,IF($C254&lt;=SUM($CM254:DB254),0,IF(CG254+$C254-SUM($CM254:DB254)&gt;AP253+BK254,AP253+BK254-CG254,$C254-SUM($CM254:DB254)))))</f>
        <v>0</v>
      </c>
      <c r="DD254" s="29">
        <f ca="1">IF(NOT(snowball),0,IF(AQ253&lt;=0,0,IF($C254&lt;=SUM($CM254:DC254),0,IF(CH254+$C254-SUM($CM254:DC254)&gt;AQ253+BL254,AQ253+BL254-CH254,$C254-SUM($CM254:DC254)))))</f>
        <v>0</v>
      </c>
      <c r="DE254" s="29">
        <f ca="1">IF(NOT(snowball),0,IF(AR253&lt;=0,0,IF($C254&lt;=SUM($CM254:DD254),0,IF(CI254+$C254-SUM($CM254:DD254)&gt;AR253+BM254,AR253+BM254-CI254,$C254-SUM($CM254:DD254)))))</f>
        <v>0</v>
      </c>
      <c r="DF254" s="29">
        <f ca="1">IF(NOT(snowball),0,IF(AS253&lt;=0,0,IF($C254&lt;=SUM($CM254:DE254),0,IF(CJ254+$C254-SUM($CM254:DE254)&gt;AS253+BN254,AS253+BN254-CJ254,$C254-SUM($CM254:DE254)))))</f>
        <v>0</v>
      </c>
    </row>
    <row r="255" spans="1:110" ht="11" customHeight="1">
      <c r="A255" s="30" t="str">
        <f t="shared" ca="1" si="356"/>
        <v/>
      </c>
      <c r="B255" s="13" t="e">
        <f t="shared" ca="1" si="292"/>
        <v>#N/A</v>
      </c>
      <c r="C255" s="113" t="str">
        <f t="shared" ca="1" si="271"/>
        <v/>
      </c>
      <c r="D255" s="81"/>
      <c r="E255" s="29">
        <f t="shared" ca="1" si="357"/>
        <v>0</v>
      </c>
      <c r="F255" s="29">
        <f t="shared" ca="1" si="358"/>
        <v>0</v>
      </c>
      <c r="G255" s="29">
        <f t="shared" ca="1" si="359"/>
        <v>0</v>
      </c>
      <c r="H255" s="29">
        <f t="shared" ca="1" si="360"/>
        <v>0</v>
      </c>
      <c r="I255" s="29">
        <f t="shared" ca="1" si="361"/>
        <v>0</v>
      </c>
      <c r="J255" s="29">
        <f t="shared" ca="1" si="362"/>
        <v>0</v>
      </c>
      <c r="K255" s="29">
        <f t="shared" ca="1" si="368"/>
        <v>0</v>
      </c>
      <c r="L255" s="29">
        <f t="shared" ca="1" si="279"/>
        <v>0</v>
      </c>
      <c r="M255" s="29">
        <f t="shared" ca="1" si="280"/>
        <v>0</v>
      </c>
      <c r="N255" s="29">
        <f t="shared" ca="1" si="281"/>
        <v>0</v>
      </c>
      <c r="O255" s="29">
        <f t="shared" ca="1" si="282"/>
        <v>0</v>
      </c>
      <c r="P255" s="29">
        <f t="shared" ca="1" si="283"/>
        <v>0</v>
      </c>
      <c r="Q255" s="29">
        <f t="shared" ca="1" si="284"/>
        <v>0</v>
      </c>
      <c r="R255" s="29">
        <f t="shared" ca="1" si="285"/>
        <v>0</v>
      </c>
      <c r="S255" s="29">
        <f t="shared" ca="1" si="286"/>
        <v>0</v>
      </c>
      <c r="T255" s="29">
        <f t="shared" ca="1" si="287"/>
        <v>0</v>
      </c>
      <c r="U255" s="29">
        <f t="shared" ca="1" si="288"/>
        <v>0</v>
      </c>
      <c r="V255" s="29">
        <f t="shared" ca="1" si="289"/>
        <v>0</v>
      </c>
      <c r="W255" s="29">
        <f t="shared" ca="1" si="290"/>
        <v>0</v>
      </c>
      <c r="X255" s="29">
        <f t="shared" ca="1" si="290"/>
        <v>0</v>
      </c>
      <c r="Y255" s="66"/>
      <c r="Z255" s="29">
        <f t="shared" ca="1" si="293"/>
        <v>0</v>
      </c>
      <c r="AA255" s="29">
        <f t="shared" ca="1" si="294"/>
        <v>0</v>
      </c>
      <c r="AB255" s="29">
        <f t="shared" ca="1" si="295"/>
        <v>0</v>
      </c>
      <c r="AC255" s="29">
        <f t="shared" ca="1" si="296"/>
        <v>0</v>
      </c>
      <c r="AD255" s="29">
        <f t="shared" ca="1" si="297"/>
        <v>0</v>
      </c>
      <c r="AE255" s="29">
        <f t="shared" ca="1" si="298"/>
        <v>0</v>
      </c>
      <c r="AF255" s="29">
        <f t="shared" ca="1" si="299"/>
        <v>0</v>
      </c>
      <c r="AG255" s="29">
        <f t="shared" ca="1" si="300"/>
        <v>0</v>
      </c>
      <c r="AH255" s="29">
        <f t="shared" ca="1" si="301"/>
        <v>0</v>
      </c>
      <c r="AI255" s="29">
        <f t="shared" ca="1" si="302"/>
        <v>0</v>
      </c>
      <c r="AJ255" s="29">
        <f t="shared" ca="1" si="303"/>
        <v>0</v>
      </c>
      <c r="AK255" s="29">
        <f t="shared" ca="1" si="304"/>
        <v>0</v>
      </c>
      <c r="AL255" s="29">
        <f t="shared" ca="1" si="305"/>
        <v>0</v>
      </c>
      <c r="AM255" s="29">
        <f t="shared" ca="1" si="306"/>
        <v>0</v>
      </c>
      <c r="AN255" s="29">
        <f t="shared" ca="1" si="307"/>
        <v>0</v>
      </c>
      <c r="AO255" s="29">
        <f t="shared" ca="1" si="308"/>
        <v>0</v>
      </c>
      <c r="AP255" s="29">
        <f t="shared" ca="1" si="309"/>
        <v>0</v>
      </c>
      <c r="AQ255" s="29">
        <f t="shared" ca="1" si="310"/>
        <v>0</v>
      </c>
      <c r="AR255" s="29">
        <f t="shared" ca="1" si="311"/>
        <v>0</v>
      </c>
      <c r="AS255" s="29">
        <f t="shared" ca="1" si="312"/>
        <v>0</v>
      </c>
      <c r="AT255" s="7"/>
      <c r="AU255" s="29">
        <f t="shared" ca="1" si="364"/>
        <v>0</v>
      </c>
      <c r="AV255" s="29">
        <f t="shared" ca="1" si="365"/>
        <v>0</v>
      </c>
      <c r="AW255" s="29">
        <f t="shared" ca="1" si="366"/>
        <v>0</v>
      </c>
      <c r="AX255" s="29">
        <f t="shared" ca="1" si="321"/>
        <v>0</v>
      </c>
      <c r="AY255" s="29">
        <f t="shared" ca="1" si="322"/>
        <v>0</v>
      </c>
      <c r="AZ255" s="29">
        <f t="shared" ca="1" si="323"/>
        <v>0</v>
      </c>
      <c r="BA255" s="29">
        <f t="shared" ca="1" si="324"/>
        <v>0</v>
      </c>
      <c r="BB255" s="29">
        <f t="shared" ca="1" si="325"/>
        <v>0</v>
      </c>
      <c r="BC255" s="29">
        <f t="shared" ca="1" si="326"/>
        <v>0</v>
      </c>
      <c r="BD255" s="29">
        <f t="shared" ca="1" si="327"/>
        <v>0</v>
      </c>
      <c r="BE255" s="29">
        <f t="shared" ca="1" si="328"/>
        <v>0</v>
      </c>
      <c r="BF255" s="29">
        <f t="shared" ca="1" si="329"/>
        <v>0</v>
      </c>
      <c r="BG255" s="29">
        <f t="shared" ca="1" si="330"/>
        <v>0</v>
      </c>
      <c r="BH255" s="29">
        <f t="shared" ca="1" si="331"/>
        <v>0</v>
      </c>
      <c r="BI255" s="29">
        <f t="shared" ca="1" si="332"/>
        <v>0</v>
      </c>
      <c r="BJ255" s="29">
        <f t="shared" ca="1" si="333"/>
        <v>0</v>
      </c>
      <c r="BK255" s="29">
        <f t="shared" ca="1" si="334"/>
        <v>0</v>
      </c>
      <c r="BL255" s="29">
        <f t="shared" ca="1" si="335"/>
        <v>0</v>
      </c>
      <c r="BM255" s="29">
        <f t="shared" ca="1" si="336"/>
        <v>0</v>
      </c>
      <c r="BN255" s="29">
        <f t="shared" ca="1" si="337"/>
        <v>0</v>
      </c>
      <c r="BO255" s="33">
        <f t="shared" ca="1" si="313"/>
        <v>0</v>
      </c>
      <c r="BP255" s="16"/>
      <c r="BQ255" s="29">
        <f t="shared" ca="1" si="314"/>
        <v>0</v>
      </c>
      <c r="BR255" s="29">
        <f t="shared" ca="1" si="315"/>
        <v>0</v>
      </c>
      <c r="BS255" s="29">
        <f t="shared" ca="1" si="316"/>
        <v>0</v>
      </c>
      <c r="BT255" s="29">
        <f t="shared" ca="1" si="317"/>
        <v>0</v>
      </c>
      <c r="BU255" s="29">
        <f t="shared" ca="1" si="318"/>
        <v>0</v>
      </c>
      <c r="BV255" s="29">
        <f t="shared" ca="1" si="341"/>
        <v>0</v>
      </c>
      <c r="BW255" s="29">
        <f t="shared" ca="1" si="342"/>
        <v>0</v>
      </c>
      <c r="BX255" s="29">
        <f t="shared" ca="1" si="343"/>
        <v>0</v>
      </c>
      <c r="BY255" s="29">
        <f t="shared" ca="1" si="344"/>
        <v>0</v>
      </c>
      <c r="BZ255" s="29">
        <f t="shared" ca="1" si="345"/>
        <v>0</v>
      </c>
      <c r="CA255" s="29">
        <f t="shared" ca="1" si="346"/>
        <v>0</v>
      </c>
      <c r="CB255" s="29">
        <f t="shared" ca="1" si="347"/>
        <v>0</v>
      </c>
      <c r="CC255" s="29">
        <f t="shared" ca="1" si="348"/>
        <v>0</v>
      </c>
      <c r="CD255" s="29">
        <f t="shared" ca="1" si="349"/>
        <v>0</v>
      </c>
      <c r="CE255" s="29">
        <f t="shared" ca="1" si="350"/>
        <v>0</v>
      </c>
      <c r="CF255" s="29">
        <f t="shared" ca="1" si="351"/>
        <v>0</v>
      </c>
      <c r="CG255" s="29">
        <f t="shared" ca="1" si="352"/>
        <v>0</v>
      </c>
      <c r="CH255" s="29">
        <f t="shared" ca="1" si="353"/>
        <v>0</v>
      </c>
      <c r="CI255" s="29">
        <f t="shared" ca="1" si="354"/>
        <v>0</v>
      </c>
      <c r="CJ255" s="29">
        <f t="shared" ca="1" si="355"/>
        <v>0</v>
      </c>
      <c r="CK255" s="33">
        <f t="shared" ca="1" si="367"/>
        <v>0</v>
      </c>
      <c r="CL255" s="33"/>
      <c r="CM255" s="78">
        <f t="shared" ca="1" si="291"/>
        <v>0</v>
      </c>
      <c r="CN255" s="29">
        <f ca="1">IF(NOT(snowball),0,IF(AA254&lt;=0,0,IF($C255&lt;=SUM($CM255:CM255),0,IF(BR255+$C255-SUM($CM255:CM255)&gt;AA254+AV255,AA254+AV255-BR255,$C255-SUM($CM255:CM255)))))</f>
        <v>0</v>
      </c>
      <c r="CO255" s="29">
        <f ca="1">IF(NOT(snowball),0,IF(AB254&lt;=0,0,IF($C255&lt;=SUM($CM255:CN255),0,IF(BS255+$C255-SUM($CM255:CN255)&gt;AB254+AW255,AB254+AW255-BS255,$C255-SUM($CM255:CN255)))))</f>
        <v>0</v>
      </c>
      <c r="CP255" s="29">
        <f ca="1">IF(NOT(snowball),0,IF(AC254&lt;=0,0,IF($C255&lt;=SUM($CM255:CO255),0,IF(BT255+$C255-SUM($CM255:CO255)&gt;AC254+AX255,AC254+AX255-BT255,$C255-SUM($CM255:CO255)))))</f>
        <v>0</v>
      </c>
      <c r="CQ255" s="29">
        <f ca="1">IF(NOT(snowball),0,IF(AD254&lt;=0,0,IF($C255&lt;=SUM($CM255:CP255),0,IF(BU255+$C255-SUM($CM255:CP255)&gt;AD254+AY255,AD254+AY255-BU255,$C255-SUM($CM255:CP255)))))</f>
        <v>0</v>
      </c>
      <c r="CR255" s="29">
        <f ca="1">IF(NOT(snowball),0,IF(AE254&lt;=0,0,IF($C255&lt;=SUM($CM255:CQ255),0,IF(BV255+$C255-SUM($CM255:CQ255)&gt;AE254+AZ255,AE254+AZ255-BV255,$C255-SUM($CM255:CQ255)))))</f>
        <v>0</v>
      </c>
      <c r="CS255" s="29">
        <f ca="1">IF(NOT(snowball),0,IF(AF254&lt;=0,0,IF($C255&lt;=SUM($CM255:CR255),0,IF(BW255+$C255-SUM($CM255:CR255)&gt;AF254+BA255,AF254+BA255-BW255,$C255-SUM($CM255:CR255)))))</f>
        <v>0</v>
      </c>
      <c r="CT255" s="29">
        <f ca="1">IF(NOT(snowball),0,IF(AG254&lt;=0,0,IF($C255&lt;=SUM($CM255:CS255),0,IF(BX255+$C255-SUM($CM255:CS255)&gt;AG254+BB255,AG254+BB255-BX255,$C255-SUM($CM255:CS255)))))</f>
        <v>0</v>
      </c>
      <c r="CU255" s="29">
        <f ca="1">IF(NOT(snowball),0,IF(AH254&lt;=0,0,IF($C255&lt;=SUM($CM255:CT255),0,IF(BY255+$C255-SUM($CM255:CT255)&gt;AH254+BC255,AH254+BC255-BY255,$C255-SUM($CM255:CT255)))))</f>
        <v>0</v>
      </c>
      <c r="CV255" s="29">
        <f ca="1">IF(NOT(snowball),0,IF(AI254&lt;=0,0,IF($C255&lt;=SUM($CM255:CU255),0,IF(BZ255+$C255-SUM($CM255:CU255)&gt;AI254+BD255,AI254+BD255-BZ255,$C255-SUM($CM255:CU255)))))</f>
        <v>0</v>
      </c>
      <c r="CW255" s="29">
        <f ca="1">IF(NOT(snowball),0,IF(AJ254&lt;=0,0,IF($C255&lt;=SUM($CM255:CV255),0,IF(CA255+$C255-SUM($CM255:CV255)&gt;AJ254+BE255,AJ254+BE255-CA255,$C255-SUM($CM255:CV255)))))</f>
        <v>0</v>
      </c>
      <c r="CX255" s="29">
        <f ca="1">IF(NOT(snowball),0,IF(AK254&lt;=0,0,IF($C255&lt;=SUM($CM255:CW255),0,IF(CB255+$C255-SUM($CM255:CW255)&gt;AK254+BF255,AK254+BF255-CB255,$C255-SUM($CM255:CW255)))))</f>
        <v>0</v>
      </c>
      <c r="CY255" s="29">
        <f ca="1">IF(NOT(snowball),0,IF(AL254&lt;=0,0,IF($C255&lt;=SUM($CM255:CX255),0,IF(CC255+$C255-SUM($CM255:CX255)&gt;AL254+BG255,AL254+BG255-CC255,$C255-SUM($CM255:CX255)))))</f>
        <v>0</v>
      </c>
      <c r="CZ255" s="29">
        <f ca="1">IF(NOT(snowball),0,IF(AM254&lt;=0,0,IF($C255&lt;=SUM($CM255:CY255),0,IF(CD255+$C255-SUM($CM255:CY255)&gt;AM254+BH255,AM254+BH255-CD255,$C255-SUM($CM255:CY255)))))</f>
        <v>0</v>
      </c>
      <c r="DA255" s="29">
        <f ca="1">IF(NOT(snowball),0,IF(AN254&lt;=0,0,IF($C255&lt;=SUM($CM255:CZ255),0,IF(CE255+$C255-SUM($CM255:CZ255)&gt;AN254+BI255,AN254+BI255-CE255,$C255-SUM($CM255:CZ255)))))</f>
        <v>0</v>
      </c>
      <c r="DB255" s="29">
        <f ca="1">IF(NOT(snowball),0,IF(AO254&lt;=0,0,IF($C255&lt;=SUM($CM255:DA255),0,IF(CF255+$C255-SUM($CM255:DA255)&gt;AO254+BJ255,AO254+BJ255-CF255,$C255-SUM($CM255:DA255)))))</f>
        <v>0</v>
      </c>
      <c r="DC255" s="29">
        <f ca="1">IF(NOT(snowball),0,IF(AP254&lt;=0,0,IF($C255&lt;=SUM($CM255:DB255),0,IF(CG255+$C255-SUM($CM255:DB255)&gt;AP254+BK255,AP254+BK255-CG255,$C255-SUM($CM255:DB255)))))</f>
        <v>0</v>
      </c>
      <c r="DD255" s="29">
        <f ca="1">IF(NOT(snowball),0,IF(AQ254&lt;=0,0,IF($C255&lt;=SUM($CM255:DC255),0,IF(CH255+$C255-SUM($CM255:DC255)&gt;AQ254+BL255,AQ254+BL255-CH255,$C255-SUM($CM255:DC255)))))</f>
        <v>0</v>
      </c>
      <c r="DE255" s="29">
        <f ca="1">IF(NOT(snowball),0,IF(AR254&lt;=0,0,IF($C255&lt;=SUM($CM255:DD255),0,IF(CI255+$C255-SUM($CM255:DD255)&gt;AR254+BM255,AR254+BM255-CI255,$C255-SUM($CM255:DD255)))))</f>
        <v>0</v>
      </c>
      <c r="DF255" s="29">
        <f ca="1">IF(NOT(snowball),0,IF(AS254&lt;=0,0,IF($C255&lt;=SUM($CM255:DE255),0,IF(CJ255+$C255-SUM($CM255:DE255)&gt;AS254+BN255,AS254+BN255-CJ255,$C255-SUM($CM255:DE255)))))</f>
        <v>0</v>
      </c>
    </row>
    <row r="256" spans="1:110" ht="11" customHeight="1">
      <c r="A256" s="30" t="str">
        <f t="shared" ca="1" si="356"/>
        <v/>
      </c>
      <c r="B256" s="13" t="e">
        <f t="shared" ca="1" si="292"/>
        <v>#N/A</v>
      </c>
      <c r="C256" s="113" t="str">
        <f t="shared" ca="1" si="271"/>
        <v/>
      </c>
      <c r="D256" s="81"/>
      <c r="E256" s="29">
        <f t="shared" ca="1" si="357"/>
        <v>0</v>
      </c>
      <c r="F256" s="29">
        <f t="shared" ca="1" si="358"/>
        <v>0</v>
      </c>
      <c r="G256" s="29">
        <f t="shared" ca="1" si="359"/>
        <v>0</v>
      </c>
      <c r="H256" s="29">
        <f t="shared" ca="1" si="360"/>
        <v>0</v>
      </c>
      <c r="I256" s="29">
        <f t="shared" ca="1" si="361"/>
        <v>0</v>
      </c>
      <c r="J256" s="29">
        <f t="shared" ca="1" si="362"/>
        <v>0</v>
      </c>
      <c r="K256" s="29">
        <f t="shared" ca="1" si="368"/>
        <v>0</v>
      </c>
      <c r="L256" s="29">
        <f t="shared" ca="1" si="279"/>
        <v>0</v>
      </c>
      <c r="M256" s="29">
        <f t="shared" ca="1" si="280"/>
        <v>0</v>
      </c>
      <c r="N256" s="29">
        <f t="shared" ca="1" si="281"/>
        <v>0</v>
      </c>
      <c r="O256" s="29">
        <f t="shared" ca="1" si="282"/>
        <v>0</v>
      </c>
      <c r="P256" s="29">
        <f t="shared" ca="1" si="283"/>
        <v>0</v>
      </c>
      <c r="Q256" s="29">
        <f t="shared" ca="1" si="284"/>
        <v>0</v>
      </c>
      <c r="R256" s="29">
        <f t="shared" ca="1" si="285"/>
        <v>0</v>
      </c>
      <c r="S256" s="29">
        <f t="shared" ca="1" si="286"/>
        <v>0</v>
      </c>
      <c r="T256" s="29">
        <f t="shared" ca="1" si="287"/>
        <v>0</v>
      </c>
      <c r="U256" s="29">
        <f t="shared" ca="1" si="288"/>
        <v>0</v>
      </c>
      <c r="V256" s="29">
        <f t="shared" ca="1" si="289"/>
        <v>0</v>
      </c>
      <c r="W256" s="29">
        <f t="shared" ca="1" si="290"/>
        <v>0</v>
      </c>
      <c r="X256" s="29">
        <f t="shared" ca="1" si="290"/>
        <v>0</v>
      </c>
      <c r="Y256" s="66"/>
      <c r="Z256" s="29">
        <f t="shared" ca="1" si="293"/>
        <v>0</v>
      </c>
      <c r="AA256" s="29">
        <f t="shared" ca="1" si="294"/>
        <v>0</v>
      </c>
      <c r="AB256" s="29">
        <f t="shared" ca="1" si="295"/>
        <v>0</v>
      </c>
      <c r="AC256" s="29">
        <f t="shared" ca="1" si="296"/>
        <v>0</v>
      </c>
      <c r="AD256" s="29">
        <f t="shared" ca="1" si="297"/>
        <v>0</v>
      </c>
      <c r="AE256" s="29">
        <f t="shared" ca="1" si="298"/>
        <v>0</v>
      </c>
      <c r="AF256" s="29">
        <f t="shared" ca="1" si="299"/>
        <v>0</v>
      </c>
      <c r="AG256" s="29">
        <f t="shared" ca="1" si="300"/>
        <v>0</v>
      </c>
      <c r="AH256" s="29">
        <f t="shared" ca="1" si="301"/>
        <v>0</v>
      </c>
      <c r="AI256" s="29">
        <f t="shared" ca="1" si="302"/>
        <v>0</v>
      </c>
      <c r="AJ256" s="29">
        <f t="shared" ca="1" si="303"/>
        <v>0</v>
      </c>
      <c r="AK256" s="29">
        <f t="shared" ca="1" si="304"/>
        <v>0</v>
      </c>
      <c r="AL256" s="29">
        <f t="shared" ca="1" si="305"/>
        <v>0</v>
      </c>
      <c r="AM256" s="29">
        <f t="shared" ca="1" si="306"/>
        <v>0</v>
      </c>
      <c r="AN256" s="29">
        <f t="shared" ca="1" si="307"/>
        <v>0</v>
      </c>
      <c r="AO256" s="29">
        <f t="shared" ca="1" si="308"/>
        <v>0</v>
      </c>
      <c r="AP256" s="29">
        <f t="shared" ca="1" si="309"/>
        <v>0</v>
      </c>
      <c r="AQ256" s="29">
        <f t="shared" ca="1" si="310"/>
        <v>0</v>
      </c>
      <c r="AR256" s="29">
        <f t="shared" ca="1" si="311"/>
        <v>0</v>
      </c>
      <c r="AS256" s="29">
        <f t="shared" ca="1" si="312"/>
        <v>0</v>
      </c>
      <c r="AT256" s="7"/>
      <c r="AU256" s="29">
        <f t="shared" ca="1" si="364"/>
        <v>0</v>
      </c>
      <c r="AV256" s="29">
        <f t="shared" ca="1" si="365"/>
        <v>0</v>
      </c>
      <c r="AW256" s="29">
        <f t="shared" ca="1" si="366"/>
        <v>0</v>
      </c>
      <c r="AX256" s="29">
        <f t="shared" ca="1" si="321"/>
        <v>0</v>
      </c>
      <c r="AY256" s="29">
        <f t="shared" ca="1" si="322"/>
        <v>0</v>
      </c>
      <c r="AZ256" s="29">
        <f t="shared" ca="1" si="323"/>
        <v>0</v>
      </c>
      <c r="BA256" s="29">
        <f t="shared" ca="1" si="324"/>
        <v>0</v>
      </c>
      <c r="BB256" s="29">
        <f t="shared" ca="1" si="325"/>
        <v>0</v>
      </c>
      <c r="BC256" s="29">
        <f t="shared" ca="1" si="326"/>
        <v>0</v>
      </c>
      <c r="BD256" s="29">
        <f t="shared" ca="1" si="327"/>
        <v>0</v>
      </c>
      <c r="BE256" s="29">
        <f t="shared" ca="1" si="328"/>
        <v>0</v>
      </c>
      <c r="BF256" s="29">
        <f t="shared" ca="1" si="329"/>
        <v>0</v>
      </c>
      <c r="BG256" s="29">
        <f t="shared" ca="1" si="330"/>
        <v>0</v>
      </c>
      <c r="BH256" s="29">
        <f t="shared" ca="1" si="331"/>
        <v>0</v>
      </c>
      <c r="BI256" s="29">
        <f t="shared" ca="1" si="332"/>
        <v>0</v>
      </c>
      <c r="BJ256" s="29">
        <f t="shared" ca="1" si="333"/>
        <v>0</v>
      </c>
      <c r="BK256" s="29">
        <f t="shared" ca="1" si="334"/>
        <v>0</v>
      </c>
      <c r="BL256" s="29">
        <f t="shared" ca="1" si="335"/>
        <v>0</v>
      </c>
      <c r="BM256" s="29">
        <f t="shared" ca="1" si="336"/>
        <v>0</v>
      </c>
      <c r="BN256" s="29">
        <f t="shared" ca="1" si="337"/>
        <v>0</v>
      </c>
      <c r="BO256" s="33">
        <f t="shared" ca="1" si="313"/>
        <v>0</v>
      </c>
      <c r="BP256" s="16"/>
      <c r="BQ256" s="29">
        <f t="shared" ca="1" si="314"/>
        <v>0</v>
      </c>
      <c r="BR256" s="29">
        <f t="shared" ca="1" si="315"/>
        <v>0</v>
      </c>
      <c r="BS256" s="29">
        <f t="shared" ca="1" si="316"/>
        <v>0</v>
      </c>
      <c r="BT256" s="29">
        <f t="shared" ca="1" si="317"/>
        <v>0</v>
      </c>
      <c r="BU256" s="29">
        <f t="shared" ca="1" si="318"/>
        <v>0</v>
      </c>
      <c r="BV256" s="29">
        <f t="shared" ca="1" si="341"/>
        <v>0</v>
      </c>
      <c r="BW256" s="29">
        <f t="shared" ca="1" si="342"/>
        <v>0</v>
      </c>
      <c r="BX256" s="29">
        <f t="shared" ca="1" si="343"/>
        <v>0</v>
      </c>
      <c r="BY256" s="29">
        <f t="shared" ca="1" si="344"/>
        <v>0</v>
      </c>
      <c r="BZ256" s="29">
        <f t="shared" ca="1" si="345"/>
        <v>0</v>
      </c>
      <c r="CA256" s="29">
        <f t="shared" ca="1" si="346"/>
        <v>0</v>
      </c>
      <c r="CB256" s="29">
        <f t="shared" ca="1" si="347"/>
        <v>0</v>
      </c>
      <c r="CC256" s="29">
        <f t="shared" ca="1" si="348"/>
        <v>0</v>
      </c>
      <c r="CD256" s="29">
        <f t="shared" ca="1" si="349"/>
        <v>0</v>
      </c>
      <c r="CE256" s="29">
        <f t="shared" ca="1" si="350"/>
        <v>0</v>
      </c>
      <c r="CF256" s="29">
        <f t="shared" ca="1" si="351"/>
        <v>0</v>
      </c>
      <c r="CG256" s="29">
        <f t="shared" ca="1" si="352"/>
        <v>0</v>
      </c>
      <c r="CH256" s="29">
        <f t="shared" ca="1" si="353"/>
        <v>0</v>
      </c>
      <c r="CI256" s="29">
        <f t="shared" ca="1" si="354"/>
        <v>0</v>
      </c>
      <c r="CJ256" s="29">
        <f t="shared" ca="1" si="355"/>
        <v>0</v>
      </c>
      <c r="CK256" s="33">
        <f t="shared" ca="1" si="367"/>
        <v>0</v>
      </c>
      <c r="CL256" s="33"/>
      <c r="CM256" s="78">
        <f t="shared" ca="1" si="291"/>
        <v>0</v>
      </c>
      <c r="CN256" s="29">
        <f ca="1">IF(NOT(snowball),0,IF(AA255&lt;=0,0,IF($C256&lt;=SUM($CM256:CM256),0,IF(BR256+$C256-SUM($CM256:CM256)&gt;AA255+AV256,AA255+AV256-BR256,$C256-SUM($CM256:CM256)))))</f>
        <v>0</v>
      </c>
      <c r="CO256" s="29">
        <f ca="1">IF(NOT(snowball),0,IF(AB255&lt;=0,0,IF($C256&lt;=SUM($CM256:CN256),0,IF(BS256+$C256-SUM($CM256:CN256)&gt;AB255+AW256,AB255+AW256-BS256,$C256-SUM($CM256:CN256)))))</f>
        <v>0</v>
      </c>
      <c r="CP256" s="29">
        <f ca="1">IF(NOT(snowball),0,IF(AC255&lt;=0,0,IF($C256&lt;=SUM($CM256:CO256),0,IF(BT256+$C256-SUM($CM256:CO256)&gt;AC255+AX256,AC255+AX256-BT256,$C256-SUM($CM256:CO256)))))</f>
        <v>0</v>
      </c>
      <c r="CQ256" s="29">
        <f ca="1">IF(NOT(snowball),0,IF(AD255&lt;=0,0,IF($C256&lt;=SUM($CM256:CP256),0,IF(BU256+$C256-SUM($CM256:CP256)&gt;AD255+AY256,AD255+AY256-BU256,$C256-SUM($CM256:CP256)))))</f>
        <v>0</v>
      </c>
      <c r="CR256" s="29">
        <f ca="1">IF(NOT(snowball),0,IF(AE255&lt;=0,0,IF($C256&lt;=SUM($CM256:CQ256),0,IF(BV256+$C256-SUM($CM256:CQ256)&gt;AE255+AZ256,AE255+AZ256-BV256,$C256-SUM($CM256:CQ256)))))</f>
        <v>0</v>
      </c>
      <c r="CS256" s="29">
        <f ca="1">IF(NOT(snowball),0,IF(AF255&lt;=0,0,IF($C256&lt;=SUM($CM256:CR256),0,IF(BW256+$C256-SUM($CM256:CR256)&gt;AF255+BA256,AF255+BA256-BW256,$C256-SUM($CM256:CR256)))))</f>
        <v>0</v>
      </c>
      <c r="CT256" s="29">
        <f ca="1">IF(NOT(snowball),0,IF(AG255&lt;=0,0,IF($C256&lt;=SUM($CM256:CS256),0,IF(BX256+$C256-SUM($CM256:CS256)&gt;AG255+BB256,AG255+BB256-BX256,$C256-SUM($CM256:CS256)))))</f>
        <v>0</v>
      </c>
      <c r="CU256" s="29">
        <f ca="1">IF(NOT(snowball),0,IF(AH255&lt;=0,0,IF($C256&lt;=SUM($CM256:CT256),0,IF(BY256+$C256-SUM($CM256:CT256)&gt;AH255+BC256,AH255+BC256-BY256,$C256-SUM($CM256:CT256)))))</f>
        <v>0</v>
      </c>
      <c r="CV256" s="29">
        <f ca="1">IF(NOT(snowball),0,IF(AI255&lt;=0,0,IF($C256&lt;=SUM($CM256:CU256),0,IF(BZ256+$C256-SUM($CM256:CU256)&gt;AI255+BD256,AI255+BD256-BZ256,$C256-SUM($CM256:CU256)))))</f>
        <v>0</v>
      </c>
      <c r="CW256" s="29">
        <f ca="1">IF(NOT(snowball),0,IF(AJ255&lt;=0,0,IF($C256&lt;=SUM($CM256:CV256),0,IF(CA256+$C256-SUM($CM256:CV256)&gt;AJ255+BE256,AJ255+BE256-CA256,$C256-SUM($CM256:CV256)))))</f>
        <v>0</v>
      </c>
      <c r="CX256" s="29">
        <f ca="1">IF(NOT(snowball),0,IF(AK255&lt;=0,0,IF($C256&lt;=SUM($CM256:CW256),0,IF(CB256+$C256-SUM($CM256:CW256)&gt;AK255+BF256,AK255+BF256-CB256,$C256-SUM($CM256:CW256)))))</f>
        <v>0</v>
      </c>
      <c r="CY256" s="29">
        <f ca="1">IF(NOT(snowball),0,IF(AL255&lt;=0,0,IF($C256&lt;=SUM($CM256:CX256),0,IF(CC256+$C256-SUM($CM256:CX256)&gt;AL255+BG256,AL255+BG256-CC256,$C256-SUM($CM256:CX256)))))</f>
        <v>0</v>
      </c>
      <c r="CZ256" s="29">
        <f ca="1">IF(NOT(snowball),0,IF(AM255&lt;=0,0,IF($C256&lt;=SUM($CM256:CY256),0,IF(CD256+$C256-SUM($CM256:CY256)&gt;AM255+BH256,AM255+BH256-CD256,$C256-SUM($CM256:CY256)))))</f>
        <v>0</v>
      </c>
      <c r="DA256" s="29">
        <f ca="1">IF(NOT(snowball),0,IF(AN255&lt;=0,0,IF($C256&lt;=SUM($CM256:CZ256),0,IF(CE256+$C256-SUM($CM256:CZ256)&gt;AN255+BI256,AN255+BI256-CE256,$C256-SUM($CM256:CZ256)))))</f>
        <v>0</v>
      </c>
      <c r="DB256" s="29">
        <f ca="1">IF(NOT(snowball),0,IF(AO255&lt;=0,0,IF($C256&lt;=SUM($CM256:DA256),0,IF(CF256+$C256-SUM($CM256:DA256)&gt;AO255+BJ256,AO255+BJ256-CF256,$C256-SUM($CM256:DA256)))))</f>
        <v>0</v>
      </c>
      <c r="DC256" s="29">
        <f ca="1">IF(NOT(snowball),0,IF(AP255&lt;=0,0,IF($C256&lt;=SUM($CM256:DB256),0,IF(CG256+$C256-SUM($CM256:DB256)&gt;AP255+BK256,AP255+BK256-CG256,$C256-SUM($CM256:DB256)))))</f>
        <v>0</v>
      </c>
      <c r="DD256" s="29">
        <f ca="1">IF(NOT(snowball),0,IF(AQ255&lt;=0,0,IF($C256&lt;=SUM($CM256:DC256),0,IF(CH256+$C256-SUM($CM256:DC256)&gt;AQ255+BL256,AQ255+BL256-CH256,$C256-SUM($CM256:DC256)))))</f>
        <v>0</v>
      </c>
      <c r="DE256" s="29">
        <f ca="1">IF(NOT(snowball),0,IF(AR255&lt;=0,0,IF($C256&lt;=SUM($CM256:DD256),0,IF(CI256+$C256-SUM($CM256:DD256)&gt;AR255+BM256,AR255+BM256-CI256,$C256-SUM($CM256:DD256)))))</f>
        <v>0</v>
      </c>
      <c r="DF256" s="29">
        <f ca="1">IF(NOT(snowball),0,IF(AS255&lt;=0,0,IF($C256&lt;=SUM($CM256:DE256),0,IF(CJ256+$C256-SUM($CM256:DE256)&gt;AS255+BN256,AS255+BN256-CJ256,$C256-SUM($CM256:DE256)))))</f>
        <v>0</v>
      </c>
    </row>
    <row r="257" spans="1:110" ht="11" customHeight="1">
      <c r="A257" s="30" t="str">
        <f t="shared" ca="1" si="356"/>
        <v/>
      </c>
      <c r="B257" s="13" t="e">
        <f t="shared" ca="1" si="292"/>
        <v>#N/A</v>
      </c>
      <c r="C257" s="113" t="str">
        <f t="shared" ca="1" si="271"/>
        <v/>
      </c>
      <c r="D257" s="81"/>
      <c r="E257" s="29">
        <f t="shared" ca="1" si="357"/>
        <v>0</v>
      </c>
      <c r="F257" s="29">
        <f t="shared" ca="1" si="358"/>
        <v>0</v>
      </c>
      <c r="G257" s="29">
        <f t="shared" ca="1" si="359"/>
        <v>0</v>
      </c>
      <c r="H257" s="29">
        <f t="shared" ca="1" si="360"/>
        <v>0</v>
      </c>
      <c r="I257" s="29">
        <f t="shared" ca="1" si="361"/>
        <v>0</v>
      </c>
      <c r="J257" s="29">
        <f t="shared" ca="1" si="362"/>
        <v>0</v>
      </c>
      <c r="K257" s="29">
        <f t="shared" ca="1" si="368"/>
        <v>0</v>
      </c>
      <c r="L257" s="29">
        <f t="shared" ca="1" si="279"/>
        <v>0</v>
      </c>
      <c r="M257" s="29">
        <f t="shared" ca="1" si="280"/>
        <v>0</v>
      </c>
      <c r="N257" s="29">
        <f t="shared" ca="1" si="281"/>
        <v>0</v>
      </c>
      <c r="O257" s="29">
        <f t="shared" ca="1" si="282"/>
        <v>0</v>
      </c>
      <c r="P257" s="29">
        <f t="shared" ca="1" si="283"/>
        <v>0</v>
      </c>
      <c r="Q257" s="29">
        <f t="shared" ca="1" si="284"/>
        <v>0</v>
      </c>
      <c r="R257" s="29">
        <f t="shared" ca="1" si="285"/>
        <v>0</v>
      </c>
      <c r="S257" s="29">
        <f t="shared" ca="1" si="286"/>
        <v>0</v>
      </c>
      <c r="T257" s="29">
        <f t="shared" ca="1" si="287"/>
        <v>0</v>
      </c>
      <c r="U257" s="29">
        <f t="shared" ca="1" si="288"/>
        <v>0</v>
      </c>
      <c r="V257" s="29">
        <f t="shared" ca="1" si="289"/>
        <v>0</v>
      </c>
      <c r="W257" s="29">
        <f t="shared" ca="1" si="290"/>
        <v>0</v>
      </c>
      <c r="X257" s="29">
        <f t="shared" ca="1" si="290"/>
        <v>0</v>
      </c>
      <c r="Y257" s="66"/>
      <c r="Z257" s="29">
        <f t="shared" ca="1" si="293"/>
        <v>0</v>
      </c>
      <c r="AA257" s="29">
        <f t="shared" ca="1" si="294"/>
        <v>0</v>
      </c>
      <c r="AB257" s="29">
        <f t="shared" ca="1" si="295"/>
        <v>0</v>
      </c>
      <c r="AC257" s="29">
        <f t="shared" ca="1" si="296"/>
        <v>0</v>
      </c>
      <c r="AD257" s="29">
        <f t="shared" ca="1" si="297"/>
        <v>0</v>
      </c>
      <c r="AE257" s="29">
        <f t="shared" ca="1" si="298"/>
        <v>0</v>
      </c>
      <c r="AF257" s="29">
        <f t="shared" ca="1" si="299"/>
        <v>0</v>
      </c>
      <c r="AG257" s="29">
        <f t="shared" ca="1" si="300"/>
        <v>0</v>
      </c>
      <c r="AH257" s="29">
        <f t="shared" ca="1" si="301"/>
        <v>0</v>
      </c>
      <c r="AI257" s="29">
        <f t="shared" ca="1" si="302"/>
        <v>0</v>
      </c>
      <c r="AJ257" s="29">
        <f t="shared" ca="1" si="303"/>
        <v>0</v>
      </c>
      <c r="AK257" s="29">
        <f t="shared" ca="1" si="304"/>
        <v>0</v>
      </c>
      <c r="AL257" s="29">
        <f t="shared" ca="1" si="305"/>
        <v>0</v>
      </c>
      <c r="AM257" s="29">
        <f t="shared" ca="1" si="306"/>
        <v>0</v>
      </c>
      <c r="AN257" s="29">
        <f t="shared" ca="1" si="307"/>
        <v>0</v>
      </c>
      <c r="AO257" s="29">
        <f t="shared" ca="1" si="308"/>
        <v>0</v>
      </c>
      <c r="AP257" s="29">
        <f t="shared" ca="1" si="309"/>
        <v>0</v>
      </c>
      <c r="AQ257" s="29">
        <f t="shared" ca="1" si="310"/>
        <v>0</v>
      </c>
      <c r="AR257" s="29">
        <f t="shared" ca="1" si="311"/>
        <v>0</v>
      </c>
      <c r="AS257" s="29">
        <f t="shared" ca="1" si="312"/>
        <v>0</v>
      </c>
      <c r="AT257" s="7"/>
      <c r="AU257" s="29">
        <f t="shared" ca="1" si="364"/>
        <v>0</v>
      </c>
      <c r="AV257" s="29">
        <f t="shared" ca="1" si="365"/>
        <v>0</v>
      </c>
      <c r="AW257" s="29">
        <f t="shared" ca="1" si="366"/>
        <v>0</v>
      </c>
      <c r="AX257" s="29">
        <f t="shared" ca="1" si="321"/>
        <v>0</v>
      </c>
      <c r="AY257" s="29">
        <f t="shared" ca="1" si="322"/>
        <v>0</v>
      </c>
      <c r="AZ257" s="29">
        <f t="shared" ca="1" si="323"/>
        <v>0</v>
      </c>
      <c r="BA257" s="29">
        <f t="shared" ca="1" si="324"/>
        <v>0</v>
      </c>
      <c r="BB257" s="29">
        <f t="shared" ca="1" si="325"/>
        <v>0</v>
      </c>
      <c r="BC257" s="29">
        <f t="shared" ca="1" si="326"/>
        <v>0</v>
      </c>
      <c r="BD257" s="29">
        <f t="shared" ca="1" si="327"/>
        <v>0</v>
      </c>
      <c r="BE257" s="29">
        <f t="shared" ca="1" si="328"/>
        <v>0</v>
      </c>
      <c r="BF257" s="29">
        <f t="shared" ca="1" si="329"/>
        <v>0</v>
      </c>
      <c r="BG257" s="29">
        <f t="shared" ca="1" si="330"/>
        <v>0</v>
      </c>
      <c r="BH257" s="29">
        <f t="shared" ca="1" si="331"/>
        <v>0</v>
      </c>
      <c r="BI257" s="29">
        <f t="shared" ca="1" si="332"/>
        <v>0</v>
      </c>
      <c r="BJ257" s="29">
        <f t="shared" ca="1" si="333"/>
        <v>0</v>
      </c>
      <c r="BK257" s="29">
        <f t="shared" ca="1" si="334"/>
        <v>0</v>
      </c>
      <c r="BL257" s="29">
        <f t="shared" ca="1" si="335"/>
        <v>0</v>
      </c>
      <c r="BM257" s="29">
        <f t="shared" ca="1" si="336"/>
        <v>0</v>
      </c>
      <c r="BN257" s="29">
        <f t="shared" ca="1" si="337"/>
        <v>0</v>
      </c>
      <c r="BO257" s="33">
        <f t="shared" ca="1" si="313"/>
        <v>0</v>
      </c>
      <c r="BP257" s="16"/>
      <c r="BQ257" s="29">
        <f t="shared" ca="1" si="314"/>
        <v>0</v>
      </c>
      <c r="BR257" s="29">
        <f t="shared" ca="1" si="315"/>
        <v>0</v>
      </c>
      <c r="BS257" s="29">
        <f t="shared" ca="1" si="316"/>
        <v>0</v>
      </c>
      <c r="BT257" s="29">
        <f t="shared" ca="1" si="317"/>
        <v>0</v>
      </c>
      <c r="BU257" s="29">
        <f t="shared" ca="1" si="318"/>
        <v>0</v>
      </c>
      <c r="BV257" s="29">
        <f t="shared" ca="1" si="341"/>
        <v>0</v>
      </c>
      <c r="BW257" s="29">
        <f t="shared" ca="1" si="342"/>
        <v>0</v>
      </c>
      <c r="BX257" s="29">
        <f t="shared" ca="1" si="343"/>
        <v>0</v>
      </c>
      <c r="BY257" s="29">
        <f t="shared" ca="1" si="344"/>
        <v>0</v>
      </c>
      <c r="BZ257" s="29">
        <f t="shared" ca="1" si="345"/>
        <v>0</v>
      </c>
      <c r="CA257" s="29">
        <f t="shared" ca="1" si="346"/>
        <v>0</v>
      </c>
      <c r="CB257" s="29">
        <f t="shared" ca="1" si="347"/>
        <v>0</v>
      </c>
      <c r="CC257" s="29">
        <f t="shared" ca="1" si="348"/>
        <v>0</v>
      </c>
      <c r="CD257" s="29">
        <f t="shared" ca="1" si="349"/>
        <v>0</v>
      </c>
      <c r="CE257" s="29">
        <f t="shared" ca="1" si="350"/>
        <v>0</v>
      </c>
      <c r="CF257" s="29">
        <f t="shared" ca="1" si="351"/>
        <v>0</v>
      </c>
      <c r="CG257" s="29">
        <f t="shared" ca="1" si="352"/>
        <v>0</v>
      </c>
      <c r="CH257" s="29">
        <f t="shared" ca="1" si="353"/>
        <v>0</v>
      </c>
      <c r="CI257" s="29">
        <f t="shared" ca="1" si="354"/>
        <v>0</v>
      </c>
      <c r="CJ257" s="29">
        <f t="shared" ca="1" si="355"/>
        <v>0</v>
      </c>
      <c r="CK257" s="33">
        <f t="shared" ca="1" si="367"/>
        <v>0</v>
      </c>
      <c r="CL257" s="33"/>
      <c r="CM257" s="78">
        <f t="shared" ca="1" si="291"/>
        <v>0</v>
      </c>
      <c r="CN257" s="29">
        <f ca="1">IF(NOT(snowball),0,IF(AA256&lt;=0,0,IF($C257&lt;=SUM($CM257:CM257),0,IF(BR257+$C257-SUM($CM257:CM257)&gt;AA256+AV257,AA256+AV257-BR257,$C257-SUM($CM257:CM257)))))</f>
        <v>0</v>
      </c>
      <c r="CO257" s="29">
        <f ca="1">IF(NOT(snowball),0,IF(AB256&lt;=0,0,IF($C257&lt;=SUM($CM257:CN257),0,IF(BS257+$C257-SUM($CM257:CN257)&gt;AB256+AW257,AB256+AW257-BS257,$C257-SUM($CM257:CN257)))))</f>
        <v>0</v>
      </c>
      <c r="CP257" s="29">
        <f ca="1">IF(NOT(snowball),0,IF(AC256&lt;=0,0,IF($C257&lt;=SUM($CM257:CO257),0,IF(BT257+$C257-SUM($CM257:CO257)&gt;AC256+AX257,AC256+AX257-BT257,$C257-SUM($CM257:CO257)))))</f>
        <v>0</v>
      </c>
      <c r="CQ257" s="29">
        <f ca="1">IF(NOT(snowball),0,IF(AD256&lt;=0,0,IF($C257&lt;=SUM($CM257:CP257),0,IF(BU257+$C257-SUM($CM257:CP257)&gt;AD256+AY257,AD256+AY257-BU257,$C257-SUM($CM257:CP257)))))</f>
        <v>0</v>
      </c>
      <c r="CR257" s="29">
        <f ca="1">IF(NOT(snowball),0,IF(AE256&lt;=0,0,IF($C257&lt;=SUM($CM257:CQ257),0,IF(BV257+$C257-SUM($CM257:CQ257)&gt;AE256+AZ257,AE256+AZ257-BV257,$C257-SUM($CM257:CQ257)))))</f>
        <v>0</v>
      </c>
      <c r="CS257" s="29">
        <f ca="1">IF(NOT(snowball),0,IF(AF256&lt;=0,0,IF($C257&lt;=SUM($CM257:CR257),0,IF(BW257+$C257-SUM($CM257:CR257)&gt;AF256+BA257,AF256+BA257-BW257,$C257-SUM($CM257:CR257)))))</f>
        <v>0</v>
      </c>
      <c r="CT257" s="29">
        <f ca="1">IF(NOT(snowball),0,IF(AG256&lt;=0,0,IF($C257&lt;=SUM($CM257:CS257),0,IF(BX257+$C257-SUM($CM257:CS257)&gt;AG256+BB257,AG256+BB257-BX257,$C257-SUM($CM257:CS257)))))</f>
        <v>0</v>
      </c>
      <c r="CU257" s="29">
        <f ca="1">IF(NOT(snowball),0,IF(AH256&lt;=0,0,IF($C257&lt;=SUM($CM257:CT257),0,IF(BY257+$C257-SUM($CM257:CT257)&gt;AH256+BC257,AH256+BC257-BY257,$C257-SUM($CM257:CT257)))))</f>
        <v>0</v>
      </c>
      <c r="CV257" s="29">
        <f ca="1">IF(NOT(snowball),0,IF(AI256&lt;=0,0,IF($C257&lt;=SUM($CM257:CU257),0,IF(BZ257+$C257-SUM($CM257:CU257)&gt;AI256+BD257,AI256+BD257-BZ257,$C257-SUM($CM257:CU257)))))</f>
        <v>0</v>
      </c>
      <c r="CW257" s="29">
        <f ca="1">IF(NOT(snowball),0,IF(AJ256&lt;=0,0,IF($C257&lt;=SUM($CM257:CV257),0,IF(CA257+$C257-SUM($CM257:CV257)&gt;AJ256+BE257,AJ256+BE257-CA257,$C257-SUM($CM257:CV257)))))</f>
        <v>0</v>
      </c>
      <c r="CX257" s="29">
        <f ca="1">IF(NOT(snowball),0,IF(AK256&lt;=0,0,IF($C257&lt;=SUM($CM257:CW257),0,IF(CB257+$C257-SUM($CM257:CW257)&gt;AK256+BF257,AK256+BF257-CB257,$C257-SUM($CM257:CW257)))))</f>
        <v>0</v>
      </c>
      <c r="CY257" s="29">
        <f ca="1">IF(NOT(snowball),0,IF(AL256&lt;=0,0,IF($C257&lt;=SUM($CM257:CX257),0,IF(CC257+$C257-SUM($CM257:CX257)&gt;AL256+BG257,AL256+BG257-CC257,$C257-SUM($CM257:CX257)))))</f>
        <v>0</v>
      </c>
      <c r="CZ257" s="29">
        <f ca="1">IF(NOT(snowball),0,IF(AM256&lt;=0,0,IF($C257&lt;=SUM($CM257:CY257),0,IF(CD257+$C257-SUM($CM257:CY257)&gt;AM256+BH257,AM256+BH257-CD257,$C257-SUM($CM257:CY257)))))</f>
        <v>0</v>
      </c>
      <c r="DA257" s="29">
        <f ca="1">IF(NOT(snowball),0,IF(AN256&lt;=0,0,IF($C257&lt;=SUM($CM257:CZ257),0,IF(CE257+$C257-SUM($CM257:CZ257)&gt;AN256+BI257,AN256+BI257-CE257,$C257-SUM($CM257:CZ257)))))</f>
        <v>0</v>
      </c>
      <c r="DB257" s="29">
        <f ca="1">IF(NOT(snowball),0,IF(AO256&lt;=0,0,IF($C257&lt;=SUM($CM257:DA257),0,IF(CF257+$C257-SUM($CM257:DA257)&gt;AO256+BJ257,AO256+BJ257-CF257,$C257-SUM($CM257:DA257)))))</f>
        <v>0</v>
      </c>
      <c r="DC257" s="29">
        <f ca="1">IF(NOT(snowball),0,IF(AP256&lt;=0,0,IF($C257&lt;=SUM($CM257:DB257),0,IF(CG257+$C257-SUM($CM257:DB257)&gt;AP256+BK257,AP256+BK257-CG257,$C257-SUM($CM257:DB257)))))</f>
        <v>0</v>
      </c>
      <c r="DD257" s="29">
        <f ca="1">IF(NOT(snowball),0,IF(AQ256&lt;=0,0,IF($C257&lt;=SUM($CM257:DC257),0,IF(CH257+$C257-SUM($CM257:DC257)&gt;AQ256+BL257,AQ256+BL257-CH257,$C257-SUM($CM257:DC257)))))</f>
        <v>0</v>
      </c>
      <c r="DE257" s="29">
        <f ca="1">IF(NOT(snowball),0,IF(AR256&lt;=0,0,IF($C257&lt;=SUM($CM257:DD257),0,IF(CI257+$C257-SUM($CM257:DD257)&gt;AR256+BM257,AR256+BM257-CI257,$C257-SUM($CM257:DD257)))))</f>
        <v>0</v>
      </c>
      <c r="DF257" s="29">
        <f ca="1">IF(NOT(snowball),0,IF(AS256&lt;=0,0,IF($C257&lt;=SUM($CM257:DE257),0,IF(CJ257+$C257-SUM($CM257:DE257)&gt;AS256+BN257,AS256+BN257-CJ257,$C257-SUM($CM257:DE257)))))</f>
        <v>0</v>
      </c>
    </row>
    <row r="258" spans="1:110" ht="11" customHeight="1">
      <c r="A258" s="30" t="str">
        <f t="shared" ca="1" si="356"/>
        <v/>
      </c>
      <c r="B258" s="13" t="e">
        <f t="shared" ca="1" si="292"/>
        <v>#N/A</v>
      </c>
      <c r="C258" s="113" t="str">
        <f t="shared" ca="1" si="271"/>
        <v/>
      </c>
      <c r="D258" s="81"/>
      <c r="E258" s="29">
        <f t="shared" ca="1" si="357"/>
        <v>0</v>
      </c>
      <c r="F258" s="29">
        <f t="shared" ca="1" si="358"/>
        <v>0</v>
      </c>
      <c r="G258" s="29">
        <f t="shared" ca="1" si="359"/>
        <v>0</v>
      </c>
      <c r="H258" s="29">
        <f t="shared" ca="1" si="360"/>
        <v>0</v>
      </c>
      <c r="I258" s="29">
        <f t="shared" ca="1" si="361"/>
        <v>0</v>
      </c>
      <c r="J258" s="29">
        <f t="shared" ca="1" si="362"/>
        <v>0</v>
      </c>
      <c r="K258" s="29">
        <f t="shared" ca="1" si="368"/>
        <v>0</v>
      </c>
      <c r="L258" s="29">
        <f t="shared" ca="1" si="279"/>
        <v>0</v>
      </c>
      <c r="M258" s="29">
        <f t="shared" ca="1" si="280"/>
        <v>0</v>
      </c>
      <c r="N258" s="29">
        <f t="shared" ca="1" si="281"/>
        <v>0</v>
      </c>
      <c r="O258" s="29">
        <f t="shared" ca="1" si="282"/>
        <v>0</v>
      </c>
      <c r="P258" s="29">
        <f t="shared" ca="1" si="283"/>
        <v>0</v>
      </c>
      <c r="Q258" s="29">
        <f t="shared" ca="1" si="284"/>
        <v>0</v>
      </c>
      <c r="R258" s="29">
        <f t="shared" ca="1" si="285"/>
        <v>0</v>
      </c>
      <c r="S258" s="29">
        <f t="shared" ca="1" si="286"/>
        <v>0</v>
      </c>
      <c r="T258" s="29">
        <f t="shared" ca="1" si="287"/>
        <v>0</v>
      </c>
      <c r="U258" s="29">
        <f t="shared" ca="1" si="288"/>
        <v>0</v>
      </c>
      <c r="V258" s="29">
        <f t="shared" ca="1" si="289"/>
        <v>0</v>
      </c>
      <c r="W258" s="29">
        <f t="shared" ca="1" si="290"/>
        <v>0</v>
      </c>
      <c r="X258" s="29">
        <f t="shared" ca="1" si="290"/>
        <v>0</v>
      </c>
      <c r="Y258" s="66"/>
      <c r="Z258" s="29">
        <f t="shared" ca="1" si="293"/>
        <v>0</v>
      </c>
      <c r="AA258" s="29">
        <f t="shared" ca="1" si="294"/>
        <v>0</v>
      </c>
      <c r="AB258" s="29">
        <f t="shared" ca="1" si="295"/>
        <v>0</v>
      </c>
      <c r="AC258" s="29">
        <f t="shared" ca="1" si="296"/>
        <v>0</v>
      </c>
      <c r="AD258" s="29">
        <f t="shared" ca="1" si="297"/>
        <v>0</v>
      </c>
      <c r="AE258" s="29">
        <f t="shared" ca="1" si="298"/>
        <v>0</v>
      </c>
      <c r="AF258" s="29">
        <f t="shared" ca="1" si="299"/>
        <v>0</v>
      </c>
      <c r="AG258" s="29">
        <f t="shared" ca="1" si="300"/>
        <v>0</v>
      </c>
      <c r="AH258" s="29">
        <f t="shared" ca="1" si="301"/>
        <v>0</v>
      </c>
      <c r="AI258" s="29">
        <f t="shared" ca="1" si="302"/>
        <v>0</v>
      </c>
      <c r="AJ258" s="29">
        <f t="shared" ca="1" si="303"/>
        <v>0</v>
      </c>
      <c r="AK258" s="29">
        <f t="shared" ca="1" si="304"/>
        <v>0</v>
      </c>
      <c r="AL258" s="29">
        <f t="shared" ca="1" si="305"/>
        <v>0</v>
      </c>
      <c r="AM258" s="29">
        <f t="shared" ca="1" si="306"/>
        <v>0</v>
      </c>
      <c r="AN258" s="29">
        <f t="shared" ca="1" si="307"/>
        <v>0</v>
      </c>
      <c r="AO258" s="29">
        <f t="shared" ca="1" si="308"/>
        <v>0</v>
      </c>
      <c r="AP258" s="29">
        <f t="shared" ca="1" si="309"/>
        <v>0</v>
      </c>
      <c r="AQ258" s="29">
        <f t="shared" ca="1" si="310"/>
        <v>0</v>
      </c>
      <c r="AR258" s="29">
        <f t="shared" ca="1" si="311"/>
        <v>0</v>
      </c>
      <c r="AS258" s="29">
        <f t="shared" ca="1" si="312"/>
        <v>0</v>
      </c>
      <c r="AT258" s="7"/>
      <c r="AU258" s="29">
        <f t="shared" ca="1" si="364"/>
        <v>0</v>
      </c>
      <c r="AV258" s="29">
        <f t="shared" ca="1" si="365"/>
        <v>0</v>
      </c>
      <c r="AW258" s="29">
        <f t="shared" ca="1" si="366"/>
        <v>0</v>
      </c>
      <c r="AX258" s="29">
        <f t="shared" ca="1" si="321"/>
        <v>0</v>
      </c>
      <c r="AY258" s="29">
        <f t="shared" ca="1" si="322"/>
        <v>0</v>
      </c>
      <c r="AZ258" s="29">
        <f t="shared" ca="1" si="323"/>
        <v>0</v>
      </c>
      <c r="BA258" s="29">
        <f t="shared" ca="1" si="324"/>
        <v>0</v>
      </c>
      <c r="BB258" s="29">
        <f t="shared" ca="1" si="325"/>
        <v>0</v>
      </c>
      <c r="BC258" s="29">
        <f t="shared" ca="1" si="326"/>
        <v>0</v>
      </c>
      <c r="BD258" s="29">
        <f t="shared" ca="1" si="327"/>
        <v>0</v>
      </c>
      <c r="BE258" s="29">
        <f t="shared" ca="1" si="328"/>
        <v>0</v>
      </c>
      <c r="BF258" s="29">
        <f t="shared" ca="1" si="329"/>
        <v>0</v>
      </c>
      <c r="BG258" s="29">
        <f t="shared" ca="1" si="330"/>
        <v>0</v>
      </c>
      <c r="BH258" s="29">
        <f t="shared" ca="1" si="331"/>
        <v>0</v>
      </c>
      <c r="BI258" s="29">
        <f t="shared" ca="1" si="332"/>
        <v>0</v>
      </c>
      <c r="BJ258" s="29">
        <f t="shared" ca="1" si="333"/>
        <v>0</v>
      </c>
      <c r="BK258" s="29">
        <f t="shared" ca="1" si="334"/>
        <v>0</v>
      </c>
      <c r="BL258" s="29">
        <f t="shared" ca="1" si="335"/>
        <v>0</v>
      </c>
      <c r="BM258" s="29">
        <f t="shared" ca="1" si="336"/>
        <v>0</v>
      </c>
      <c r="BN258" s="29">
        <f t="shared" ca="1" si="337"/>
        <v>0</v>
      </c>
      <c r="BO258" s="33">
        <f t="shared" ca="1" si="313"/>
        <v>0</v>
      </c>
      <c r="BP258" s="16"/>
      <c r="BQ258" s="29">
        <f t="shared" ca="1" si="314"/>
        <v>0</v>
      </c>
      <c r="BR258" s="29">
        <f t="shared" ca="1" si="315"/>
        <v>0</v>
      </c>
      <c r="BS258" s="29">
        <f t="shared" ca="1" si="316"/>
        <v>0</v>
      </c>
      <c r="BT258" s="29">
        <f t="shared" ca="1" si="317"/>
        <v>0</v>
      </c>
      <c r="BU258" s="29">
        <f t="shared" ca="1" si="318"/>
        <v>0</v>
      </c>
      <c r="BV258" s="29">
        <f t="shared" ca="1" si="341"/>
        <v>0</v>
      </c>
      <c r="BW258" s="29">
        <f t="shared" ca="1" si="342"/>
        <v>0</v>
      </c>
      <c r="BX258" s="29">
        <f t="shared" ca="1" si="343"/>
        <v>0</v>
      </c>
      <c r="BY258" s="29">
        <f t="shared" ca="1" si="344"/>
        <v>0</v>
      </c>
      <c r="BZ258" s="29">
        <f t="shared" ca="1" si="345"/>
        <v>0</v>
      </c>
      <c r="CA258" s="29">
        <f t="shared" ca="1" si="346"/>
        <v>0</v>
      </c>
      <c r="CB258" s="29">
        <f t="shared" ca="1" si="347"/>
        <v>0</v>
      </c>
      <c r="CC258" s="29">
        <f t="shared" ca="1" si="348"/>
        <v>0</v>
      </c>
      <c r="CD258" s="29">
        <f t="shared" ca="1" si="349"/>
        <v>0</v>
      </c>
      <c r="CE258" s="29">
        <f t="shared" ca="1" si="350"/>
        <v>0</v>
      </c>
      <c r="CF258" s="29">
        <f t="shared" ca="1" si="351"/>
        <v>0</v>
      </c>
      <c r="CG258" s="29">
        <f t="shared" ca="1" si="352"/>
        <v>0</v>
      </c>
      <c r="CH258" s="29">
        <f t="shared" ca="1" si="353"/>
        <v>0</v>
      </c>
      <c r="CI258" s="29">
        <f t="shared" ca="1" si="354"/>
        <v>0</v>
      </c>
      <c r="CJ258" s="29">
        <f t="shared" ca="1" si="355"/>
        <v>0</v>
      </c>
      <c r="CK258" s="33">
        <f t="shared" ca="1" si="367"/>
        <v>0</v>
      </c>
      <c r="CL258" s="33"/>
      <c r="CM258" s="78">
        <f t="shared" ca="1" si="291"/>
        <v>0</v>
      </c>
      <c r="CN258" s="29">
        <f ca="1">IF(NOT(snowball),0,IF(AA257&lt;=0,0,IF($C258&lt;=SUM($CM258:CM258),0,IF(BR258+$C258-SUM($CM258:CM258)&gt;AA257+AV258,AA257+AV258-BR258,$C258-SUM($CM258:CM258)))))</f>
        <v>0</v>
      </c>
      <c r="CO258" s="29">
        <f ca="1">IF(NOT(snowball),0,IF(AB257&lt;=0,0,IF($C258&lt;=SUM($CM258:CN258),0,IF(BS258+$C258-SUM($CM258:CN258)&gt;AB257+AW258,AB257+AW258-BS258,$C258-SUM($CM258:CN258)))))</f>
        <v>0</v>
      </c>
      <c r="CP258" s="29">
        <f ca="1">IF(NOT(snowball),0,IF(AC257&lt;=0,0,IF($C258&lt;=SUM($CM258:CO258),0,IF(BT258+$C258-SUM($CM258:CO258)&gt;AC257+AX258,AC257+AX258-BT258,$C258-SUM($CM258:CO258)))))</f>
        <v>0</v>
      </c>
      <c r="CQ258" s="29">
        <f ca="1">IF(NOT(snowball),0,IF(AD257&lt;=0,0,IF($C258&lt;=SUM($CM258:CP258),0,IF(BU258+$C258-SUM($CM258:CP258)&gt;AD257+AY258,AD257+AY258-BU258,$C258-SUM($CM258:CP258)))))</f>
        <v>0</v>
      </c>
      <c r="CR258" s="29">
        <f ca="1">IF(NOT(snowball),0,IF(AE257&lt;=0,0,IF($C258&lt;=SUM($CM258:CQ258),0,IF(BV258+$C258-SUM($CM258:CQ258)&gt;AE257+AZ258,AE257+AZ258-BV258,$C258-SUM($CM258:CQ258)))))</f>
        <v>0</v>
      </c>
      <c r="CS258" s="29">
        <f ca="1">IF(NOT(snowball),0,IF(AF257&lt;=0,0,IF($C258&lt;=SUM($CM258:CR258),0,IF(BW258+$C258-SUM($CM258:CR258)&gt;AF257+BA258,AF257+BA258-BW258,$C258-SUM($CM258:CR258)))))</f>
        <v>0</v>
      </c>
      <c r="CT258" s="29">
        <f ca="1">IF(NOT(snowball),0,IF(AG257&lt;=0,0,IF($C258&lt;=SUM($CM258:CS258),0,IF(BX258+$C258-SUM($CM258:CS258)&gt;AG257+BB258,AG257+BB258-BX258,$C258-SUM($CM258:CS258)))))</f>
        <v>0</v>
      </c>
      <c r="CU258" s="29">
        <f ca="1">IF(NOT(snowball),0,IF(AH257&lt;=0,0,IF($C258&lt;=SUM($CM258:CT258),0,IF(BY258+$C258-SUM($CM258:CT258)&gt;AH257+BC258,AH257+BC258-BY258,$C258-SUM($CM258:CT258)))))</f>
        <v>0</v>
      </c>
      <c r="CV258" s="29">
        <f ca="1">IF(NOT(snowball),0,IF(AI257&lt;=0,0,IF($C258&lt;=SUM($CM258:CU258),0,IF(BZ258+$C258-SUM($CM258:CU258)&gt;AI257+BD258,AI257+BD258-BZ258,$C258-SUM($CM258:CU258)))))</f>
        <v>0</v>
      </c>
      <c r="CW258" s="29">
        <f ca="1">IF(NOT(snowball),0,IF(AJ257&lt;=0,0,IF($C258&lt;=SUM($CM258:CV258),0,IF(CA258+$C258-SUM($CM258:CV258)&gt;AJ257+BE258,AJ257+BE258-CA258,$C258-SUM($CM258:CV258)))))</f>
        <v>0</v>
      </c>
      <c r="CX258" s="29">
        <f ca="1">IF(NOT(snowball),0,IF(AK257&lt;=0,0,IF($C258&lt;=SUM($CM258:CW258),0,IF(CB258+$C258-SUM($CM258:CW258)&gt;AK257+BF258,AK257+BF258-CB258,$C258-SUM($CM258:CW258)))))</f>
        <v>0</v>
      </c>
      <c r="CY258" s="29">
        <f ca="1">IF(NOT(snowball),0,IF(AL257&lt;=0,0,IF($C258&lt;=SUM($CM258:CX258),0,IF(CC258+$C258-SUM($CM258:CX258)&gt;AL257+BG258,AL257+BG258-CC258,$C258-SUM($CM258:CX258)))))</f>
        <v>0</v>
      </c>
      <c r="CZ258" s="29">
        <f ca="1">IF(NOT(snowball),0,IF(AM257&lt;=0,0,IF($C258&lt;=SUM($CM258:CY258),0,IF(CD258+$C258-SUM($CM258:CY258)&gt;AM257+BH258,AM257+BH258-CD258,$C258-SUM($CM258:CY258)))))</f>
        <v>0</v>
      </c>
      <c r="DA258" s="29">
        <f ca="1">IF(NOT(snowball),0,IF(AN257&lt;=0,0,IF($C258&lt;=SUM($CM258:CZ258),0,IF(CE258+$C258-SUM($CM258:CZ258)&gt;AN257+BI258,AN257+BI258-CE258,$C258-SUM($CM258:CZ258)))))</f>
        <v>0</v>
      </c>
      <c r="DB258" s="29">
        <f ca="1">IF(NOT(snowball),0,IF(AO257&lt;=0,0,IF($C258&lt;=SUM($CM258:DA258),0,IF(CF258+$C258-SUM($CM258:DA258)&gt;AO257+BJ258,AO257+BJ258-CF258,$C258-SUM($CM258:DA258)))))</f>
        <v>0</v>
      </c>
      <c r="DC258" s="29">
        <f ca="1">IF(NOT(snowball),0,IF(AP257&lt;=0,0,IF($C258&lt;=SUM($CM258:DB258),0,IF(CG258+$C258-SUM($CM258:DB258)&gt;AP257+BK258,AP257+BK258-CG258,$C258-SUM($CM258:DB258)))))</f>
        <v>0</v>
      </c>
      <c r="DD258" s="29">
        <f ca="1">IF(NOT(snowball),0,IF(AQ257&lt;=0,0,IF($C258&lt;=SUM($CM258:DC258),0,IF(CH258+$C258-SUM($CM258:DC258)&gt;AQ257+BL258,AQ257+BL258-CH258,$C258-SUM($CM258:DC258)))))</f>
        <v>0</v>
      </c>
      <c r="DE258" s="29">
        <f ca="1">IF(NOT(snowball),0,IF(AR257&lt;=0,0,IF($C258&lt;=SUM($CM258:DD258),0,IF(CI258+$C258-SUM($CM258:DD258)&gt;AR257+BM258,AR257+BM258-CI258,$C258-SUM($CM258:DD258)))))</f>
        <v>0</v>
      </c>
      <c r="DF258" s="29">
        <f ca="1">IF(NOT(snowball),0,IF(AS257&lt;=0,0,IF($C258&lt;=SUM($CM258:DE258),0,IF(CJ258+$C258-SUM($CM258:DE258)&gt;AS257+BN258,AS257+BN258-CJ258,$C258-SUM($CM258:DE258)))))</f>
        <v>0</v>
      </c>
    </row>
    <row r="259" spans="1:110" ht="11" customHeight="1">
      <c r="A259" s="30" t="str">
        <f t="shared" ca="1" si="356"/>
        <v/>
      </c>
      <c r="B259" s="13" t="e">
        <f t="shared" ca="1" si="292"/>
        <v>#N/A</v>
      </c>
      <c r="C259" s="113" t="str">
        <f t="shared" ca="1" si="271"/>
        <v/>
      </c>
      <c r="D259" s="81"/>
      <c r="E259" s="29">
        <f t="shared" ca="1" si="357"/>
        <v>0</v>
      </c>
      <c r="F259" s="29">
        <f t="shared" ca="1" si="358"/>
        <v>0</v>
      </c>
      <c r="G259" s="29">
        <f t="shared" ca="1" si="359"/>
        <v>0</v>
      </c>
      <c r="H259" s="29">
        <f t="shared" ca="1" si="360"/>
        <v>0</v>
      </c>
      <c r="I259" s="29">
        <f t="shared" ca="1" si="361"/>
        <v>0</v>
      </c>
      <c r="J259" s="29">
        <f t="shared" ca="1" si="362"/>
        <v>0</v>
      </c>
      <c r="K259" s="29">
        <f t="shared" ca="1" si="368"/>
        <v>0</v>
      </c>
      <c r="L259" s="29">
        <f t="shared" ca="1" si="279"/>
        <v>0</v>
      </c>
      <c r="M259" s="29">
        <f t="shared" ca="1" si="280"/>
        <v>0</v>
      </c>
      <c r="N259" s="29">
        <f t="shared" ca="1" si="281"/>
        <v>0</v>
      </c>
      <c r="O259" s="29">
        <f t="shared" ca="1" si="282"/>
        <v>0</v>
      </c>
      <c r="P259" s="29">
        <f t="shared" ca="1" si="283"/>
        <v>0</v>
      </c>
      <c r="Q259" s="29">
        <f t="shared" ca="1" si="284"/>
        <v>0</v>
      </c>
      <c r="R259" s="29">
        <f t="shared" ca="1" si="285"/>
        <v>0</v>
      </c>
      <c r="S259" s="29">
        <f t="shared" ca="1" si="286"/>
        <v>0</v>
      </c>
      <c r="T259" s="29">
        <f t="shared" ca="1" si="287"/>
        <v>0</v>
      </c>
      <c r="U259" s="29">
        <f t="shared" ca="1" si="288"/>
        <v>0</v>
      </c>
      <c r="V259" s="29">
        <f t="shared" ca="1" si="289"/>
        <v>0</v>
      </c>
      <c r="W259" s="29">
        <f t="shared" ca="1" si="290"/>
        <v>0</v>
      </c>
      <c r="X259" s="29">
        <f t="shared" ca="1" si="290"/>
        <v>0</v>
      </c>
      <c r="Y259" s="66"/>
      <c r="Z259" s="29">
        <f t="shared" ca="1" si="293"/>
        <v>0</v>
      </c>
      <c r="AA259" s="29">
        <f t="shared" ca="1" si="294"/>
        <v>0</v>
      </c>
      <c r="AB259" s="29">
        <f t="shared" ca="1" si="295"/>
        <v>0</v>
      </c>
      <c r="AC259" s="29">
        <f t="shared" ca="1" si="296"/>
        <v>0</v>
      </c>
      <c r="AD259" s="29">
        <f t="shared" ca="1" si="297"/>
        <v>0</v>
      </c>
      <c r="AE259" s="29">
        <f t="shared" ca="1" si="298"/>
        <v>0</v>
      </c>
      <c r="AF259" s="29">
        <f t="shared" ca="1" si="299"/>
        <v>0</v>
      </c>
      <c r="AG259" s="29">
        <f t="shared" ca="1" si="300"/>
        <v>0</v>
      </c>
      <c r="AH259" s="29">
        <f t="shared" ca="1" si="301"/>
        <v>0</v>
      </c>
      <c r="AI259" s="29">
        <f t="shared" ca="1" si="302"/>
        <v>0</v>
      </c>
      <c r="AJ259" s="29">
        <f t="shared" ca="1" si="303"/>
        <v>0</v>
      </c>
      <c r="AK259" s="29">
        <f t="shared" ca="1" si="304"/>
        <v>0</v>
      </c>
      <c r="AL259" s="29">
        <f t="shared" ca="1" si="305"/>
        <v>0</v>
      </c>
      <c r="AM259" s="29">
        <f t="shared" ca="1" si="306"/>
        <v>0</v>
      </c>
      <c r="AN259" s="29">
        <f t="shared" ca="1" si="307"/>
        <v>0</v>
      </c>
      <c r="AO259" s="29">
        <f t="shared" ca="1" si="308"/>
        <v>0</v>
      </c>
      <c r="AP259" s="29">
        <f t="shared" ca="1" si="309"/>
        <v>0</v>
      </c>
      <c r="AQ259" s="29">
        <f t="shared" ca="1" si="310"/>
        <v>0</v>
      </c>
      <c r="AR259" s="29">
        <f t="shared" ca="1" si="311"/>
        <v>0</v>
      </c>
      <c r="AS259" s="29">
        <f t="shared" ca="1" si="312"/>
        <v>0</v>
      </c>
      <c r="AT259" s="7"/>
      <c r="AU259" s="29">
        <f t="shared" ca="1" si="364"/>
        <v>0</v>
      </c>
      <c r="AV259" s="29">
        <f t="shared" ca="1" si="365"/>
        <v>0</v>
      </c>
      <c r="AW259" s="29">
        <f t="shared" ca="1" si="366"/>
        <v>0</v>
      </c>
      <c r="AX259" s="29">
        <f t="shared" ca="1" si="321"/>
        <v>0</v>
      </c>
      <c r="AY259" s="29">
        <f t="shared" ca="1" si="322"/>
        <v>0</v>
      </c>
      <c r="AZ259" s="29">
        <f t="shared" ca="1" si="323"/>
        <v>0</v>
      </c>
      <c r="BA259" s="29">
        <f t="shared" ca="1" si="324"/>
        <v>0</v>
      </c>
      <c r="BB259" s="29">
        <f t="shared" ca="1" si="325"/>
        <v>0</v>
      </c>
      <c r="BC259" s="29">
        <f t="shared" ca="1" si="326"/>
        <v>0</v>
      </c>
      <c r="BD259" s="29">
        <f t="shared" ca="1" si="327"/>
        <v>0</v>
      </c>
      <c r="BE259" s="29">
        <f t="shared" ca="1" si="328"/>
        <v>0</v>
      </c>
      <c r="BF259" s="29">
        <f t="shared" ca="1" si="329"/>
        <v>0</v>
      </c>
      <c r="BG259" s="29">
        <f t="shared" ca="1" si="330"/>
        <v>0</v>
      </c>
      <c r="BH259" s="29">
        <f t="shared" ca="1" si="331"/>
        <v>0</v>
      </c>
      <c r="BI259" s="29">
        <f t="shared" ca="1" si="332"/>
        <v>0</v>
      </c>
      <c r="BJ259" s="29">
        <f t="shared" ca="1" si="333"/>
        <v>0</v>
      </c>
      <c r="BK259" s="29">
        <f t="shared" ca="1" si="334"/>
        <v>0</v>
      </c>
      <c r="BL259" s="29">
        <f t="shared" ca="1" si="335"/>
        <v>0</v>
      </c>
      <c r="BM259" s="29">
        <f t="shared" ca="1" si="336"/>
        <v>0</v>
      </c>
      <c r="BN259" s="29">
        <f t="shared" ca="1" si="337"/>
        <v>0</v>
      </c>
      <c r="BO259" s="33">
        <f t="shared" ca="1" si="313"/>
        <v>0</v>
      </c>
      <c r="BP259" s="16"/>
      <c r="BQ259" s="29">
        <f t="shared" ca="1" si="314"/>
        <v>0</v>
      </c>
      <c r="BR259" s="29">
        <f t="shared" ca="1" si="315"/>
        <v>0</v>
      </c>
      <c r="BS259" s="29">
        <f t="shared" ca="1" si="316"/>
        <v>0</v>
      </c>
      <c r="BT259" s="29">
        <f t="shared" ca="1" si="317"/>
        <v>0</v>
      </c>
      <c r="BU259" s="29">
        <f t="shared" ca="1" si="318"/>
        <v>0</v>
      </c>
      <c r="BV259" s="29">
        <f t="shared" ca="1" si="341"/>
        <v>0</v>
      </c>
      <c r="BW259" s="29">
        <f t="shared" ca="1" si="342"/>
        <v>0</v>
      </c>
      <c r="BX259" s="29">
        <f t="shared" ca="1" si="343"/>
        <v>0</v>
      </c>
      <c r="BY259" s="29">
        <f t="shared" ca="1" si="344"/>
        <v>0</v>
      </c>
      <c r="BZ259" s="29">
        <f t="shared" ca="1" si="345"/>
        <v>0</v>
      </c>
      <c r="CA259" s="29">
        <f t="shared" ca="1" si="346"/>
        <v>0</v>
      </c>
      <c r="CB259" s="29">
        <f t="shared" ca="1" si="347"/>
        <v>0</v>
      </c>
      <c r="CC259" s="29">
        <f t="shared" ca="1" si="348"/>
        <v>0</v>
      </c>
      <c r="CD259" s="29">
        <f t="shared" ca="1" si="349"/>
        <v>0</v>
      </c>
      <c r="CE259" s="29">
        <f t="shared" ca="1" si="350"/>
        <v>0</v>
      </c>
      <c r="CF259" s="29">
        <f t="shared" ca="1" si="351"/>
        <v>0</v>
      </c>
      <c r="CG259" s="29">
        <f t="shared" ca="1" si="352"/>
        <v>0</v>
      </c>
      <c r="CH259" s="29">
        <f t="shared" ca="1" si="353"/>
        <v>0</v>
      </c>
      <c r="CI259" s="29">
        <f t="shared" ca="1" si="354"/>
        <v>0</v>
      </c>
      <c r="CJ259" s="29">
        <f t="shared" ca="1" si="355"/>
        <v>0</v>
      </c>
      <c r="CK259" s="33">
        <f t="shared" ca="1" si="367"/>
        <v>0</v>
      </c>
      <c r="CL259" s="33"/>
      <c r="CM259" s="78">
        <f t="shared" ca="1" si="291"/>
        <v>0</v>
      </c>
      <c r="CN259" s="29">
        <f ca="1">IF(NOT(snowball),0,IF(AA258&lt;=0,0,IF($C259&lt;=SUM($CM259:CM259),0,IF(BR259+$C259-SUM($CM259:CM259)&gt;AA258+AV259,AA258+AV259-BR259,$C259-SUM($CM259:CM259)))))</f>
        <v>0</v>
      </c>
      <c r="CO259" s="29">
        <f ca="1">IF(NOT(snowball),0,IF(AB258&lt;=0,0,IF($C259&lt;=SUM($CM259:CN259),0,IF(BS259+$C259-SUM($CM259:CN259)&gt;AB258+AW259,AB258+AW259-BS259,$C259-SUM($CM259:CN259)))))</f>
        <v>0</v>
      </c>
      <c r="CP259" s="29">
        <f ca="1">IF(NOT(snowball),0,IF(AC258&lt;=0,0,IF($C259&lt;=SUM($CM259:CO259),0,IF(BT259+$C259-SUM($CM259:CO259)&gt;AC258+AX259,AC258+AX259-BT259,$C259-SUM($CM259:CO259)))))</f>
        <v>0</v>
      </c>
      <c r="CQ259" s="29">
        <f ca="1">IF(NOT(snowball),0,IF(AD258&lt;=0,0,IF($C259&lt;=SUM($CM259:CP259),0,IF(BU259+$C259-SUM($CM259:CP259)&gt;AD258+AY259,AD258+AY259-BU259,$C259-SUM($CM259:CP259)))))</f>
        <v>0</v>
      </c>
      <c r="CR259" s="29">
        <f ca="1">IF(NOT(snowball),0,IF(AE258&lt;=0,0,IF($C259&lt;=SUM($CM259:CQ259),0,IF(BV259+$C259-SUM($CM259:CQ259)&gt;AE258+AZ259,AE258+AZ259-BV259,$C259-SUM($CM259:CQ259)))))</f>
        <v>0</v>
      </c>
      <c r="CS259" s="29">
        <f ca="1">IF(NOT(snowball),0,IF(AF258&lt;=0,0,IF($C259&lt;=SUM($CM259:CR259),0,IF(BW259+$C259-SUM($CM259:CR259)&gt;AF258+BA259,AF258+BA259-BW259,$C259-SUM($CM259:CR259)))))</f>
        <v>0</v>
      </c>
      <c r="CT259" s="29">
        <f ca="1">IF(NOT(snowball),0,IF(AG258&lt;=0,0,IF($C259&lt;=SUM($CM259:CS259),0,IF(BX259+$C259-SUM($CM259:CS259)&gt;AG258+BB259,AG258+BB259-BX259,$C259-SUM($CM259:CS259)))))</f>
        <v>0</v>
      </c>
      <c r="CU259" s="29">
        <f ca="1">IF(NOT(snowball),0,IF(AH258&lt;=0,0,IF($C259&lt;=SUM($CM259:CT259),0,IF(BY259+$C259-SUM($CM259:CT259)&gt;AH258+BC259,AH258+BC259-BY259,$C259-SUM($CM259:CT259)))))</f>
        <v>0</v>
      </c>
      <c r="CV259" s="29">
        <f ca="1">IF(NOT(snowball),0,IF(AI258&lt;=0,0,IF($C259&lt;=SUM($CM259:CU259),0,IF(BZ259+$C259-SUM($CM259:CU259)&gt;AI258+BD259,AI258+BD259-BZ259,$C259-SUM($CM259:CU259)))))</f>
        <v>0</v>
      </c>
      <c r="CW259" s="29">
        <f ca="1">IF(NOT(snowball),0,IF(AJ258&lt;=0,0,IF($C259&lt;=SUM($CM259:CV259),0,IF(CA259+$C259-SUM($CM259:CV259)&gt;AJ258+BE259,AJ258+BE259-CA259,$C259-SUM($CM259:CV259)))))</f>
        <v>0</v>
      </c>
      <c r="CX259" s="29">
        <f ca="1">IF(NOT(snowball),0,IF(AK258&lt;=0,0,IF($C259&lt;=SUM($CM259:CW259),0,IF(CB259+$C259-SUM($CM259:CW259)&gt;AK258+BF259,AK258+BF259-CB259,$C259-SUM($CM259:CW259)))))</f>
        <v>0</v>
      </c>
      <c r="CY259" s="29">
        <f ca="1">IF(NOT(snowball),0,IF(AL258&lt;=0,0,IF($C259&lt;=SUM($CM259:CX259),0,IF(CC259+$C259-SUM($CM259:CX259)&gt;AL258+BG259,AL258+BG259-CC259,$C259-SUM($CM259:CX259)))))</f>
        <v>0</v>
      </c>
      <c r="CZ259" s="29">
        <f ca="1">IF(NOT(snowball),0,IF(AM258&lt;=0,0,IF($C259&lt;=SUM($CM259:CY259),0,IF(CD259+$C259-SUM($CM259:CY259)&gt;AM258+BH259,AM258+BH259-CD259,$C259-SUM($CM259:CY259)))))</f>
        <v>0</v>
      </c>
      <c r="DA259" s="29">
        <f ca="1">IF(NOT(snowball),0,IF(AN258&lt;=0,0,IF($C259&lt;=SUM($CM259:CZ259),0,IF(CE259+$C259-SUM($CM259:CZ259)&gt;AN258+BI259,AN258+BI259-CE259,$C259-SUM($CM259:CZ259)))))</f>
        <v>0</v>
      </c>
      <c r="DB259" s="29">
        <f ca="1">IF(NOT(snowball),0,IF(AO258&lt;=0,0,IF($C259&lt;=SUM($CM259:DA259),0,IF(CF259+$C259-SUM($CM259:DA259)&gt;AO258+BJ259,AO258+BJ259-CF259,$C259-SUM($CM259:DA259)))))</f>
        <v>0</v>
      </c>
      <c r="DC259" s="29">
        <f ca="1">IF(NOT(snowball),0,IF(AP258&lt;=0,0,IF($C259&lt;=SUM($CM259:DB259),0,IF(CG259+$C259-SUM($CM259:DB259)&gt;AP258+BK259,AP258+BK259-CG259,$C259-SUM($CM259:DB259)))))</f>
        <v>0</v>
      </c>
      <c r="DD259" s="29">
        <f ca="1">IF(NOT(snowball),0,IF(AQ258&lt;=0,0,IF($C259&lt;=SUM($CM259:DC259),0,IF(CH259+$C259-SUM($CM259:DC259)&gt;AQ258+BL259,AQ258+BL259-CH259,$C259-SUM($CM259:DC259)))))</f>
        <v>0</v>
      </c>
      <c r="DE259" s="29">
        <f ca="1">IF(NOT(snowball),0,IF(AR258&lt;=0,0,IF($C259&lt;=SUM($CM259:DD259),0,IF(CI259+$C259-SUM($CM259:DD259)&gt;AR258+BM259,AR258+BM259-CI259,$C259-SUM($CM259:DD259)))))</f>
        <v>0</v>
      </c>
      <c r="DF259" s="29">
        <f ca="1">IF(NOT(snowball),0,IF(AS258&lt;=0,0,IF($C259&lt;=SUM($CM259:DE259),0,IF(CJ259+$C259-SUM($CM259:DE259)&gt;AS258+BN259,AS258+BN259-CJ259,$C259-SUM($CM259:DE259)))))</f>
        <v>0</v>
      </c>
    </row>
    <row r="260" spans="1:110" ht="11" customHeight="1">
      <c r="A260" s="30" t="str">
        <f t="shared" ca="1" si="356"/>
        <v/>
      </c>
      <c r="B260" s="13" t="e">
        <f t="shared" ca="1" si="292"/>
        <v>#N/A</v>
      </c>
      <c r="C260" s="113" t="str">
        <f t="shared" ca="1" si="271"/>
        <v/>
      </c>
      <c r="D260" s="81"/>
      <c r="E260" s="29">
        <f t="shared" ca="1" si="357"/>
        <v>0</v>
      </c>
      <c r="F260" s="29">
        <f t="shared" ca="1" si="358"/>
        <v>0</v>
      </c>
      <c r="G260" s="29">
        <f t="shared" ca="1" si="359"/>
        <v>0</v>
      </c>
      <c r="H260" s="29">
        <f t="shared" ca="1" si="360"/>
        <v>0</v>
      </c>
      <c r="I260" s="29">
        <f t="shared" ca="1" si="361"/>
        <v>0</v>
      </c>
      <c r="J260" s="29">
        <f t="shared" ca="1" si="362"/>
        <v>0</v>
      </c>
      <c r="K260" s="29">
        <f t="shared" ca="1" si="368"/>
        <v>0</v>
      </c>
      <c r="L260" s="29">
        <f t="shared" ca="1" si="279"/>
        <v>0</v>
      </c>
      <c r="M260" s="29">
        <f t="shared" ca="1" si="280"/>
        <v>0</v>
      </c>
      <c r="N260" s="29">
        <f t="shared" ca="1" si="281"/>
        <v>0</v>
      </c>
      <c r="O260" s="29">
        <f t="shared" ca="1" si="282"/>
        <v>0</v>
      </c>
      <c r="P260" s="29">
        <f t="shared" ca="1" si="283"/>
        <v>0</v>
      </c>
      <c r="Q260" s="29">
        <f t="shared" ca="1" si="284"/>
        <v>0</v>
      </c>
      <c r="R260" s="29">
        <f t="shared" ca="1" si="285"/>
        <v>0</v>
      </c>
      <c r="S260" s="29">
        <f t="shared" ca="1" si="286"/>
        <v>0</v>
      </c>
      <c r="T260" s="29">
        <f t="shared" ca="1" si="287"/>
        <v>0</v>
      </c>
      <c r="U260" s="29">
        <f t="shared" ca="1" si="288"/>
        <v>0</v>
      </c>
      <c r="V260" s="29">
        <f t="shared" ca="1" si="289"/>
        <v>0</v>
      </c>
      <c r="W260" s="29">
        <f t="shared" ca="1" si="290"/>
        <v>0</v>
      </c>
      <c r="X260" s="29">
        <f t="shared" ca="1" si="290"/>
        <v>0</v>
      </c>
      <c r="Y260" s="66"/>
      <c r="Z260" s="29">
        <f t="shared" ca="1" si="293"/>
        <v>0</v>
      </c>
      <c r="AA260" s="29">
        <f t="shared" ca="1" si="294"/>
        <v>0</v>
      </c>
      <c r="AB260" s="29">
        <f t="shared" ca="1" si="295"/>
        <v>0</v>
      </c>
      <c r="AC260" s="29">
        <f t="shared" ca="1" si="296"/>
        <v>0</v>
      </c>
      <c r="AD260" s="29">
        <f t="shared" ca="1" si="297"/>
        <v>0</v>
      </c>
      <c r="AE260" s="29">
        <f t="shared" ca="1" si="298"/>
        <v>0</v>
      </c>
      <c r="AF260" s="29">
        <f t="shared" ca="1" si="299"/>
        <v>0</v>
      </c>
      <c r="AG260" s="29">
        <f t="shared" ca="1" si="300"/>
        <v>0</v>
      </c>
      <c r="AH260" s="29">
        <f t="shared" ca="1" si="301"/>
        <v>0</v>
      </c>
      <c r="AI260" s="29">
        <f t="shared" ca="1" si="302"/>
        <v>0</v>
      </c>
      <c r="AJ260" s="29">
        <f t="shared" ca="1" si="303"/>
        <v>0</v>
      </c>
      <c r="AK260" s="29">
        <f t="shared" ca="1" si="304"/>
        <v>0</v>
      </c>
      <c r="AL260" s="29">
        <f t="shared" ca="1" si="305"/>
        <v>0</v>
      </c>
      <c r="AM260" s="29">
        <f t="shared" ca="1" si="306"/>
        <v>0</v>
      </c>
      <c r="AN260" s="29">
        <f t="shared" ca="1" si="307"/>
        <v>0</v>
      </c>
      <c r="AO260" s="29">
        <f t="shared" ca="1" si="308"/>
        <v>0</v>
      </c>
      <c r="AP260" s="29">
        <f t="shared" ca="1" si="309"/>
        <v>0</v>
      </c>
      <c r="AQ260" s="29">
        <f t="shared" ca="1" si="310"/>
        <v>0</v>
      </c>
      <c r="AR260" s="29">
        <f t="shared" ca="1" si="311"/>
        <v>0</v>
      </c>
      <c r="AS260" s="29">
        <f t="shared" ca="1" si="312"/>
        <v>0</v>
      </c>
      <c r="AT260" s="7"/>
      <c r="AU260" s="29">
        <f t="shared" ca="1" si="364"/>
        <v>0</v>
      </c>
      <c r="AV260" s="29">
        <f t="shared" ca="1" si="365"/>
        <v>0</v>
      </c>
      <c r="AW260" s="29">
        <f t="shared" ca="1" si="366"/>
        <v>0</v>
      </c>
      <c r="AX260" s="29">
        <f t="shared" ca="1" si="321"/>
        <v>0</v>
      </c>
      <c r="AY260" s="29">
        <f t="shared" ca="1" si="322"/>
        <v>0</v>
      </c>
      <c r="AZ260" s="29">
        <f t="shared" ca="1" si="323"/>
        <v>0</v>
      </c>
      <c r="BA260" s="29">
        <f t="shared" ca="1" si="324"/>
        <v>0</v>
      </c>
      <c r="BB260" s="29">
        <f t="shared" ca="1" si="325"/>
        <v>0</v>
      </c>
      <c r="BC260" s="29">
        <f t="shared" ca="1" si="326"/>
        <v>0</v>
      </c>
      <c r="BD260" s="29">
        <f t="shared" ca="1" si="327"/>
        <v>0</v>
      </c>
      <c r="BE260" s="29">
        <f t="shared" ca="1" si="328"/>
        <v>0</v>
      </c>
      <c r="BF260" s="29">
        <f t="shared" ca="1" si="329"/>
        <v>0</v>
      </c>
      <c r="BG260" s="29">
        <f t="shared" ca="1" si="330"/>
        <v>0</v>
      </c>
      <c r="BH260" s="29">
        <f t="shared" ca="1" si="331"/>
        <v>0</v>
      </c>
      <c r="BI260" s="29">
        <f t="shared" ca="1" si="332"/>
        <v>0</v>
      </c>
      <c r="BJ260" s="29">
        <f t="shared" ca="1" si="333"/>
        <v>0</v>
      </c>
      <c r="BK260" s="29">
        <f t="shared" ca="1" si="334"/>
        <v>0</v>
      </c>
      <c r="BL260" s="29">
        <f t="shared" ca="1" si="335"/>
        <v>0</v>
      </c>
      <c r="BM260" s="29">
        <f t="shared" ca="1" si="336"/>
        <v>0</v>
      </c>
      <c r="BN260" s="29">
        <f t="shared" ca="1" si="337"/>
        <v>0</v>
      </c>
      <c r="BO260" s="33">
        <f t="shared" ca="1" si="313"/>
        <v>0</v>
      </c>
      <c r="BP260" s="16"/>
      <c r="BQ260" s="29">
        <f t="shared" ca="1" si="314"/>
        <v>0</v>
      </c>
      <c r="BR260" s="29">
        <f t="shared" ca="1" si="315"/>
        <v>0</v>
      </c>
      <c r="BS260" s="29">
        <f t="shared" ca="1" si="316"/>
        <v>0</v>
      </c>
      <c r="BT260" s="29">
        <f t="shared" ca="1" si="317"/>
        <v>0</v>
      </c>
      <c r="BU260" s="29">
        <f t="shared" ca="1" si="318"/>
        <v>0</v>
      </c>
      <c r="BV260" s="29">
        <f t="shared" ca="1" si="341"/>
        <v>0</v>
      </c>
      <c r="BW260" s="29">
        <f t="shared" ca="1" si="342"/>
        <v>0</v>
      </c>
      <c r="BX260" s="29">
        <f t="shared" ca="1" si="343"/>
        <v>0</v>
      </c>
      <c r="BY260" s="29">
        <f t="shared" ca="1" si="344"/>
        <v>0</v>
      </c>
      <c r="BZ260" s="29">
        <f t="shared" ca="1" si="345"/>
        <v>0</v>
      </c>
      <c r="CA260" s="29">
        <f t="shared" ca="1" si="346"/>
        <v>0</v>
      </c>
      <c r="CB260" s="29">
        <f t="shared" ca="1" si="347"/>
        <v>0</v>
      </c>
      <c r="CC260" s="29">
        <f t="shared" ca="1" si="348"/>
        <v>0</v>
      </c>
      <c r="CD260" s="29">
        <f t="shared" ca="1" si="349"/>
        <v>0</v>
      </c>
      <c r="CE260" s="29">
        <f t="shared" ca="1" si="350"/>
        <v>0</v>
      </c>
      <c r="CF260" s="29">
        <f t="shared" ca="1" si="351"/>
        <v>0</v>
      </c>
      <c r="CG260" s="29">
        <f t="shared" ca="1" si="352"/>
        <v>0</v>
      </c>
      <c r="CH260" s="29">
        <f t="shared" ca="1" si="353"/>
        <v>0</v>
      </c>
      <c r="CI260" s="29">
        <f t="shared" ca="1" si="354"/>
        <v>0</v>
      </c>
      <c r="CJ260" s="29">
        <f t="shared" ca="1" si="355"/>
        <v>0</v>
      </c>
      <c r="CK260" s="33">
        <f t="shared" ca="1" si="367"/>
        <v>0</v>
      </c>
      <c r="CL260" s="33"/>
      <c r="CM260" s="78">
        <f t="shared" ca="1" si="291"/>
        <v>0</v>
      </c>
      <c r="CN260" s="29">
        <f ca="1">IF(NOT(snowball),0,IF(AA259&lt;=0,0,IF($C260&lt;=SUM($CM260:CM260),0,IF(BR260+$C260-SUM($CM260:CM260)&gt;AA259+AV260,AA259+AV260-BR260,$C260-SUM($CM260:CM260)))))</f>
        <v>0</v>
      </c>
      <c r="CO260" s="29">
        <f ca="1">IF(NOT(snowball),0,IF(AB259&lt;=0,0,IF($C260&lt;=SUM($CM260:CN260),0,IF(BS260+$C260-SUM($CM260:CN260)&gt;AB259+AW260,AB259+AW260-BS260,$C260-SUM($CM260:CN260)))))</f>
        <v>0</v>
      </c>
      <c r="CP260" s="29">
        <f ca="1">IF(NOT(snowball),0,IF(AC259&lt;=0,0,IF($C260&lt;=SUM($CM260:CO260),0,IF(BT260+$C260-SUM($CM260:CO260)&gt;AC259+AX260,AC259+AX260-BT260,$C260-SUM($CM260:CO260)))))</f>
        <v>0</v>
      </c>
      <c r="CQ260" s="29">
        <f ca="1">IF(NOT(snowball),0,IF(AD259&lt;=0,0,IF($C260&lt;=SUM($CM260:CP260),0,IF(BU260+$C260-SUM($CM260:CP260)&gt;AD259+AY260,AD259+AY260-BU260,$C260-SUM($CM260:CP260)))))</f>
        <v>0</v>
      </c>
      <c r="CR260" s="29">
        <f ca="1">IF(NOT(snowball),0,IF(AE259&lt;=0,0,IF($C260&lt;=SUM($CM260:CQ260),0,IF(BV260+$C260-SUM($CM260:CQ260)&gt;AE259+AZ260,AE259+AZ260-BV260,$C260-SUM($CM260:CQ260)))))</f>
        <v>0</v>
      </c>
      <c r="CS260" s="29">
        <f ca="1">IF(NOT(snowball),0,IF(AF259&lt;=0,0,IF($C260&lt;=SUM($CM260:CR260),0,IF(BW260+$C260-SUM($CM260:CR260)&gt;AF259+BA260,AF259+BA260-BW260,$C260-SUM($CM260:CR260)))))</f>
        <v>0</v>
      </c>
      <c r="CT260" s="29">
        <f ca="1">IF(NOT(snowball),0,IF(AG259&lt;=0,0,IF($C260&lt;=SUM($CM260:CS260),0,IF(BX260+$C260-SUM($CM260:CS260)&gt;AG259+BB260,AG259+BB260-BX260,$C260-SUM($CM260:CS260)))))</f>
        <v>0</v>
      </c>
      <c r="CU260" s="29">
        <f ca="1">IF(NOT(snowball),0,IF(AH259&lt;=0,0,IF($C260&lt;=SUM($CM260:CT260),0,IF(BY260+$C260-SUM($CM260:CT260)&gt;AH259+BC260,AH259+BC260-BY260,$C260-SUM($CM260:CT260)))))</f>
        <v>0</v>
      </c>
      <c r="CV260" s="29">
        <f ca="1">IF(NOT(snowball),0,IF(AI259&lt;=0,0,IF($C260&lt;=SUM($CM260:CU260),0,IF(BZ260+$C260-SUM($CM260:CU260)&gt;AI259+BD260,AI259+BD260-BZ260,$C260-SUM($CM260:CU260)))))</f>
        <v>0</v>
      </c>
      <c r="CW260" s="29">
        <f ca="1">IF(NOT(snowball),0,IF(AJ259&lt;=0,0,IF($C260&lt;=SUM($CM260:CV260),0,IF(CA260+$C260-SUM($CM260:CV260)&gt;AJ259+BE260,AJ259+BE260-CA260,$C260-SUM($CM260:CV260)))))</f>
        <v>0</v>
      </c>
      <c r="CX260" s="29">
        <f ca="1">IF(NOT(snowball),0,IF(AK259&lt;=0,0,IF($C260&lt;=SUM($CM260:CW260),0,IF(CB260+$C260-SUM($CM260:CW260)&gt;AK259+BF260,AK259+BF260-CB260,$C260-SUM($CM260:CW260)))))</f>
        <v>0</v>
      </c>
      <c r="CY260" s="29">
        <f ca="1">IF(NOT(snowball),0,IF(AL259&lt;=0,0,IF($C260&lt;=SUM($CM260:CX260),0,IF(CC260+$C260-SUM($CM260:CX260)&gt;AL259+BG260,AL259+BG260-CC260,$C260-SUM($CM260:CX260)))))</f>
        <v>0</v>
      </c>
      <c r="CZ260" s="29">
        <f ca="1">IF(NOT(snowball),0,IF(AM259&lt;=0,0,IF($C260&lt;=SUM($CM260:CY260),0,IF(CD260+$C260-SUM($CM260:CY260)&gt;AM259+BH260,AM259+BH260-CD260,$C260-SUM($CM260:CY260)))))</f>
        <v>0</v>
      </c>
      <c r="DA260" s="29">
        <f ca="1">IF(NOT(snowball),0,IF(AN259&lt;=0,0,IF($C260&lt;=SUM($CM260:CZ260),0,IF(CE260+$C260-SUM($CM260:CZ260)&gt;AN259+BI260,AN259+BI260-CE260,$C260-SUM($CM260:CZ260)))))</f>
        <v>0</v>
      </c>
      <c r="DB260" s="29">
        <f ca="1">IF(NOT(snowball),0,IF(AO259&lt;=0,0,IF($C260&lt;=SUM($CM260:DA260),0,IF(CF260+$C260-SUM($CM260:DA260)&gt;AO259+BJ260,AO259+BJ260-CF260,$C260-SUM($CM260:DA260)))))</f>
        <v>0</v>
      </c>
      <c r="DC260" s="29">
        <f ca="1">IF(NOT(snowball),0,IF(AP259&lt;=0,0,IF($C260&lt;=SUM($CM260:DB260),0,IF(CG260+$C260-SUM($CM260:DB260)&gt;AP259+BK260,AP259+BK260-CG260,$C260-SUM($CM260:DB260)))))</f>
        <v>0</v>
      </c>
      <c r="DD260" s="29">
        <f ca="1">IF(NOT(snowball),0,IF(AQ259&lt;=0,0,IF($C260&lt;=SUM($CM260:DC260),0,IF(CH260+$C260-SUM($CM260:DC260)&gt;AQ259+BL260,AQ259+BL260-CH260,$C260-SUM($CM260:DC260)))))</f>
        <v>0</v>
      </c>
      <c r="DE260" s="29">
        <f ca="1">IF(NOT(snowball),0,IF(AR259&lt;=0,0,IF($C260&lt;=SUM($CM260:DD260),0,IF(CI260+$C260-SUM($CM260:DD260)&gt;AR259+BM260,AR259+BM260-CI260,$C260-SUM($CM260:DD260)))))</f>
        <v>0</v>
      </c>
      <c r="DF260" s="29">
        <f ca="1">IF(NOT(snowball),0,IF(AS259&lt;=0,0,IF($C260&lt;=SUM($CM260:DE260),0,IF(CJ260+$C260-SUM($CM260:DE260)&gt;AS259+BN260,AS259+BN260-CJ260,$C260-SUM($CM260:DE260)))))</f>
        <v>0</v>
      </c>
    </row>
    <row r="261" spans="1:110" ht="11" customHeight="1">
      <c r="A261" s="30" t="str">
        <f t="shared" ca="1" si="356"/>
        <v/>
      </c>
      <c r="B261" s="13" t="e">
        <f t="shared" ca="1" si="292"/>
        <v>#N/A</v>
      </c>
      <c r="C261" s="113" t="str">
        <f t="shared" ca="1" si="271"/>
        <v/>
      </c>
      <c r="D261" s="81"/>
      <c r="E261" s="29">
        <f t="shared" ca="1" si="357"/>
        <v>0</v>
      </c>
      <c r="F261" s="29">
        <f t="shared" ca="1" si="358"/>
        <v>0</v>
      </c>
      <c r="G261" s="29">
        <f t="shared" ca="1" si="359"/>
        <v>0</v>
      </c>
      <c r="H261" s="29">
        <f t="shared" ca="1" si="360"/>
        <v>0</v>
      </c>
      <c r="I261" s="29">
        <f t="shared" ca="1" si="361"/>
        <v>0</v>
      </c>
      <c r="J261" s="29">
        <f t="shared" ca="1" si="362"/>
        <v>0</v>
      </c>
      <c r="K261" s="29">
        <f t="shared" ca="1" si="368"/>
        <v>0</v>
      </c>
      <c r="L261" s="29">
        <f t="shared" ca="1" si="279"/>
        <v>0</v>
      </c>
      <c r="M261" s="29">
        <f t="shared" ca="1" si="280"/>
        <v>0</v>
      </c>
      <c r="N261" s="29">
        <f t="shared" ca="1" si="281"/>
        <v>0</v>
      </c>
      <c r="O261" s="29">
        <f t="shared" ca="1" si="282"/>
        <v>0</v>
      </c>
      <c r="P261" s="29">
        <f t="shared" ca="1" si="283"/>
        <v>0</v>
      </c>
      <c r="Q261" s="29">
        <f t="shared" ca="1" si="284"/>
        <v>0</v>
      </c>
      <c r="R261" s="29">
        <f t="shared" ca="1" si="285"/>
        <v>0</v>
      </c>
      <c r="S261" s="29">
        <f t="shared" ca="1" si="286"/>
        <v>0</v>
      </c>
      <c r="T261" s="29">
        <f t="shared" ca="1" si="287"/>
        <v>0</v>
      </c>
      <c r="U261" s="29">
        <f t="shared" ca="1" si="288"/>
        <v>0</v>
      </c>
      <c r="V261" s="29">
        <f t="shared" ca="1" si="289"/>
        <v>0</v>
      </c>
      <c r="W261" s="29">
        <f t="shared" ca="1" si="290"/>
        <v>0</v>
      </c>
      <c r="X261" s="29">
        <f t="shared" ca="1" si="290"/>
        <v>0</v>
      </c>
      <c r="Y261" s="66"/>
      <c r="Z261" s="29">
        <f t="shared" ca="1" si="293"/>
        <v>0</v>
      </c>
      <c r="AA261" s="29">
        <f t="shared" ca="1" si="294"/>
        <v>0</v>
      </c>
      <c r="AB261" s="29">
        <f t="shared" ca="1" si="295"/>
        <v>0</v>
      </c>
      <c r="AC261" s="29">
        <f t="shared" ca="1" si="296"/>
        <v>0</v>
      </c>
      <c r="AD261" s="29">
        <f t="shared" ca="1" si="297"/>
        <v>0</v>
      </c>
      <c r="AE261" s="29">
        <f t="shared" ca="1" si="298"/>
        <v>0</v>
      </c>
      <c r="AF261" s="29">
        <f t="shared" ca="1" si="299"/>
        <v>0</v>
      </c>
      <c r="AG261" s="29">
        <f t="shared" ca="1" si="300"/>
        <v>0</v>
      </c>
      <c r="AH261" s="29">
        <f t="shared" ca="1" si="301"/>
        <v>0</v>
      </c>
      <c r="AI261" s="29">
        <f t="shared" ca="1" si="302"/>
        <v>0</v>
      </c>
      <c r="AJ261" s="29">
        <f t="shared" ca="1" si="303"/>
        <v>0</v>
      </c>
      <c r="AK261" s="29">
        <f t="shared" ca="1" si="304"/>
        <v>0</v>
      </c>
      <c r="AL261" s="29">
        <f t="shared" ca="1" si="305"/>
        <v>0</v>
      </c>
      <c r="AM261" s="29">
        <f t="shared" ca="1" si="306"/>
        <v>0</v>
      </c>
      <c r="AN261" s="29">
        <f t="shared" ca="1" si="307"/>
        <v>0</v>
      </c>
      <c r="AO261" s="29">
        <f t="shared" ca="1" si="308"/>
        <v>0</v>
      </c>
      <c r="AP261" s="29">
        <f t="shared" ca="1" si="309"/>
        <v>0</v>
      </c>
      <c r="AQ261" s="29">
        <f t="shared" ca="1" si="310"/>
        <v>0</v>
      </c>
      <c r="AR261" s="29">
        <f t="shared" ca="1" si="311"/>
        <v>0</v>
      </c>
      <c r="AS261" s="29">
        <f t="shared" ca="1" si="312"/>
        <v>0</v>
      </c>
      <c r="AT261" s="7"/>
      <c r="AU261" s="29">
        <f t="shared" ca="1" si="364"/>
        <v>0</v>
      </c>
      <c r="AV261" s="29">
        <f t="shared" ca="1" si="365"/>
        <v>0</v>
      </c>
      <c r="AW261" s="29">
        <f t="shared" ca="1" si="366"/>
        <v>0</v>
      </c>
      <c r="AX261" s="29">
        <f t="shared" ca="1" si="321"/>
        <v>0</v>
      </c>
      <c r="AY261" s="29">
        <f t="shared" ca="1" si="322"/>
        <v>0</v>
      </c>
      <c r="AZ261" s="29">
        <f t="shared" ca="1" si="323"/>
        <v>0</v>
      </c>
      <c r="BA261" s="29">
        <f t="shared" ca="1" si="324"/>
        <v>0</v>
      </c>
      <c r="BB261" s="29">
        <f t="shared" ca="1" si="325"/>
        <v>0</v>
      </c>
      <c r="BC261" s="29">
        <f t="shared" ca="1" si="326"/>
        <v>0</v>
      </c>
      <c r="BD261" s="29">
        <f t="shared" ca="1" si="327"/>
        <v>0</v>
      </c>
      <c r="BE261" s="29">
        <f t="shared" ca="1" si="328"/>
        <v>0</v>
      </c>
      <c r="BF261" s="29">
        <f t="shared" ca="1" si="329"/>
        <v>0</v>
      </c>
      <c r="BG261" s="29">
        <f t="shared" ca="1" si="330"/>
        <v>0</v>
      </c>
      <c r="BH261" s="29">
        <f t="shared" ca="1" si="331"/>
        <v>0</v>
      </c>
      <c r="BI261" s="29">
        <f t="shared" ca="1" si="332"/>
        <v>0</v>
      </c>
      <c r="BJ261" s="29">
        <f t="shared" ca="1" si="333"/>
        <v>0</v>
      </c>
      <c r="BK261" s="29">
        <f t="shared" ca="1" si="334"/>
        <v>0</v>
      </c>
      <c r="BL261" s="29">
        <f t="shared" ca="1" si="335"/>
        <v>0</v>
      </c>
      <c r="BM261" s="29">
        <f t="shared" ca="1" si="336"/>
        <v>0</v>
      </c>
      <c r="BN261" s="29">
        <f t="shared" ca="1" si="337"/>
        <v>0</v>
      </c>
      <c r="BO261" s="33">
        <f t="shared" ca="1" si="313"/>
        <v>0</v>
      </c>
      <c r="BP261" s="16"/>
      <c r="BQ261" s="29">
        <f t="shared" ca="1" si="314"/>
        <v>0</v>
      </c>
      <c r="BR261" s="29">
        <f t="shared" ca="1" si="315"/>
        <v>0</v>
      </c>
      <c r="BS261" s="29">
        <f t="shared" ca="1" si="316"/>
        <v>0</v>
      </c>
      <c r="BT261" s="29">
        <f t="shared" ca="1" si="317"/>
        <v>0</v>
      </c>
      <c r="BU261" s="29">
        <f t="shared" ca="1" si="318"/>
        <v>0</v>
      </c>
      <c r="BV261" s="29">
        <f t="shared" ca="1" si="341"/>
        <v>0</v>
      </c>
      <c r="BW261" s="29">
        <f t="shared" ca="1" si="342"/>
        <v>0</v>
      </c>
      <c r="BX261" s="29">
        <f t="shared" ca="1" si="343"/>
        <v>0</v>
      </c>
      <c r="BY261" s="29">
        <f t="shared" ca="1" si="344"/>
        <v>0</v>
      </c>
      <c r="BZ261" s="29">
        <f t="shared" ca="1" si="345"/>
        <v>0</v>
      </c>
      <c r="CA261" s="29">
        <f t="shared" ca="1" si="346"/>
        <v>0</v>
      </c>
      <c r="CB261" s="29">
        <f t="shared" ca="1" si="347"/>
        <v>0</v>
      </c>
      <c r="CC261" s="29">
        <f t="shared" ca="1" si="348"/>
        <v>0</v>
      </c>
      <c r="CD261" s="29">
        <f t="shared" ca="1" si="349"/>
        <v>0</v>
      </c>
      <c r="CE261" s="29">
        <f t="shared" ca="1" si="350"/>
        <v>0</v>
      </c>
      <c r="CF261" s="29">
        <f t="shared" ca="1" si="351"/>
        <v>0</v>
      </c>
      <c r="CG261" s="29">
        <f t="shared" ca="1" si="352"/>
        <v>0</v>
      </c>
      <c r="CH261" s="29">
        <f t="shared" ca="1" si="353"/>
        <v>0</v>
      </c>
      <c r="CI261" s="29">
        <f t="shared" ca="1" si="354"/>
        <v>0</v>
      </c>
      <c r="CJ261" s="29">
        <f t="shared" ca="1" si="355"/>
        <v>0</v>
      </c>
      <c r="CK261" s="33">
        <f t="shared" ca="1" si="367"/>
        <v>0</v>
      </c>
      <c r="CL261" s="33"/>
      <c r="CM261" s="78">
        <f t="shared" ca="1" si="291"/>
        <v>0</v>
      </c>
      <c r="CN261" s="29">
        <f ca="1">IF(NOT(snowball),0,IF(AA260&lt;=0,0,IF($C261&lt;=SUM($CM261:CM261),0,IF(BR261+$C261-SUM($CM261:CM261)&gt;AA260+AV261,AA260+AV261-BR261,$C261-SUM($CM261:CM261)))))</f>
        <v>0</v>
      </c>
      <c r="CO261" s="29">
        <f ca="1">IF(NOT(snowball),0,IF(AB260&lt;=0,0,IF($C261&lt;=SUM($CM261:CN261),0,IF(BS261+$C261-SUM($CM261:CN261)&gt;AB260+AW261,AB260+AW261-BS261,$C261-SUM($CM261:CN261)))))</f>
        <v>0</v>
      </c>
      <c r="CP261" s="29">
        <f ca="1">IF(NOT(snowball),0,IF(AC260&lt;=0,0,IF($C261&lt;=SUM($CM261:CO261),0,IF(BT261+$C261-SUM($CM261:CO261)&gt;AC260+AX261,AC260+AX261-BT261,$C261-SUM($CM261:CO261)))))</f>
        <v>0</v>
      </c>
      <c r="CQ261" s="29">
        <f ca="1">IF(NOT(snowball),0,IF(AD260&lt;=0,0,IF($C261&lt;=SUM($CM261:CP261),0,IF(BU261+$C261-SUM($CM261:CP261)&gt;AD260+AY261,AD260+AY261-BU261,$C261-SUM($CM261:CP261)))))</f>
        <v>0</v>
      </c>
      <c r="CR261" s="29">
        <f ca="1">IF(NOT(snowball),0,IF(AE260&lt;=0,0,IF($C261&lt;=SUM($CM261:CQ261),0,IF(BV261+$C261-SUM($CM261:CQ261)&gt;AE260+AZ261,AE260+AZ261-BV261,$C261-SUM($CM261:CQ261)))))</f>
        <v>0</v>
      </c>
      <c r="CS261" s="29">
        <f ca="1">IF(NOT(snowball),0,IF(AF260&lt;=0,0,IF($C261&lt;=SUM($CM261:CR261),0,IF(BW261+$C261-SUM($CM261:CR261)&gt;AF260+BA261,AF260+BA261-BW261,$C261-SUM($CM261:CR261)))))</f>
        <v>0</v>
      </c>
      <c r="CT261" s="29">
        <f ca="1">IF(NOT(snowball),0,IF(AG260&lt;=0,0,IF($C261&lt;=SUM($CM261:CS261),0,IF(BX261+$C261-SUM($CM261:CS261)&gt;AG260+BB261,AG260+BB261-BX261,$C261-SUM($CM261:CS261)))))</f>
        <v>0</v>
      </c>
      <c r="CU261" s="29">
        <f ca="1">IF(NOT(snowball),0,IF(AH260&lt;=0,0,IF($C261&lt;=SUM($CM261:CT261),0,IF(BY261+$C261-SUM($CM261:CT261)&gt;AH260+BC261,AH260+BC261-BY261,$C261-SUM($CM261:CT261)))))</f>
        <v>0</v>
      </c>
      <c r="CV261" s="29">
        <f ca="1">IF(NOT(snowball),0,IF(AI260&lt;=0,0,IF($C261&lt;=SUM($CM261:CU261),0,IF(BZ261+$C261-SUM($CM261:CU261)&gt;AI260+BD261,AI260+BD261-BZ261,$C261-SUM($CM261:CU261)))))</f>
        <v>0</v>
      </c>
      <c r="CW261" s="29">
        <f ca="1">IF(NOT(snowball),0,IF(AJ260&lt;=0,0,IF($C261&lt;=SUM($CM261:CV261),0,IF(CA261+$C261-SUM($CM261:CV261)&gt;AJ260+BE261,AJ260+BE261-CA261,$C261-SUM($CM261:CV261)))))</f>
        <v>0</v>
      </c>
      <c r="CX261" s="29">
        <f ca="1">IF(NOT(snowball),0,IF(AK260&lt;=0,0,IF($C261&lt;=SUM($CM261:CW261),0,IF(CB261+$C261-SUM($CM261:CW261)&gt;AK260+BF261,AK260+BF261-CB261,$C261-SUM($CM261:CW261)))))</f>
        <v>0</v>
      </c>
      <c r="CY261" s="29">
        <f ca="1">IF(NOT(snowball),0,IF(AL260&lt;=0,0,IF($C261&lt;=SUM($CM261:CX261),0,IF(CC261+$C261-SUM($CM261:CX261)&gt;AL260+BG261,AL260+BG261-CC261,$C261-SUM($CM261:CX261)))))</f>
        <v>0</v>
      </c>
      <c r="CZ261" s="29">
        <f ca="1">IF(NOT(snowball),0,IF(AM260&lt;=0,0,IF($C261&lt;=SUM($CM261:CY261),0,IF(CD261+$C261-SUM($CM261:CY261)&gt;AM260+BH261,AM260+BH261-CD261,$C261-SUM($CM261:CY261)))))</f>
        <v>0</v>
      </c>
      <c r="DA261" s="29">
        <f ca="1">IF(NOT(snowball),0,IF(AN260&lt;=0,0,IF($C261&lt;=SUM($CM261:CZ261),0,IF(CE261+$C261-SUM($CM261:CZ261)&gt;AN260+BI261,AN260+BI261-CE261,$C261-SUM($CM261:CZ261)))))</f>
        <v>0</v>
      </c>
      <c r="DB261" s="29">
        <f ca="1">IF(NOT(snowball),0,IF(AO260&lt;=0,0,IF($C261&lt;=SUM($CM261:DA261),0,IF(CF261+$C261-SUM($CM261:DA261)&gt;AO260+BJ261,AO260+BJ261-CF261,$C261-SUM($CM261:DA261)))))</f>
        <v>0</v>
      </c>
      <c r="DC261" s="29">
        <f ca="1">IF(NOT(snowball),0,IF(AP260&lt;=0,0,IF($C261&lt;=SUM($CM261:DB261),0,IF(CG261+$C261-SUM($CM261:DB261)&gt;AP260+BK261,AP260+BK261-CG261,$C261-SUM($CM261:DB261)))))</f>
        <v>0</v>
      </c>
      <c r="DD261" s="29">
        <f ca="1">IF(NOT(snowball),0,IF(AQ260&lt;=0,0,IF($C261&lt;=SUM($CM261:DC261),0,IF(CH261+$C261-SUM($CM261:DC261)&gt;AQ260+BL261,AQ260+BL261-CH261,$C261-SUM($CM261:DC261)))))</f>
        <v>0</v>
      </c>
      <c r="DE261" s="29">
        <f ca="1">IF(NOT(snowball),0,IF(AR260&lt;=0,0,IF($C261&lt;=SUM($CM261:DD261),0,IF(CI261+$C261-SUM($CM261:DD261)&gt;AR260+BM261,AR260+BM261-CI261,$C261-SUM($CM261:DD261)))))</f>
        <v>0</v>
      </c>
      <c r="DF261" s="29">
        <f ca="1">IF(NOT(snowball),0,IF(AS260&lt;=0,0,IF($C261&lt;=SUM($CM261:DE261),0,IF(CJ261+$C261-SUM($CM261:DE261)&gt;AS260+BN261,AS260+BN261-CJ261,$C261-SUM($CM261:DE261)))))</f>
        <v>0</v>
      </c>
    </row>
    <row r="262" spans="1:110" ht="11" customHeight="1">
      <c r="A262" s="30" t="str">
        <f t="shared" ca="1" si="356"/>
        <v/>
      </c>
      <c r="B262" s="13" t="e">
        <f t="shared" ca="1" si="292"/>
        <v>#N/A</v>
      </c>
      <c r="C262" s="113" t="str">
        <f t="shared" ca="1" si="271"/>
        <v/>
      </c>
      <c r="D262" s="81"/>
      <c r="E262" s="29">
        <f t="shared" ca="1" si="357"/>
        <v>0</v>
      </c>
      <c r="F262" s="29">
        <f t="shared" ca="1" si="358"/>
        <v>0</v>
      </c>
      <c r="G262" s="29">
        <f t="shared" ca="1" si="359"/>
        <v>0</v>
      </c>
      <c r="H262" s="29">
        <f t="shared" ca="1" si="360"/>
        <v>0</v>
      </c>
      <c r="I262" s="29">
        <f t="shared" ca="1" si="361"/>
        <v>0</v>
      </c>
      <c r="J262" s="29">
        <f t="shared" ca="1" si="362"/>
        <v>0</v>
      </c>
      <c r="K262" s="29">
        <f t="shared" ca="1" si="368"/>
        <v>0</v>
      </c>
      <c r="L262" s="29">
        <f t="shared" ca="1" si="279"/>
        <v>0</v>
      </c>
      <c r="M262" s="29">
        <f t="shared" ca="1" si="280"/>
        <v>0</v>
      </c>
      <c r="N262" s="29">
        <f t="shared" ca="1" si="281"/>
        <v>0</v>
      </c>
      <c r="O262" s="29">
        <f t="shared" ca="1" si="282"/>
        <v>0</v>
      </c>
      <c r="P262" s="29">
        <f t="shared" ca="1" si="283"/>
        <v>0</v>
      </c>
      <c r="Q262" s="29">
        <f t="shared" ca="1" si="284"/>
        <v>0</v>
      </c>
      <c r="R262" s="29">
        <f t="shared" ca="1" si="285"/>
        <v>0</v>
      </c>
      <c r="S262" s="29">
        <f t="shared" ca="1" si="286"/>
        <v>0</v>
      </c>
      <c r="T262" s="29">
        <f t="shared" ca="1" si="287"/>
        <v>0</v>
      </c>
      <c r="U262" s="29">
        <f t="shared" ca="1" si="288"/>
        <v>0</v>
      </c>
      <c r="V262" s="29">
        <f t="shared" ca="1" si="289"/>
        <v>0</v>
      </c>
      <c r="W262" s="29">
        <f t="shared" ca="1" si="290"/>
        <v>0</v>
      </c>
      <c r="X262" s="29">
        <f t="shared" ca="1" si="290"/>
        <v>0</v>
      </c>
      <c r="Y262" s="66"/>
      <c r="Z262" s="29">
        <f t="shared" ca="1" si="293"/>
        <v>0</v>
      </c>
      <c r="AA262" s="29">
        <f t="shared" ca="1" si="294"/>
        <v>0</v>
      </c>
      <c r="AB262" s="29">
        <f t="shared" ca="1" si="295"/>
        <v>0</v>
      </c>
      <c r="AC262" s="29">
        <f t="shared" ca="1" si="296"/>
        <v>0</v>
      </c>
      <c r="AD262" s="29">
        <f t="shared" ca="1" si="297"/>
        <v>0</v>
      </c>
      <c r="AE262" s="29">
        <f t="shared" ca="1" si="298"/>
        <v>0</v>
      </c>
      <c r="AF262" s="29">
        <f t="shared" ca="1" si="299"/>
        <v>0</v>
      </c>
      <c r="AG262" s="29">
        <f t="shared" ca="1" si="300"/>
        <v>0</v>
      </c>
      <c r="AH262" s="29">
        <f t="shared" ca="1" si="301"/>
        <v>0</v>
      </c>
      <c r="AI262" s="29">
        <f t="shared" ca="1" si="302"/>
        <v>0</v>
      </c>
      <c r="AJ262" s="29">
        <f t="shared" ca="1" si="303"/>
        <v>0</v>
      </c>
      <c r="AK262" s="29">
        <f t="shared" ca="1" si="304"/>
        <v>0</v>
      </c>
      <c r="AL262" s="29">
        <f t="shared" ca="1" si="305"/>
        <v>0</v>
      </c>
      <c r="AM262" s="29">
        <f t="shared" ca="1" si="306"/>
        <v>0</v>
      </c>
      <c r="AN262" s="29">
        <f t="shared" ca="1" si="307"/>
        <v>0</v>
      </c>
      <c r="AO262" s="29">
        <f t="shared" ca="1" si="308"/>
        <v>0</v>
      </c>
      <c r="AP262" s="29">
        <f t="shared" ca="1" si="309"/>
        <v>0</v>
      </c>
      <c r="AQ262" s="29">
        <f t="shared" ca="1" si="310"/>
        <v>0</v>
      </c>
      <c r="AR262" s="29">
        <f t="shared" ca="1" si="311"/>
        <v>0</v>
      </c>
      <c r="AS262" s="29">
        <f t="shared" ca="1" si="312"/>
        <v>0</v>
      </c>
      <c r="AT262" s="7"/>
      <c r="AU262" s="29">
        <f t="shared" ca="1" si="364"/>
        <v>0</v>
      </c>
      <c r="AV262" s="29">
        <f t="shared" ca="1" si="365"/>
        <v>0</v>
      </c>
      <c r="AW262" s="29">
        <f t="shared" ca="1" si="366"/>
        <v>0</v>
      </c>
      <c r="AX262" s="29">
        <f t="shared" ca="1" si="321"/>
        <v>0</v>
      </c>
      <c r="AY262" s="29">
        <f t="shared" ca="1" si="322"/>
        <v>0</v>
      </c>
      <c r="AZ262" s="29">
        <f t="shared" ca="1" si="323"/>
        <v>0</v>
      </c>
      <c r="BA262" s="29">
        <f t="shared" ca="1" si="324"/>
        <v>0</v>
      </c>
      <c r="BB262" s="29">
        <f t="shared" ca="1" si="325"/>
        <v>0</v>
      </c>
      <c r="BC262" s="29">
        <f t="shared" ca="1" si="326"/>
        <v>0</v>
      </c>
      <c r="BD262" s="29">
        <f t="shared" ca="1" si="327"/>
        <v>0</v>
      </c>
      <c r="BE262" s="29">
        <f t="shared" ca="1" si="328"/>
        <v>0</v>
      </c>
      <c r="BF262" s="29">
        <f t="shared" ca="1" si="329"/>
        <v>0</v>
      </c>
      <c r="BG262" s="29">
        <f t="shared" ca="1" si="330"/>
        <v>0</v>
      </c>
      <c r="BH262" s="29">
        <f t="shared" ca="1" si="331"/>
        <v>0</v>
      </c>
      <c r="BI262" s="29">
        <f t="shared" ca="1" si="332"/>
        <v>0</v>
      </c>
      <c r="BJ262" s="29">
        <f t="shared" ca="1" si="333"/>
        <v>0</v>
      </c>
      <c r="BK262" s="29">
        <f t="shared" ca="1" si="334"/>
        <v>0</v>
      </c>
      <c r="BL262" s="29">
        <f t="shared" ca="1" si="335"/>
        <v>0</v>
      </c>
      <c r="BM262" s="29">
        <f t="shared" ca="1" si="336"/>
        <v>0</v>
      </c>
      <c r="BN262" s="29">
        <f t="shared" ca="1" si="337"/>
        <v>0</v>
      </c>
      <c r="BO262" s="33">
        <f t="shared" ca="1" si="313"/>
        <v>0</v>
      </c>
      <c r="BP262" s="16"/>
      <c r="BQ262" s="29">
        <f t="shared" ca="1" si="314"/>
        <v>0</v>
      </c>
      <c r="BR262" s="29">
        <f t="shared" ca="1" si="315"/>
        <v>0</v>
      </c>
      <c r="BS262" s="29">
        <f t="shared" ca="1" si="316"/>
        <v>0</v>
      </c>
      <c r="BT262" s="29">
        <f t="shared" ca="1" si="317"/>
        <v>0</v>
      </c>
      <c r="BU262" s="29">
        <f t="shared" ca="1" si="318"/>
        <v>0</v>
      </c>
      <c r="BV262" s="29">
        <f t="shared" ca="1" si="341"/>
        <v>0</v>
      </c>
      <c r="BW262" s="29">
        <f t="shared" ca="1" si="342"/>
        <v>0</v>
      </c>
      <c r="BX262" s="29">
        <f t="shared" ca="1" si="343"/>
        <v>0</v>
      </c>
      <c r="BY262" s="29">
        <f t="shared" ca="1" si="344"/>
        <v>0</v>
      </c>
      <c r="BZ262" s="29">
        <f t="shared" ca="1" si="345"/>
        <v>0</v>
      </c>
      <c r="CA262" s="29">
        <f t="shared" ca="1" si="346"/>
        <v>0</v>
      </c>
      <c r="CB262" s="29">
        <f t="shared" ca="1" si="347"/>
        <v>0</v>
      </c>
      <c r="CC262" s="29">
        <f t="shared" ca="1" si="348"/>
        <v>0</v>
      </c>
      <c r="CD262" s="29">
        <f t="shared" ca="1" si="349"/>
        <v>0</v>
      </c>
      <c r="CE262" s="29">
        <f t="shared" ca="1" si="350"/>
        <v>0</v>
      </c>
      <c r="CF262" s="29">
        <f t="shared" ca="1" si="351"/>
        <v>0</v>
      </c>
      <c r="CG262" s="29">
        <f t="shared" ca="1" si="352"/>
        <v>0</v>
      </c>
      <c r="CH262" s="29">
        <f t="shared" ca="1" si="353"/>
        <v>0</v>
      </c>
      <c r="CI262" s="29">
        <f t="shared" ca="1" si="354"/>
        <v>0</v>
      </c>
      <c r="CJ262" s="29">
        <f t="shared" ca="1" si="355"/>
        <v>0</v>
      </c>
      <c r="CK262" s="33">
        <f t="shared" ca="1" si="367"/>
        <v>0</v>
      </c>
      <c r="CL262" s="33"/>
      <c r="CM262" s="78">
        <f t="shared" ca="1" si="291"/>
        <v>0</v>
      </c>
      <c r="CN262" s="29">
        <f ca="1">IF(NOT(snowball),0,IF(AA261&lt;=0,0,IF($C262&lt;=SUM($CM262:CM262),0,IF(BR262+$C262-SUM($CM262:CM262)&gt;AA261+AV262,AA261+AV262-BR262,$C262-SUM($CM262:CM262)))))</f>
        <v>0</v>
      </c>
      <c r="CO262" s="29">
        <f ca="1">IF(NOT(snowball),0,IF(AB261&lt;=0,0,IF($C262&lt;=SUM($CM262:CN262),0,IF(BS262+$C262-SUM($CM262:CN262)&gt;AB261+AW262,AB261+AW262-BS262,$C262-SUM($CM262:CN262)))))</f>
        <v>0</v>
      </c>
      <c r="CP262" s="29">
        <f ca="1">IF(NOT(snowball),0,IF(AC261&lt;=0,0,IF($C262&lt;=SUM($CM262:CO262),0,IF(BT262+$C262-SUM($CM262:CO262)&gt;AC261+AX262,AC261+AX262-BT262,$C262-SUM($CM262:CO262)))))</f>
        <v>0</v>
      </c>
      <c r="CQ262" s="29">
        <f ca="1">IF(NOT(snowball),0,IF(AD261&lt;=0,0,IF($C262&lt;=SUM($CM262:CP262),0,IF(BU262+$C262-SUM($CM262:CP262)&gt;AD261+AY262,AD261+AY262-BU262,$C262-SUM($CM262:CP262)))))</f>
        <v>0</v>
      </c>
      <c r="CR262" s="29">
        <f ca="1">IF(NOT(snowball),0,IF(AE261&lt;=0,0,IF($C262&lt;=SUM($CM262:CQ262),0,IF(BV262+$C262-SUM($CM262:CQ262)&gt;AE261+AZ262,AE261+AZ262-BV262,$C262-SUM($CM262:CQ262)))))</f>
        <v>0</v>
      </c>
      <c r="CS262" s="29">
        <f ca="1">IF(NOT(snowball),0,IF(AF261&lt;=0,0,IF($C262&lt;=SUM($CM262:CR262),0,IF(BW262+$C262-SUM($CM262:CR262)&gt;AF261+BA262,AF261+BA262-BW262,$C262-SUM($CM262:CR262)))))</f>
        <v>0</v>
      </c>
      <c r="CT262" s="29">
        <f ca="1">IF(NOT(snowball),0,IF(AG261&lt;=0,0,IF($C262&lt;=SUM($CM262:CS262),0,IF(BX262+$C262-SUM($CM262:CS262)&gt;AG261+BB262,AG261+BB262-BX262,$C262-SUM($CM262:CS262)))))</f>
        <v>0</v>
      </c>
      <c r="CU262" s="29">
        <f ca="1">IF(NOT(snowball),0,IF(AH261&lt;=0,0,IF($C262&lt;=SUM($CM262:CT262),0,IF(BY262+$C262-SUM($CM262:CT262)&gt;AH261+BC262,AH261+BC262-BY262,$C262-SUM($CM262:CT262)))))</f>
        <v>0</v>
      </c>
      <c r="CV262" s="29">
        <f ca="1">IF(NOT(snowball),0,IF(AI261&lt;=0,0,IF($C262&lt;=SUM($CM262:CU262),0,IF(BZ262+$C262-SUM($CM262:CU262)&gt;AI261+BD262,AI261+BD262-BZ262,$C262-SUM($CM262:CU262)))))</f>
        <v>0</v>
      </c>
      <c r="CW262" s="29">
        <f ca="1">IF(NOT(snowball),0,IF(AJ261&lt;=0,0,IF($C262&lt;=SUM($CM262:CV262),0,IF(CA262+$C262-SUM($CM262:CV262)&gt;AJ261+BE262,AJ261+BE262-CA262,$C262-SUM($CM262:CV262)))))</f>
        <v>0</v>
      </c>
      <c r="CX262" s="29">
        <f ca="1">IF(NOT(snowball),0,IF(AK261&lt;=0,0,IF($C262&lt;=SUM($CM262:CW262),0,IF(CB262+$C262-SUM($CM262:CW262)&gt;AK261+BF262,AK261+BF262-CB262,$C262-SUM($CM262:CW262)))))</f>
        <v>0</v>
      </c>
      <c r="CY262" s="29">
        <f ca="1">IF(NOT(snowball),0,IF(AL261&lt;=0,0,IF($C262&lt;=SUM($CM262:CX262),0,IF(CC262+$C262-SUM($CM262:CX262)&gt;AL261+BG262,AL261+BG262-CC262,$C262-SUM($CM262:CX262)))))</f>
        <v>0</v>
      </c>
      <c r="CZ262" s="29">
        <f ca="1">IF(NOT(snowball),0,IF(AM261&lt;=0,0,IF($C262&lt;=SUM($CM262:CY262),0,IF(CD262+$C262-SUM($CM262:CY262)&gt;AM261+BH262,AM261+BH262-CD262,$C262-SUM($CM262:CY262)))))</f>
        <v>0</v>
      </c>
      <c r="DA262" s="29">
        <f ca="1">IF(NOT(snowball),0,IF(AN261&lt;=0,0,IF($C262&lt;=SUM($CM262:CZ262),0,IF(CE262+$C262-SUM($CM262:CZ262)&gt;AN261+BI262,AN261+BI262-CE262,$C262-SUM($CM262:CZ262)))))</f>
        <v>0</v>
      </c>
      <c r="DB262" s="29">
        <f ca="1">IF(NOT(snowball),0,IF(AO261&lt;=0,0,IF($C262&lt;=SUM($CM262:DA262),0,IF(CF262+$C262-SUM($CM262:DA262)&gt;AO261+BJ262,AO261+BJ262-CF262,$C262-SUM($CM262:DA262)))))</f>
        <v>0</v>
      </c>
      <c r="DC262" s="29">
        <f ca="1">IF(NOT(snowball),0,IF(AP261&lt;=0,0,IF($C262&lt;=SUM($CM262:DB262),0,IF(CG262+$C262-SUM($CM262:DB262)&gt;AP261+BK262,AP261+BK262-CG262,$C262-SUM($CM262:DB262)))))</f>
        <v>0</v>
      </c>
      <c r="DD262" s="29">
        <f ca="1">IF(NOT(snowball),0,IF(AQ261&lt;=0,0,IF($C262&lt;=SUM($CM262:DC262),0,IF(CH262+$C262-SUM($CM262:DC262)&gt;AQ261+BL262,AQ261+BL262-CH262,$C262-SUM($CM262:DC262)))))</f>
        <v>0</v>
      </c>
      <c r="DE262" s="29">
        <f ca="1">IF(NOT(snowball),0,IF(AR261&lt;=0,0,IF($C262&lt;=SUM($CM262:DD262),0,IF(CI262+$C262-SUM($CM262:DD262)&gt;AR261+BM262,AR261+BM262-CI262,$C262-SUM($CM262:DD262)))))</f>
        <v>0</v>
      </c>
      <c r="DF262" s="29">
        <f ca="1">IF(NOT(snowball),0,IF(AS261&lt;=0,0,IF($C262&lt;=SUM($CM262:DE262),0,IF(CJ262+$C262-SUM($CM262:DE262)&gt;AS261+BN262,AS261+BN262-CJ262,$C262-SUM($CM262:DE262)))))</f>
        <v>0</v>
      </c>
    </row>
    <row r="263" spans="1:110" ht="11" customHeight="1">
      <c r="A263" s="30" t="str">
        <f t="shared" ca="1" si="356"/>
        <v/>
      </c>
      <c r="B263" s="13" t="e">
        <f t="shared" ca="1" si="292"/>
        <v>#N/A</v>
      </c>
      <c r="C263" s="113" t="str">
        <f t="shared" ca="1" si="271"/>
        <v/>
      </c>
      <c r="D263" s="81"/>
      <c r="E263" s="29">
        <f t="shared" ca="1" si="357"/>
        <v>0</v>
      </c>
      <c r="F263" s="29">
        <f t="shared" ca="1" si="358"/>
        <v>0</v>
      </c>
      <c r="G263" s="29">
        <f t="shared" ca="1" si="359"/>
        <v>0</v>
      </c>
      <c r="H263" s="29">
        <f t="shared" ca="1" si="360"/>
        <v>0</v>
      </c>
      <c r="I263" s="29">
        <f t="shared" ca="1" si="361"/>
        <v>0</v>
      </c>
      <c r="J263" s="29">
        <f t="shared" ca="1" si="362"/>
        <v>0</v>
      </c>
      <c r="K263" s="29">
        <f t="shared" ca="1" si="368"/>
        <v>0</v>
      </c>
      <c r="L263" s="29">
        <f t="shared" ca="1" si="279"/>
        <v>0</v>
      </c>
      <c r="M263" s="29">
        <f t="shared" ca="1" si="280"/>
        <v>0</v>
      </c>
      <c r="N263" s="29">
        <f t="shared" ca="1" si="281"/>
        <v>0</v>
      </c>
      <c r="O263" s="29">
        <f t="shared" ca="1" si="282"/>
        <v>0</v>
      </c>
      <c r="P263" s="29">
        <f t="shared" ca="1" si="283"/>
        <v>0</v>
      </c>
      <c r="Q263" s="29">
        <f t="shared" ca="1" si="284"/>
        <v>0</v>
      </c>
      <c r="R263" s="29">
        <f t="shared" ca="1" si="285"/>
        <v>0</v>
      </c>
      <c r="S263" s="29">
        <f t="shared" ca="1" si="286"/>
        <v>0</v>
      </c>
      <c r="T263" s="29">
        <f t="shared" ca="1" si="287"/>
        <v>0</v>
      </c>
      <c r="U263" s="29">
        <f t="shared" ca="1" si="288"/>
        <v>0</v>
      </c>
      <c r="V263" s="29">
        <f t="shared" ca="1" si="289"/>
        <v>0</v>
      </c>
      <c r="W263" s="29">
        <f t="shared" ca="1" si="290"/>
        <v>0</v>
      </c>
      <c r="X263" s="29">
        <f t="shared" ca="1" si="290"/>
        <v>0</v>
      </c>
      <c r="Y263" s="66"/>
      <c r="Z263" s="29">
        <f t="shared" ca="1" si="293"/>
        <v>0</v>
      </c>
      <c r="AA263" s="29">
        <f t="shared" ca="1" si="294"/>
        <v>0</v>
      </c>
      <c r="AB263" s="29">
        <f t="shared" ca="1" si="295"/>
        <v>0</v>
      </c>
      <c r="AC263" s="29">
        <f t="shared" ca="1" si="296"/>
        <v>0</v>
      </c>
      <c r="AD263" s="29">
        <f t="shared" ca="1" si="297"/>
        <v>0</v>
      </c>
      <c r="AE263" s="29">
        <f t="shared" ca="1" si="298"/>
        <v>0</v>
      </c>
      <c r="AF263" s="29">
        <f t="shared" ca="1" si="299"/>
        <v>0</v>
      </c>
      <c r="AG263" s="29">
        <f t="shared" ca="1" si="300"/>
        <v>0</v>
      </c>
      <c r="AH263" s="29">
        <f t="shared" ca="1" si="301"/>
        <v>0</v>
      </c>
      <c r="AI263" s="29">
        <f t="shared" ca="1" si="302"/>
        <v>0</v>
      </c>
      <c r="AJ263" s="29">
        <f t="shared" ca="1" si="303"/>
        <v>0</v>
      </c>
      <c r="AK263" s="29">
        <f t="shared" ca="1" si="304"/>
        <v>0</v>
      </c>
      <c r="AL263" s="29">
        <f t="shared" ca="1" si="305"/>
        <v>0</v>
      </c>
      <c r="AM263" s="29">
        <f t="shared" ca="1" si="306"/>
        <v>0</v>
      </c>
      <c r="AN263" s="29">
        <f t="shared" ca="1" si="307"/>
        <v>0</v>
      </c>
      <c r="AO263" s="29">
        <f t="shared" ca="1" si="308"/>
        <v>0</v>
      </c>
      <c r="AP263" s="29">
        <f t="shared" ca="1" si="309"/>
        <v>0</v>
      </c>
      <c r="AQ263" s="29">
        <f t="shared" ca="1" si="310"/>
        <v>0</v>
      </c>
      <c r="AR263" s="29">
        <f t="shared" ca="1" si="311"/>
        <v>0</v>
      </c>
      <c r="AS263" s="29">
        <f t="shared" ca="1" si="312"/>
        <v>0</v>
      </c>
      <c r="AT263" s="7"/>
      <c r="AU263" s="29">
        <f t="shared" ca="1" si="364"/>
        <v>0</v>
      </c>
      <c r="AV263" s="29">
        <f t="shared" ca="1" si="365"/>
        <v>0</v>
      </c>
      <c r="AW263" s="29">
        <f t="shared" ca="1" si="366"/>
        <v>0</v>
      </c>
      <c r="AX263" s="29">
        <f t="shared" ca="1" si="321"/>
        <v>0</v>
      </c>
      <c r="AY263" s="29">
        <f t="shared" ca="1" si="322"/>
        <v>0</v>
      </c>
      <c r="AZ263" s="29">
        <f t="shared" ca="1" si="323"/>
        <v>0</v>
      </c>
      <c r="BA263" s="29">
        <f t="shared" ca="1" si="324"/>
        <v>0</v>
      </c>
      <c r="BB263" s="29">
        <f t="shared" ca="1" si="325"/>
        <v>0</v>
      </c>
      <c r="BC263" s="29">
        <f t="shared" ca="1" si="326"/>
        <v>0</v>
      </c>
      <c r="BD263" s="29">
        <f t="shared" ca="1" si="327"/>
        <v>0</v>
      </c>
      <c r="BE263" s="29">
        <f t="shared" ca="1" si="328"/>
        <v>0</v>
      </c>
      <c r="BF263" s="29">
        <f t="shared" ca="1" si="329"/>
        <v>0</v>
      </c>
      <c r="BG263" s="29">
        <f t="shared" ca="1" si="330"/>
        <v>0</v>
      </c>
      <c r="BH263" s="29">
        <f t="shared" ca="1" si="331"/>
        <v>0</v>
      </c>
      <c r="BI263" s="29">
        <f t="shared" ca="1" si="332"/>
        <v>0</v>
      </c>
      <c r="BJ263" s="29">
        <f t="shared" ca="1" si="333"/>
        <v>0</v>
      </c>
      <c r="BK263" s="29">
        <f t="shared" ca="1" si="334"/>
        <v>0</v>
      </c>
      <c r="BL263" s="29">
        <f t="shared" ca="1" si="335"/>
        <v>0</v>
      </c>
      <c r="BM263" s="29">
        <f t="shared" ca="1" si="336"/>
        <v>0</v>
      </c>
      <c r="BN263" s="29">
        <f t="shared" ca="1" si="337"/>
        <v>0</v>
      </c>
      <c r="BO263" s="33">
        <f t="shared" ca="1" si="313"/>
        <v>0</v>
      </c>
      <c r="BP263" s="16"/>
      <c r="BQ263" s="29">
        <f t="shared" ca="1" si="314"/>
        <v>0</v>
      </c>
      <c r="BR263" s="29">
        <f t="shared" ca="1" si="315"/>
        <v>0</v>
      </c>
      <c r="BS263" s="29">
        <f t="shared" ca="1" si="316"/>
        <v>0</v>
      </c>
      <c r="BT263" s="29">
        <f t="shared" ca="1" si="317"/>
        <v>0</v>
      </c>
      <c r="BU263" s="29">
        <f t="shared" ca="1" si="318"/>
        <v>0</v>
      </c>
      <c r="BV263" s="29">
        <f t="shared" ca="1" si="341"/>
        <v>0</v>
      </c>
      <c r="BW263" s="29">
        <f t="shared" ca="1" si="342"/>
        <v>0</v>
      </c>
      <c r="BX263" s="29">
        <f t="shared" ca="1" si="343"/>
        <v>0</v>
      </c>
      <c r="BY263" s="29">
        <f t="shared" ca="1" si="344"/>
        <v>0</v>
      </c>
      <c r="BZ263" s="29">
        <f t="shared" ca="1" si="345"/>
        <v>0</v>
      </c>
      <c r="CA263" s="29">
        <f t="shared" ca="1" si="346"/>
        <v>0</v>
      </c>
      <c r="CB263" s="29">
        <f t="shared" ca="1" si="347"/>
        <v>0</v>
      </c>
      <c r="CC263" s="29">
        <f t="shared" ca="1" si="348"/>
        <v>0</v>
      </c>
      <c r="CD263" s="29">
        <f t="shared" ca="1" si="349"/>
        <v>0</v>
      </c>
      <c r="CE263" s="29">
        <f t="shared" ca="1" si="350"/>
        <v>0</v>
      </c>
      <c r="CF263" s="29">
        <f t="shared" ca="1" si="351"/>
        <v>0</v>
      </c>
      <c r="CG263" s="29">
        <f t="shared" ca="1" si="352"/>
        <v>0</v>
      </c>
      <c r="CH263" s="29">
        <f t="shared" ca="1" si="353"/>
        <v>0</v>
      </c>
      <c r="CI263" s="29">
        <f t="shared" ca="1" si="354"/>
        <v>0</v>
      </c>
      <c r="CJ263" s="29">
        <f t="shared" ca="1" si="355"/>
        <v>0</v>
      </c>
      <c r="CK263" s="33">
        <f t="shared" ca="1" si="367"/>
        <v>0</v>
      </c>
      <c r="CL263" s="33"/>
      <c r="CM263" s="78">
        <f t="shared" ca="1" si="291"/>
        <v>0</v>
      </c>
      <c r="CN263" s="29">
        <f ca="1">IF(NOT(snowball),0,IF(AA262&lt;=0,0,IF($C263&lt;=SUM($CM263:CM263),0,IF(BR263+$C263-SUM($CM263:CM263)&gt;AA262+AV263,AA262+AV263-BR263,$C263-SUM($CM263:CM263)))))</f>
        <v>0</v>
      </c>
      <c r="CO263" s="29">
        <f ca="1">IF(NOT(snowball),0,IF(AB262&lt;=0,0,IF($C263&lt;=SUM($CM263:CN263),0,IF(BS263+$C263-SUM($CM263:CN263)&gt;AB262+AW263,AB262+AW263-BS263,$C263-SUM($CM263:CN263)))))</f>
        <v>0</v>
      </c>
      <c r="CP263" s="29">
        <f ca="1">IF(NOT(snowball),0,IF(AC262&lt;=0,0,IF($C263&lt;=SUM($CM263:CO263),0,IF(BT263+$C263-SUM($CM263:CO263)&gt;AC262+AX263,AC262+AX263-BT263,$C263-SUM($CM263:CO263)))))</f>
        <v>0</v>
      </c>
      <c r="CQ263" s="29">
        <f ca="1">IF(NOT(snowball),0,IF(AD262&lt;=0,0,IF($C263&lt;=SUM($CM263:CP263),0,IF(BU263+$C263-SUM($CM263:CP263)&gt;AD262+AY263,AD262+AY263-BU263,$C263-SUM($CM263:CP263)))))</f>
        <v>0</v>
      </c>
      <c r="CR263" s="29">
        <f ca="1">IF(NOT(snowball),0,IF(AE262&lt;=0,0,IF($C263&lt;=SUM($CM263:CQ263),0,IF(BV263+$C263-SUM($CM263:CQ263)&gt;AE262+AZ263,AE262+AZ263-BV263,$C263-SUM($CM263:CQ263)))))</f>
        <v>0</v>
      </c>
      <c r="CS263" s="29">
        <f ca="1">IF(NOT(snowball),0,IF(AF262&lt;=0,0,IF($C263&lt;=SUM($CM263:CR263),0,IF(BW263+$C263-SUM($CM263:CR263)&gt;AF262+BA263,AF262+BA263-BW263,$C263-SUM($CM263:CR263)))))</f>
        <v>0</v>
      </c>
      <c r="CT263" s="29">
        <f ca="1">IF(NOT(snowball),0,IF(AG262&lt;=0,0,IF($C263&lt;=SUM($CM263:CS263),0,IF(BX263+$C263-SUM($CM263:CS263)&gt;AG262+BB263,AG262+BB263-BX263,$C263-SUM($CM263:CS263)))))</f>
        <v>0</v>
      </c>
      <c r="CU263" s="29">
        <f ca="1">IF(NOT(snowball),0,IF(AH262&lt;=0,0,IF($C263&lt;=SUM($CM263:CT263),0,IF(BY263+$C263-SUM($CM263:CT263)&gt;AH262+BC263,AH262+BC263-BY263,$C263-SUM($CM263:CT263)))))</f>
        <v>0</v>
      </c>
      <c r="CV263" s="29">
        <f ca="1">IF(NOT(snowball),0,IF(AI262&lt;=0,0,IF($C263&lt;=SUM($CM263:CU263),0,IF(BZ263+$C263-SUM($CM263:CU263)&gt;AI262+BD263,AI262+BD263-BZ263,$C263-SUM($CM263:CU263)))))</f>
        <v>0</v>
      </c>
      <c r="CW263" s="29">
        <f ca="1">IF(NOT(snowball),0,IF(AJ262&lt;=0,0,IF($C263&lt;=SUM($CM263:CV263),0,IF(CA263+$C263-SUM($CM263:CV263)&gt;AJ262+BE263,AJ262+BE263-CA263,$C263-SUM($CM263:CV263)))))</f>
        <v>0</v>
      </c>
      <c r="CX263" s="29">
        <f ca="1">IF(NOT(snowball),0,IF(AK262&lt;=0,0,IF($C263&lt;=SUM($CM263:CW263),0,IF(CB263+$C263-SUM($CM263:CW263)&gt;AK262+BF263,AK262+BF263-CB263,$C263-SUM($CM263:CW263)))))</f>
        <v>0</v>
      </c>
      <c r="CY263" s="29">
        <f ca="1">IF(NOT(snowball),0,IF(AL262&lt;=0,0,IF($C263&lt;=SUM($CM263:CX263),0,IF(CC263+$C263-SUM($CM263:CX263)&gt;AL262+BG263,AL262+BG263-CC263,$C263-SUM($CM263:CX263)))))</f>
        <v>0</v>
      </c>
      <c r="CZ263" s="29">
        <f ca="1">IF(NOT(snowball),0,IF(AM262&lt;=0,0,IF($C263&lt;=SUM($CM263:CY263),0,IF(CD263+$C263-SUM($CM263:CY263)&gt;AM262+BH263,AM262+BH263-CD263,$C263-SUM($CM263:CY263)))))</f>
        <v>0</v>
      </c>
      <c r="DA263" s="29">
        <f ca="1">IF(NOT(snowball),0,IF(AN262&lt;=0,0,IF($C263&lt;=SUM($CM263:CZ263),0,IF(CE263+$C263-SUM($CM263:CZ263)&gt;AN262+BI263,AN262+BI263-CE263,$C263-SUM($CM263:CZ263)))))</f>
        <v>0</v>
      </c>
      <c r="DB263" s="29">
        <f ca="1">IF(NOT(snowball),0,IF(AO262&lt;=0,0,IF($C263&lt;=SUM($CM263:DA263),0,IF(CF263+$C263-SUM($CM263:DA263)&gt;AO262+BJ263,AO262+BJ263-CF263,$C263-SUM($CM263:DA263)))))</f>
        <v>0</v>
      </c>
      <c r="DC263" s="29">
        <f ca="1">IF(NOT(snowball),0,IF(AP262&lt;=0,0,IF($C263&lt;=SUM($CM263:DB263),0,IF(CG263+$C263-SUM($CM263:DB263)&gt;AP262+BK263,AP262+BK263-CG263,$C263-SUM($CM263:DB263)))))</f>
        <v>0</v>
      </c>
      <c r="DD263" s="29">
        <f ca="1">IF(NOT(snowball),0,IF(AQ262&lt;=0,0,IF($C263&lt;=SUM($CM263:DC263),0,IF(CH263+$C263-SUM($CM263:DC263)&gt;AQ262+BL263,AQ262+BL263-CH263,$C263-SUM($CM263:DC263)))))</f>
        <v>0</v>
      </c>
      <c r="DE263" s="29">
        <f ca="1">IF(NOT(snowball),0,IF(AR262&lt;=0,0,IF($C263&lt;=SUM($CM263:DD263),0,IF(CI263+$C263-SUM($CM263:DD263)&gt;AR262+BM263,AR262+BM263-CI263,$C263-SUM($CM263:DD263)))))</f>
        <v>0</v>
      </c>
      <c r="DF263" s="29">
        <f ca="1">IF(NOT(snowball),0,IF(AS262&lt;=0,0,IF($C263&lt;=SUM($CM263:DE263),0,IF(CJ263+$C263-SUM($CM263:DE263)&gt;AS262+BN263,AS262+BN263-CJ263,$C263-SUM($CM263:DE263)))))</f>
        <v>0</v>
      </c>
    </row>
    <row r="264" spans="1:110" ht="11" customHeight="1">
      <c r="A264" s="30" t="str">
        <f t="shared" ca="1" si="356"/>
        <v/>
      </c>
      <c r="B264" s="13" t="e">
        <f t="shared" ca="1" si="292"/>
        <v>#N/A</v>
      </c>
      <c r="C264" s="113" t="str">
        <f t="shared" ca="1" si="271"/>
        <v/>
      </c>
      <c r="D264" s="81"/>
      <c r="E264" s="29">
        <f t="shared" ca="1" si="357"/>
        <v>0</v>
      </c>
      <c r="F264" s="29">
        <f t="shared" ca="1" si="358"/>
        <v>0</v>
      </c>
      <c r="G264" s="29">
        <f t="shared" ca="1" si="359"/>
        <v>0</v>
      </c>
      <c r="H264" s="29">
        <f t="shared" ca="1" si="360"/>
        <v>0</v>
      </c>
      <c r="I264" s="29">
        <f t="shared" ca="1" si="361"/>
        <v>0</v>
      </c>
      <c r="J264" s="29">
        <f t="shared" ca="1" si="362"/>
        <v>0</v>
      </c>
      <c r="K264" s="29">
        <f t="shared" ca="1" si="368"/>
        <v>0</v>
      </c>
      <c r="L264" s="29">
        <f t="shared" ca="1" si="279"/>
        <v>0</v>
      </c>
      <c r="M264" s="29">
        <f t="shared" ca="1" si="280"/>
        <v>0</v>
      </c>
      <c r="N264" s="29">
        <f t="shared" ca="1" si="281"/>
        <v>0</v>
      </c>
      <c r="O264" s="29">
        <f t="shared" ca="1" si="282"/>
        <v>0</v>
      </c>
      <c r="P264" s="29">
        <f t="shared" ca="1" si="283"/>
        <v>0</v>
      </c>
      <c r="Q264" s="29">
        <f t="shared" ca="1" si="284"/>
        <v>0</v>
      </c>
      <c r="R264" s="29">
        <f t="shared" ca="1" si="285"/>
        <v>0</v>
      </c>
      <c r="S264" s="29">
        <f t="shared" ca="1" si="286"/>
        <v>0</v>
      </c>
      <c r="T264" s="29">
        <f t="shared" ca="1" si="287"/>
        <v>0</v>
      </c>
      <c r="U264" s="29">
        <f t="shared" ca="1" si="288"/>
        <v>0</v>
      </c>
      <c r="V264" s="29">
        <f t="shared" ca="1" si="289"/>
        <v>0</v>
      </c>
      <c r="W264" s="29">
        <f t="shared" ca="1" si="290"/>
        <v>0</v>
      </c>
      <c r="X264" s="29">
        <f t="shared" ca="1" si="290"/>
        <v>0</v>
      </c>
      <c r="Y264" s="66"/>
      <c r="Z264" s="29">
        <f t="shared" ca="1" si="293"/>
        <v>0</v>
      </c>
      <c r="AA264" s="29">
        <f t="shared" ca="1" si="294"/>
        <v>0</v>
      </c>
      <c r="AB264" s="29">
        <f t="shared" ca="1" si="295"/>
        <v>0</v>
      </c>
      <c r="AC264" s="29">
        <f t="shared" ca="1" si="296"/>
        <v>0</v>
      </c>
      <c r="AD264" s="29">
        <f t="shared" ca="1" si="297"/>
        <v>0</v>
      </c>
      <c r="AE264" s="29">
        <f t="shared" ca="1" si="298"/>
        <v>0</v>
      </c>
      <c r="AF264" s="29">
        <f t="shared" ca="1" si="299"/>
        <v>0</v>
      </c>
      <c r="AG264" s="29">
        <f t="shared" ca="1" si="300"/>
        <v>0</v>
      </c>
      <c r="AH264" s="29">
        <f t="shared" ca="1" si="301"/>
        <v>0</v>
      </c>
      <c r="AI264" s="29">
        <f t="shared" ca="1" si="302"/>
        <v>0</v>
      </c>
      <c r="AJ264" s="29">
        <f t="shared" ca="1" si="303"/>
        <v>0</v>
      </c>
      <c r="AK264" s="29">
        <f t="shared" ca="1" si="304"/>
        <v>0</v>
      </c>
      <c r="AL264" s="29">
        <f t="shared" ca="1" si="305"/>
        <v>0</v>
      </c>
      <c r="AM264" s="29">
        <f t="shared" ca="1" si="306"/>
        <v>0</v>
      </c>
      <c r="AN264" s="29">
        <f t="shared" ca="1" si="307"/>
        <v>0</v>
      </c>
      <c r="AO264" s="29">
        <f t="shared" ca="1" si="308"/>
        <v>0</v>
      </c>
      <c r="AP264" s="29">
        <f t="shared" ca="1" si="309"/>
        <v>0</v>
      </c>
      <c r="AQ264" s="29">
        <f t="shared" ca="1" si="310"/>
        <v>0</v>
      </c>
      <c r="AR264" s="29">
        <f t="shared" ca="1" si="311"/>
        <v>0</v>
      </c>
      <c r="AS264" s="29">
        <f t="shared" ca="1" si="312"/>
        <v>0</v>
      </c>
      <c r="AT264" s="7"/>
      <c r="AU264" s="29">
        <f t="shared" ca="1" si="364"/>
        <v>0</v>
      </c>
      <c r="AV264" s="29">
        <f t="shared" ca="1" si="365"/>
        <v>0</v>
      </c>
      <c r="AW264" s="29">
        <f t="shared" ca="1" si="366"/>
        <v>0</v>
      </c>
      <c r="AX264" s="29">
        <f t="shared" ca="1" si="321"/>
        <v>0</v>
      </c>
      <c r="AY264" s="29">
        <f t="shared" ca="1" si="322"/>
        <v>0</v>
      </c>
      <c r="AZ264" s="29">
        <f t="shared" ca="1" si="323"/>
        <v>0</v>
      </c>
      <c r="BA264" s="29">
        <f t="shared" ca="1" si="324"/>
        <v>0</v>
      </c>
      <c r="BB264" s="29">
        <f t="shared" ca="1" si="325"/>
        <v>0</v>
      </c>
      <c r="BC264" s="29">
        <f t="shared" ca="1" si="326"/>
        <v>0</v>
      </c>
      <c r="BD264" s="29">
        <f t="shared" ca="1" si="327"/>
        <v>0</v>
      </c>
      <c r="BE264" s="29">
        <f t="shared" ca="1" si="328"/>
        <v>0</v>
      </c>
      <c r="BF264" s="29">
        <f t="shared" ca="1" si="329"/>
        <v>0</v>
      </c>
      <c r="BG264" s="29">
        <f t="shared" ca="1" si="330"/>
        <v>0</v>
      </c>
      <c r="BH264" s="29">
        <f t="shared" ca="1" si="331"/>
        <v>0</v>
      </c>
      <c r="BI264" s="29">
        <f t="shared" ca="1" si="332"/>
        <v>0</v>
      </c>
      <c r="BJ264" s="29">
        <f t="shared" ca="1" si="333"/>
        <v>0</v>
      </c>
      <c r="BK264" s="29">
        <f t="shared" ca="1" si="334"/>
        <v>0</v>
      </c>
      <c r="BL264" s="29">
        <f t="shared" ca="1" si="335"/>
        <v>0</v>
      </c>
      <c r="BM264" s="29">
        <f t="shared" ca="1" si="336"/>
        <v>0</v>
      </c>
      <c r="BN264" s="29">
        <f t="shared" ca="1" si="337"/>
        <v>0</v>
      </c>
      <c r="BO264" s="33">
        <f t="shared" ca="1" si="313"/>
        <v>0</v>
      </c>
      <c r="BP264" s="16"/>
      <c r="BQ264" s="29">
        <f t="shared" ca="1" si="314"/>
        <v>0</v>
      </c>
      <c r="BR264" s="29">
        <f t="shared" ca="1" si="315"/>
        <v>0</v>
      </c>
      <c r="BS264" s="29">
        <f t="shared" ca="1" si="316"/>
        <v>0</v>
      </c>
      <c r="BT264" s="29">
        <f t="shared" ca="1" si="317"/>
        <v>0</v>
      </c>
      <c r="BU264" s="29">
        <f t="shared" ca="1" si="318"/>
        <v>0</v>
      </c>
      <c r="BV264" s="29">
        <f t="shared" ca="1" si="341"/>
        <v>0</v>
      </c>
      <c r="BW264" s="29">
        <f t="shared" ca="1" si="342"/>
        <v>0</v>
      </c>
      <c r="BX264" s="29">
        <f t="shared" ca="1" si="343"/>
        <v>0</v>
      </c>
      <c r="BY264" s="29">
        <f t="shared" ca="1" si="344"/>
        <v>0</v>
      </c>
      <c r="BZ264" s="29">
        <f t="shared" ca="1" si="345"/>
        <v>0</v>
      </c>
      <c r="CA264" s="29">
        <f t="shared" ca="1" si="346"/>
        <v>0</v>
      </c>
      <c r="CB264" s="29">
        <f t="shared" ca="1" si="347"/>
        <v>0</v>
      </c>
      <c r="CC264" s="29">
        <f t="shared" ca="1" si="348"/>
        <v>0</v>
      </c>
      <c r="CD264" s="29">
        <f t="shared" ca="1" si="349"/>
        <v>0</v>
      </c>
      <c r="CE264" s="29">
        <f t="shared" ca="1" si="350"/>
        <v>0</v>
      </c>
      <c r="CF264" s="29">
        <f t="shared" ca="1" si="351"/>
        <v>0</v>
      </c>
      <c r="CG264" s="29">
        <f t="shared" ca="1" si="352"/>
        <v>0</v>
      </c>
      <c r="CH264" s="29">
        <f t="shared" ca="1" si="353"/>
        <v>0</v>
      </c>
      <c r="CI264" s="29">
        <f t="shared" ca="1" si="354"/>
        <v>0</v>
      </c>
      <c r="CJ264" s="29">
        <f t="shared" ca="1" si="355"/>
        <v>0</v>
      </c>
      <c r="CK264" s="33">
        <f t="shared" ca="1" si="367"/>
        <v>0</v>
      </c>
      <c r="CL264" s="33"/>
      <c r="CM264" s="78">
        <f t="shared" ca="1" si="291"/>
        <v>0</v>
      </c>
      <c r="CN264" s="29">
        <f ca="1">IF(NOT(snowball),0,IF(AA263&lt;=0,0,IF($C264&lt;=SUM($CM264:CM264),0,IF(BR264+$C264-SUM($CM264:CM264)&gt;AA263+AV264,AA263+AV264-BR264,$C264-SUM($CM264:CM264)))))</f>
        <v>0</v>
      </c>
      <c r="CO264" s="29">
        <f ca="1">IF(NOT(snowball),0,IF(AB263&lt;=0,0,IF($C264&lt;=SUM($CM264:CN264),0,IF(BS264+$C264-SUM($CM264:CN264)&gt;AB263+AW264,AB263+AW264-BS264,$C264-SUM($CM264:CN264)))))</f>
        <v>0</v>
      </c>
      <c r="CP264" s="29">
        <f ca="1">IF(NOT(snowball),0,IF(AC263&lt;=0,0,IF($C264&lt;=SUM($CM264:CO264),0,IF(BT264+$C264-SUM($CM264:CO264)&gt;AC263+AX264,AC263+AX264-BT264,$C264-SUM($CM264:CO264)))))</f>
        <v>0</v>
      </c>
      <c r="CQ264" s="29">
        <f ca="1">IF(NOT(snowball),0,IF(AD263&lt;=0,0,IF($C264&lt;=SUM($CM264:CP264),0,IF(BU264+$C264-SUM($CM264:CP264)&gt;AD263+AY264,AD263+AY264-BU264,$C264-SUM($CM264:CP264)))))</f>
        <v>0</v>
      </c>
      <c r="CR264" s="29">
        <f ca="1">IF(NOT(snowball),0,IF(AE263&lt;=0,0,IF($C264&lt;=SUM($CM264:CQ264),0,IF(BV264+$C264-SUM($CM264:CQ264)&gt;AE263+AZ264,AE263+AZ264-BV264,$C264-SUM($CM264:CQ264)))))</f>
        <v>0</v>
      </c>
      <c r="CS264" s="29">
        <f ca="1">IF(NOT(snowball),0,IF(AF263&lt;=0,0,IF($C264&lt;=SUM($CM264:CR264),0,IF(BW264+$C264-SUM($CM264:CR264)&gt;AF263+BA264,AF263+BA264-BW264,$C264-SUM($CM264:CR264)))))</f>
        <v>0</v>
      </c>
      <c r="CT264" s="29">
        <f ca="1">IF(NOT(snowball),0,IF(AG263&lt;=0,0,IF($C264&lt;=SUM($CM264:CS264),0,IF(BX264+$C264-SUM($CM264:CS264)&gt;AG263+BB264,AG263+BB264-BX264,$C264-SUM($CM264:CS264)))))</f>
        <v>0</v>
      </c>
      <c r="CU264" s="29">
        <f ca="1">IF(NOT(snowball),0,IF(AH263&lt;=0,0,IF($C264&lt;=SUM($CM264:CT264),0,IF(BY264+$C264-SUM($CM264:CT264)&gt;AH263+BC264,AH263+BC264-BY264,$C264-SUM($CM264:CT264)))))</f>
        <v>0</v>
      </c>
      <c r="CV264" s="29">
        <f ca="1">IF(NOT(snowball),0,IF(AI263&lt;=0,0,IF($C264&lt;=SUM($CM264:CU264),0,IF(BZ264+$C264-SUM($CM264:CU264)&gt;AI263+BD264,AI263+BD264-BZ264,$C264-SUM($CM264:CU264)))))</f>
        <v>0</v>
      </c>
      <c r="CW264" s="29">
        <f ca="1">IF(NOT(snowball),0,IF(AJ263&lt;=0,0,IF($C264&lt;=SUM($CM264:CV264),0,IF(CA264+$C264-SUM($CM264:CV264)&gt;AJ263+BE264,AJ263+BE264-CA264,$C264-SUM($CM264:CV264)))))</f>
        <v>0</v>
      </c>
      <c r="CX264" s="29">
        <f ca="1">IF(NOT(snowball),0,IF(AK263&lt;=0,0,IF($C264&lt;=SUM($CM264:CW264),0,IF(CB264+$C264-SUM($CM264:CW264)&gt;AK263+BF264,AK263+BF264-CB264,$C264-SUM($CM264:CW264)))))</f>
        <v>0</v>
      </c>
      <c r="CY264" s="29">
        <f ca="1">IF(NOT(snowball),0,IF(AL263&lt;=0,0,IF($C264&lt;=SUM($CM264:CX264),0,IF(CC264+$C264-SUM($CM264:CX264)&gt;AL263+BG264,AL263+BG264-CC264,$C264-SUM($CM264:CX264)))))</f>
        <v>0</v>
      </c>
      <c r="CZ264" s="29">
        <f ca="1">IF(NOT(snowball),0,IF(AM263&lt;=0,0,IF($C264&lt;=SUM($CM264:CY264),0,IF(CD264+$C264-SUM($CM264:CY264)&gt;AM263+BH264,AM263+BH264-CD264,$C264-SUM($CM264:CY264)))))</f>
        <v>0</v>
      </c>
      <c r="DA264" s="29">
        <f ca="1">IF(NOT(snowball),0,IF(AN263&lt;=0,0,IF($C264&lt;=SUM($CM264:CZ264),0,IF(CE264+$C264-SUM($CM264:CZ264)&gt;AN263+BI264,AN263+BI264-CE264,$C264-SUM($CM264:CZ264)))))</f>
        <v>0</v>
      </c>
      <c r="DB264" s="29">
        <f ca="1">IF(NOT(snowball),0,IF(AO263&lt;=0,0,IF($C264&lt;=SUM($CM264:DA264),0,IF(CF264+$C264-SUM($CM264:DA264)&gt;AO263+BJ264,AO263+BJ264-CF264,$C264-SUM($CM264:DA264)))))</f>
        <v>0</v>
      </c>
      <c r="DC264" s="29">
        <f ca="1">IF(NOT(snowball),0,IF(AP263&lt;=0,0,IF($C264&lt;=SUM($CM264:DB264),0,IF(CG264+$C264-SUM($CM264:DB264)&gt;AP263+BK264,AP263+BK264-CG264,$C264-SUM($CM264:DB264)))))</f>
        <v>0</v>
      </c>
      <c r="DD264" s="29">
        <f ca="1">IF(NOT(snowball),0,IF(AQ263&lt;=0,0,IF($C264&lt;=SUM($CM264:DC264),0,IF(CH264+$C264-SUM($CM264:DC264)&gt;AQ263+BL264,AQ263+BL264-CH264,$C264-SUM($CM264:DC264)))))</f>
        <v>0</v>
      </c>
      <c r="DE264" s="29">
        <f ca="1">IF(NOT(snowball),0,IF(AR263&lt;=0,0,IF($C264&lt;=SUM($CM264:DD264),0,IF(CI264+$C264-SUM($CM264:DD264)&gt;AR263+BM264,AR263+BM264-CI264,$C264-SUM($CM264:DD264)))))</f>
        <v>0</v>
      </c>
      <c r="DF264" s="29">
        <f ca="1">IF(NOT(snowball),0,IF(AS263&lt;=0,0,IF($C264&lt;=SUM($CM264:DE264),0,IF(CJ264+$C264-SUM($CM264:DE264)&gt;AS263+BN264,AS263+BN264-CJ264,$C264-SUM($CM264:DE264)))))</f>
        <v>0</v>
      </c>
    </row>
    <row r="265" spans="1:110" ht="11" customHeight="1">
      <c r="A265" s="30" t="str">
        <f t="shared" ca="1" si="356"/>
        <v/>
      </c>
      <c r="B265" s="13" t="e">
        <f t="shared" ca="1" si="292"/>
        <v>#N/A</v>
      </c>
      <c r="C265" s="113" t="str">
        <f t="shared" ca="1" si="271"/>
        <v/>
      </c>
      <c r="D265" s="81"/>
      <c r="E265" s="29">
        <f t="shared" ca="1" si="357"/>
        <v>0</v>
      </c>
      <c r="F265" s="29">
        <f t="shared" ca="1" si="358"/>
        <v>0</v>
      </c>
      <c r="G265" s="29">
        <f t="shared" ca="1" si="359"/>
        <v>0</v>
      </c>
      <c r="H265" s="29">
        <f t="shared" ca="1" si="360"/>
        <v>0</v>
      </c>
      <c r="I265" s="29">
        <f t="shared" ca="1" si="361"/>
        <v>0</v>
      </c>
      <c r="J265" s="29">
        <f t="shared" ca="1" si="362"/>
        <v>0</v>
      </c>
      <c r="K265" s="29">
        <f t="shared" ca="1" si="368"/>
        <v>0</v>
      </c>
      <c r="L265" s="29">
        <f t="shared" ca="1" si="279"/>
        <v>0</v>
      </c>
      <c r="M265" s="29">
        <f t="shared" ca="1" si="280"/>
        <v>0</v>
      </c>
      <c r="N265" s="29">
        <f t="shared" ca="1" si="281"/>
        <v>0</v>
      </c>
      <c r="O265" s="29">
        <f t="shared" ca="1" si="282"/>
        <v>0</v>
      </c>
      <c r="P265" s="29">
        <f t="shared" ca="1" si="283"/>
        <v>0</v>
      </c>
      <c r="Q265" s="29">
        <f t="shared" ca="1" si="284"/>
        <v>0</v>
      </c>
      <c r="R265" s="29">
        <f t="shared" ca="1" si="285"/>
        <v>0</v>
      </c>
      <c r="S265" s="29">
        <f t="shared" ca="1" si="286"/>
        <v>0</v>
      </c>
      <c r="T265" s="29">
        <f t="shared" ca="1" si="287"/>
        <v>0</v>
      </c>
      <c r="U265" s="29">
        <f t="shared" ca="1" si="288"/>
        <v>0</v>
      </c>
      <c r="V265" s="29">
        <f t="shared" ca="1" si="289"/>
        <v>0</v>
      </c>
      <c r="W265" s="29">
        <f t="shared" ca="1" si="290"/>
        <v>0</v>
      </c>
      <c r="X265" s="29">
        <f t="shared" ca="1" si="290"/>
        <v>0</v>
      </c>
      <c r="Y265" s="66"/>
      <c r="Z265" s="29">
        <f t="shared" ca="1" si="293"/>
        <v>0</v>
      </c>
      <c r="AA265" s="29">
        <f t="shared" ca="1" si="294"/>
        <v>0</v>
      </c>
      <c r="AB265" s="29">
        <f t="shared" ca="1" si="295"/>
        <v>0</v>
      </c>
      <c r="AC265" s="29">
        <f t="shared" ca="1" si="296"/>
        <v>0</v>
      </c>
      <c r="AD265" s="29">
        <f t="shared" ca="1" si="297"/>
        <v>0</v>
      </c>
      <c r="AE265" s="29">
        <f t="shared" ca="1" si="298"/>
        <v>0</v>
      </c>
      <c r="AF265" s="29">
        <f t="shared" ca="1" si="299"/>
        <v>0</v>
      </c>
      <c r="AG265" s="29">
        <f t="shared" ca="1" si="300"/>
        <v>0</v>
      </c>
      <c r="AH265" s="29">
        <f t="shared" ca="1" si="301"/>
        <v>0</v>
      </c>
      <c r="AI265" s="29">
        <f t="shared" ca="1" si="302"/>
        <v>0</v>
      </c>
      <c r="AJ265" s="29">
        <f t="shared" ca="1" si="303"/>
        <v>0</v>
      </c>
      <c r="AK265" s="29">
        <f t="shared" ca="1" si="304"/>
        <v>0</v>
      </c>
      <c r="AL265" s="29">
        <f t="shared" ca="1" si="305"/>
        <v>0</v>
      </c>
      <c r="AM265" s="29">
        <f t="shared" ca="1" si="306"/>
        <v>0</v>
      </c>
      <c r="AN265" s="29">
        <f t="shared" ca="1" si="307"/>
        <v>0</v>
      </c>
      <c r="AO265" s="29">
        <f t="shared" ca="1" si="308"/>
        <v>0</v>
      </c>
      <c r="AP265" s="29">
        <f t="shared" ca="1" si="309"/>
        <v>0</v>
      </c>
      <c r="AQ265" s="29">
        <f t="shared" ca="1" si="310"/>
        <v>0</v>
      </c>
      <c r="AR265" s="29">
        <f t="shared" ca="1" si="311"/>
        <v>0</v>
      </c>
      <c r="AS265" s="29">
        <f t="shared" ca="1" si="312"/>
        <v>0</v>
      </c>
      <c r="AT265" s="7"/>
      <c r="AU265" s="29">
        <f t="shared" ca="1" si="364"/>
        <v>0</v>
      </c>
      <c r="AV265" s="29">
        <f t="shared" ca="1" si="365"/>
        <v>0</v>
      </c>
      <c r="AW265" s="29">
        <f t="shared" ca="1" si="366"/>
        <v>0</v>
      </c>
      <c r="AX265" s="29">
        <f t="shared" ca="1" si="321"/>
        <v>0</v>
      </c>
      <c r="AY265" s="29">
        <f t="shared" ca="1" si="322"/>
        <v>0</v>
      </c>
      <c r="AZ265" s="29">
        <f t="shared" ca="1" si="323"/>
        <v>0</v>
      </c>
      <c r="BA265" s="29">
        <f t="shared" ca="1" si="324"/>
        <v>0</v>
      </c>
      <c r="BB265" s="29">
        <f t="shared" ca="1" si="325"/>
        <v>0</v>
      </c>
      <c r="BC265" s="29">
        <f t="shared" ca="1" si="326"/>
        <v>0</v>
      </c>
      <c r="BD265" s="29">
        <f t="shared" ca="1" si="327"/>
        <v>0</v>
      </c>
      <c r="BE265" s="29">
        <f t="shared" ca="1" si="328"/>
        <v>0</v>
      </c>
      <c r="BF265" s="29">
        <f t="shared" ca="1" si="329"/>
        <v>0</v>
      </c>
      <c r="BG265" s="29">
        <f t="shared" ca="1" si="330"/>
        <v>0</v>
      </c>
      <c r="BH265" s="29">
        <f t="shared" ca="1" si="331"/>
        <v>0</v>
      </c>
      <c r="BI265" s="29">
        <f t="shared" ca="1" si="332"/>
        <v>0</v>
      </c>
      <c r="BJ265" s="29">
        <f t="shared" ca="1" si="333"/>
        <v>0</v>
      </c>
      <c r="BK265" s="29">
        <f t="shared" ca="1" si="334"/>
        <v>0</v>
      </c>
      <c r="BL265" s="29">
        <f t="shared" ca="1" si="335"/>
        <v>0</v>
      </c>
      <c r="BM265" s="29">
        <f t="shared" ca="1" si="336"/>
        <v>0</v>
      </c>
      <c r="BN265" s="29">
        <f t="shared" ca="1" si="337"/>
        <v>0</v>
      </c>
      <c r="BO265" s="33">
        <f t="shared" ca="1" si="313"/>
        <v>0</v>
      </c>
      <c r="BP265" s="16"/>
      <c r="BQ265" s="29">
        <f t="shared" ca="1" si="314"/>
        <v>0</v>
      </c>
      <c r="BR265" s="29">
        <f t="shared" ca="1" si="315"/>
        <v>0</v>
      </c>
      <c r="BS265" s="29">
        <f t="shared" ca="1" si="316"/>
        <v>0</v>
      </c>
      <c r="BT265" s="29">
        <f t="shared" ca="1" si="317"/>
        <v>0</v>
      </c>
      <c r="BU265" s="29">
        <f t="shared" ca="1" si="318"/>
        <v>0</v>
      </c>
      <c r="BV265" s="29">
        <f t="shared" ca="1" si="341"/>
        <v>0</v>
      </c>
      <c r="BW265" s="29">
        <f t="shared" ca="1" si="342"/>
        <v>0</v>
      </c>
      <c r="BX265" s="29">
        <f t="shared" ca="1" si="343"/>
        <v>0</v>
      </c>
      <c r="BY265" s="29">
        <f t="shared" ca="1" si="344"/>
        <v>0</v>
      </c>
      <c r="BZ265" s="29">
        <f t="shared" ca="1" si="345"/>
        <v>0</v>
      </c>
      <c r="CA265" s="29">
        <f t="shared" ca="1" si="346"/>
        <v>0</v>
      </c>
      <c r="CB265" s="29">
        <f t="shared" ca="1" si="347"/>
        <v>0</v>
      </c>
      <c r="CC265" s="29">
        <f t="shared" ca="1" si="348"/>
        <v>0</v>
      </c>
      <c r="CD265" s="29">
        <f t="shared" ca="1" si="349"/>
        <v>0</v>
      </c>
      <c r="CE265" s="29">
        <f t="shared" ca="1" si="350"/>
        <v>0</v>
      </c>
      <c r="CF265" s="29">
        <f t="shared" ca="1" si="351"/>
        <v>0</v>
      </c>
      <c r="CG265" s="29">
        <f t="shared" ca="1" si="352"/>
        <v>0</v>
      </c>
      <c r="CH265" s="29">
        <f t="shared" ca="1" si="353"/>
        <v>0</v>
      </c>
      <c r="CI265" s="29">
        <f t="shared" ca="1" si="354"/>
        <v>0</v>
      </c>
      <c r="CJ265" s="29">
        <f t="shared" ca="1" si="355"/>
        <v>0</v>
      </c>
      <c r="CK265" s="33">
        <f t="shared" ca="1" si="367"/>
        <v>0</v>
      </c>
      <c r="CL265" s="33"/>
      <c r="CM265" s="78">
        <f t="shared" ca="1" si="291"/>
        <v>0</v>
      </c>
      <c r="CN265" s="29">
        <f ca="1">IF(NOT(snowball),0,IF(AA264&lt;=0,0,IF($C265&lt;=SUM($CM265:CM265),0,IF(BR265+$C265-SUM($CM265:CM265)&gt;AA264+AV265,AA264+AV265-BR265,$C265-SUM($CM265:CM265)))))</f>
        <v>0</v>
      </c>
      <c r="CO265" s="29">
        <f ca="1">IF(NOT(snowball),0,IF(AB264&lt;=0,0,IF($C265&lt;=SUM($CM265:CN265),0,IF(BS265+$C265-SUM($CM265:CN265)&gt;AB264+AW265,AB264+AW265-BS265,$C265-SUM($CM265:CN265)))))</f>
        <v>0</v>
      </c>
      <c r="CP265" s="29">
        <f ca="1">IF(NOT(snowball),0,IF(AC264&lt;=0,0,IF($C265&lt;=SUM($CM265:CO265),0,IF(BT265+$C265-SUM($CM265:CO265)&gt;AC264+AX265,AC264+AX265-BT265,$C265-SUM($CM265:CO265)))))</f>
        <v>0</v>
      </c>
      <c r="CQ265" s="29">
        <f ca="1">IF(NOT(snowball),0,IF(AD264&lt;=0,0,IF($C265&lt;=SUM($CM265:CP265),0,IF(BU265+$C265-SUM($CM265:CP265)&gt;AD264+AY265,AD264+AY265-BU265,$C265-SUM($CM265:CP265)))))</f>
        <v>0</v>
      </c>
      <c r="CR265" s="29">
        <f ca="1">IF(NOT(snowball),0,IF(AE264&lt;=0,0,IF($C265&lt;=SUM($CM265:CQ265),0,IF(BV265+$C265-SUM($CM265:CQ265)&gt;AE264+AZ265,AE264+AZ265-BV265,$C265-SUM($CM265:CQ265)))))</f>
        <v>0</v>
      </c>
      <c r="CS265" s="29">
        <f ca="1">IF(NOT(snowball),0,IF(AF264&lt;=0,0,IF($C265&lt;=SUM($CM265:CR265),0,IF(BW265+$C265-SUM($CM265:CR265)&gt;AF264+BA265,AF264+BA265-BW265,$C265-SUM($CM265:CR265)))))</f>
        <v>0</v>
      </c>
      <c r="CT265" s="29">
        <f ca="1">IF(NOT(snowball),0,IF(AG264&lt;=0,0,IF($C265&lt;=SUM($CM265:CS265),0,IF(BX265+$C265-SUM($CM265:CS265)&gt;AG264+BB265,AG264+BB265-BX265,$C265-SUM($CM265:CS265)))))</f>
        <v>0</v>
      </c>
      <c r="CU265" s="29">
        <f ca="1">IF(NOT(snowball),0,IF(AH264&lt;=0,0,IF($C265&lt;=SUM($CM265:CT265),0,IF(BY265+$C265-SUM($CM265:CT265)&gt;AH264+BC265,AH264+BC265-BY265,$C265-SUM($CM265:CT265)))))</f>
        <v>0</v>
      </c>
      <c r="CV265" s="29">
        <f ca="1">IF(NOT(snowball),0,IF(AI264&lt;=0,0,IF($C265&lt;=SUM($CM265:CU265),0,IF(BZ265+$C265-SUM($CM265:CU265)&gt;AI264+BD265,AI264+BD265-BZ265,$C265-SUM($CM265:CU265)))))</f>
        <v>0</v>
      </c>
      <c r="CW265" s="29">
        <f ca="1">IF(NOT(snowball),0,IF(AJ264&lt;=0,0,IF($C265&lt;=SUM($CM265:CV265),0,IF(CA265+$C265-SUM($CM265:CV265)&gt;AJ264+BE265,AJ264+BE265-CA265,$C265-SUM($CM265:CV265)))))</f>
        <v>0</v>
      </c>
      <c r="CX265" s="29">
        <f ca="1">IF(NOT(snowball),0,IF(AK264&lt;=0,0,IF($C265&lt;=SUM($CM265:CW265),0,IF(CB265+$C265-SUM($CM265:CW265)&gt;AK264+BF265,AK264+BF265-CB265,$C265-SUM($CM265:CW265)))))</f>
        <v>0</v>
      </c>
      <c r="CY265" s="29">
        <f ca="1">IF(NOT(snowball),0,IF(AL264&lt;=0,0,IF($C265&lt;=SUM($CM265:CX265),0,IF(CC265+$C265-SUM($CM265:CX265)&gt;AL264+BG265,AL264+BG265-CC265,$C265-SUM($CM265:CX265)))))</f>
        <v>0</v>
      </c>
      <c r="CZ265" s="29">
        <f ca="1">IF(NOT(snowball),0,IF(AM264&lt;=0,0,IF($C265&lt;=SUM($CM265:CY265),0,IF(CD265+$C265-SUM($CM265:CY265)&gt;AM264+BH265,AM264+BH265-CD265,$C265-SUM($CM265:CY265)))))</f>
        <v>0</v>
      </c>
      <c r="DA265" s="29">
        <f ca="1">IF(NOT(snowball),0,IF(AN264&lt;=0,0,IF($C265&lt;=SUM($CM265:CZ265),0,IF(CE265+$C265-SUM($CM265:CZ265)&gt;AN264+BI265,AN264+BI265-CE265,$C265-SUM($CM265:CZ265)))))</f>
        <v>0</v>
      </c>
      <c r="DB265" s="29">
        <f ca="1">IF(NOT(snowball),0,IF(AO264&lt;=0,0,IF($C265&lt;=SUM($CM265:DA265),0,IF(CF265+$C265-SUM($CM265:DA265)&gt;AO264+BJ265,AO264+BJ265-CF265,$C265-SUM($CM265:DA265)))))</f>
        <v>0</v>
      </c>
      <c r="DC265" s="29">
        <f ca="1">IF(NOT(snowball),0,IF(AP264&lt;=0,0,IF($C265&lt;=SUM($CM265:DB265),0,IF(CG265+$C265-SUM($CM265:DB265)&gt;AP264+BK265,AP264+BK265-CG265,$C265-SUM($CM265:DB265)))))</f>
        <v>0</v>
      </c>
      <c r="DD265" s="29">
        <f ca="1">IF(NOT(snowball),0,IF(AQ264&lt;=0,0,IF($C265&lt;=SUM($CM265:DC265),0,IF(CH265+$C265-SUM($CM265:DC265)&gt;AQ264+BL265,AQ264+BL265-CH265,$C265-SUM($CM265:DC265)))))</f>
        <v>0</v>
      </c>
      <c r="DE265" s="29">
        <f ca="1">IF(NOT(snowball),0,IF(AR264&lt;=0,0,IF($C265&lt;=SUM($CM265:DD265),0,IF(CI265+$C265-SUM($CM265:DD265)&gt;AR264+BM265,AR264+BM265-CI265,$C265-SUM($CM265:DD265)))))</f>
        <v>0</v>
      </c>
      <c r="DF265" s="29">
        <f ca="1">IF(NOT(snowball),0,IF(AS264&lt;=0,0,IF($C265&lt;=SUM($CM265:DE265),0,IF(CJ265+$C265-SUM($CM265:DE265)&gt;AS264+BN265,AS264+BN265-CJ265,$C265-SUM($CM265:DE265)))))</f>
        <v>0</v>
      </c>
    </row>
    <row r="266" spans="1:110" ht="11" customHeight="1">
      <c r="A266" s="30" t="str">
        <f t="shared" ca="1" si="356"/>
        <v/>
      </c>
      <c r="B266" s="13" t="e">
        <f t="shared" ca="1" si="292"/>
        <v>#N/A</v>
      </c>
      <c r="C266" s="113" t="str">
        <f t="shared" ca="1" si="271"/>
        <v/>
      </c>
      <c r="D266" s="81"/>
      <c r="E266" s="29">
        <f t="shared" ca="1" si="357"/>
        <v>0</v>
      </c>
      <c r="F266" s="29">
        <f t="shared" ca="1" si="358"/>
        <v>0</v>
      </c>
      <c r="G266" s="29">
        <f t="shared" ca="1" si="359"/>
        <v>0</v>
      </c>
      <c r="H266" s="29">
        <f t="shared" ca="1" si="360"/>
        <v>0</v>
      </c>
      <c r="I266" s="29">
        <f t="shared" ca="1" si="361"/>
        <v>0</v>
      </c>
      <c r="J266" s="29">
        <f t="shared" ca="1" si="362"/>
        <v>0</v>
      </c>
      <c r="K266" s="29">
        <f t="shared" ca="1" si="368"/>
        <v>0</v>
      </c>
      <c r="L266" s="29">
        <f t="shared" ca="1" si="279"/>
        <v>0</v>
      </c>
      <c r="M266" s="29">
        <f t="shared" ca="1" si="280"/>
        <v>0</v>
      </c>
      <c r="N266" s="29">
        <f t="shared" ca="1" si="281"/>
        <v>0</v>
      </c>
      <c r="O266" s="29">
        <f t="shared" ca="1" si="282"/>
        <v>0</v>
      </c>
      <c r="P266" s="29">
        <f t="shared" ca="1" si="283"/>
        <v>0</v>
      </c>
      <c r="Q266" s="29">
        <f t="shared" ca="1" si="284"/>
        <v>0</v>
      </c>
      <c r="R266" s="29">
        <f t="shared" ca="1" si="285"/>
        <v>0</v>
      </c>
      <c r="S266" s="29">
        <f t="shared" ca="1" si="286"/>
        <v>0</v>
      </c>
      <c r="T266" s="29">
        <f t="shared" ca="1" si="287"/>
        <v>0</v>
      </c>
      <c r="U266" s="29">
        <f t="shared" ca="1" si="288"/>
        <v>0</v>
      </c>
      <c r="V266" s="29">
        <f t="shared" ca="1" si="289"/>
        <v>0</v>
      </c>
      <c r="W266" s="29">
        <f t="shared" ca="1" si="290"/>
        <v>0</v>
      </c>
      <c r="X266" s="29">
        <f t="shared" ca="1" si="290"/>
        <v>0</v>
      </c>
      <c r="Y266" s="66"/>
      <c r="Z266" s="29">
        <f t="shared" ca="1" si="293"/>
        <v>0</v>
      </c>
      <c r="AA266" s="29">
        <f t="shared" ca="1" si="294"/>
        <v>0</v>
      </c>
      <c r="AB266" s="29">
        <f t="shared" ca="1" si="295"/>
        <v>0</v>
      </c>
      <c r="AC266" s="29">
        <f t="shared" ca="1" si="296"/>
        <v>0</v>
      </c>
      <c r="AD266" s="29">
        <f t="shared" ca="1" si="297"/>
        <v>0</v>
      </c>
      <c r="AE266" s="29">
        <f t="shared" ca="1" si="298"/>
        <v>0</v>
      </c>
      <c r="AF266" s="29">
        <f t="shared" ca="1" si="299"/>
        <v>0</v>
      </c>
      <c r="AG266" s="29">
        <f t="shared" ca="1" si="300"/>
        <v>0</v>
      </c>
      <c r="AH266" s="29">
        <f t="shared" ca="1" si="301"/>
        <v>0</v>
      </c>
      <c r="AI266" s="29">
        <f t="shared" ca="1" si="302"/>
        <v>0</v>
      </c>
      <c r="AJ266" s="29">
        <f t="shared" ca="1" si="303"/>
        <v>0</v>
      </c>
      <c r="AK266" s="29">
        <f t="shared" ca="1" si="304"/>
        <v>0</v>
      </c>
      <c r="AL266" s="29">
        <f t="shared" ca="1" si="305"/>
        <v>0</v>
      </c>
      <c r="AM266" s="29">
        <f t="shared" ca="1" si="306"/>
        <v>0</v>
      </c>
      <c r="AN266" s="29">
        <f t="shared" ca="1" si="307"/>
        <v>0</v>
      </c>
      <c r="AO266" s="29">
        <f t="shared" ca="1" si="308"/>
        <v>0</v>
      </c>
      <c r="AP266" s="29">
        <f t="shared" ca="1" si="309"/>
        <v>0</v>
      </c>
      <c r="AQ266" s="29">
        <f t="shared" ca="1" si="310"/>
        <v>0</v>
      </c>
      <c r="AR266" s="29">
        <f t="shared" ca="1" si="311"/>
        <v>0</v>
      </c>
      <c r="AS266" s="29">
        <f t="shared" ca="1" si="312"/>
        <v>0</v>
      </c>
      <c r="AT266" s="7"/>
      <c r="AU266" s="29">
        <f t="shared" ca="1" si="364"/>
        <v>0</v>
      </c>
      <c r="AV266" s="29">
        <f t="shared" ca="1" si="365"/>
        <v>0</v>
      </c>
      <c r="AW266" s="29">
        <f t="shared" ca="1" si="366"/>
        <v>0</v>
      </c>
      <c r="AX266" s="29">
        <f t="shared" ca="1" si="321"/>
        <v>0</v>
      </c>
      <c r="AY266" s="29">
        <f t="shared" ca="1" si="322"/>
        <v>0</v>
      </c>
      <c r="AZ266" s="29">
        <f t="shared" ca="1" si="323"/>
        <v>0</v>
      </c>
      <c r="BA266" s="29">
        <f t="shared" ca="1" si="324"/>
        <v>0</v>
      </c>
      <c r="BB266" s="29">
        <f t="shared" ca="1" si="325"/>
        <v>0</v>
      </c>
      <c r="BC266" s="29">
        <f t="shared" ca="1" si="326"/>
        <v>0</v>
      </c>
      <c r="BD266" s="29">
        <f t="shared" ca="1" si="327"/>
        <v>0</v>
      </c>
      <c r="BE266" s="29">
        <f t="shared" ca="1" si="328"/>
        <v>0</v>
      </c>
      <c r="BF266" s="29">
        <f t="shared" ca="1" si="329"/>
        <v>0</v>
      </c>
      <c r="BG266" s="29">
        <f t="shared" ca="1" si="330"/>
        <v>0</v>
      </c>
      <c r="BH266" s="29">
        <f t="shared" ca="1" si="331"/>
        <v>0</v>
      </c>
      <c r="BI266" s="29">
        <f t="shared" ca="1" si="332"/>
        <v>0</v>
      </c>
      <c r="BJ266" s="29">
        <f t="shared" ca="1" si="333"/>
        <v>0</v>
      </c>
      <c r="BK266" s="29">
        <f t="shared" ca="1" si="334"/>
        <v>0</v>
      </c>
      <c r="BL266" s="29">
        <f t="shared" ca="1" si="335"/>
        <v>0</v>
      </c>
      <c r="BM266" s="29">
        <f t="shared" ca="1" si="336"/>
        <v>0</v>
      </c>
      <c r="BN266" s="29">
        <f t="shared" ca="1" si="337"/>
        <v>0</v>
      </c>
      <c r="BO266" s="33">
        <f t="shared" ca="1" si="313"/>
        <v>0</v>
      </c>
      <c r="BP266" s="16"/>
      <c r="BQ266" s="29">
        <f t="shared" ca="1" si="314"/>
        <v>0</v>
      </c>
      <c r="BR266" s="29">
        <f t="shared" ca="1" si="315"/>
        <v>0</v>
      </c>
      <c r="BS266" s="29">
        <f t="shared" ca="1" si="316"/>
        <v>0</v>
      </c>
      <c r="BT266" s="29">
        <f t="shared" ca="1" si="317"/>
        <v>0</v>
      </c>
      <c r="BU266" s="29">
        <f t="shared" ca="1" si="318"/>
        <v>0</v>
      </c>
      <c r="BV266" s="29">
        <f t="shared" ca="1" si="341"/>
        <v>0</v>
      </c>
      <c r="BW266" s="29">
        <f t="shared" ca="1" si="342"/>
        <v>0</v>
      </c>
      <c r="BX266" s="29">
        <f t="shared" ca="1" si="343"/>
        <v>0</v>
      </c>
      <c r="BY266" s="29">
        <f t="shared" ca="1" si="344"/>
        <v>0</v>
      </c>
      <c r="BZ266" s="29">
        <f t="shared" ca="1" si="345"/>
        <v>0</v>
      </c>
      <c r="CA266" s="29">
        <f t="shared" ca="1" si="346"/>
        <v>0</v>
      </c>
      <c r="CB266" s="29">
        <f t="shared" ca="1" si="347"/>
        <v>0</v>
      </c>
      <c r="CC266" s="29">
        <f t="shared" ca="1" si="348"/>
        <v>0</v>
      </c>
      <c r="CD266" s="29">
        <f t="shared" ca="1" si="349"/>
        <v>0</v>
      </c>
      <c r="CE266" s="29">
        <f t="shared" ca="1" si="350"/>
        <v>0</v>
      </c>
      <c r="CF266" s="29">
        <f t="shared" ca="1" si="351"/>
        <v>0</v>
      </c>
      <c r="CG266" s="29">
        <f t="shared" ca="1" si="352"/>
        <v>0</v>
      </c>
      <c r="CH266" s="29">
        <f t="shared" ca="1" si="353"/>
        <v>0</v>
      </c>
      <c r="CI266" s="29">
        <f t="shared" ca="1" si="354"/>
        <v>0</v>
      </c>
      <c r="CJ266" s="29">
        <f t="shared" ca="1" si="355"/>
        <v>0</v>
      </c>
      <c r="CK266" s="33">
        <f t="shared" ca="1" si="367"/>
        <v>0</v>
      </c>
      <c r="CL266" s="33"/>
      <c r="CM266" s="78">
        <f t="shared" ca="1" si="291"/>
        <v>0</v>
      </c>
      <c r="CN266" s="29">
        <f ca="1">IF(NOT(snowball),0,IF(AA265&lt;=0,0,IF($C266&lt;=SUM($CM266:CM266),0,IF(BR266+$C266-SUM($CM266:CM266)&gt;AA265+AV266,AA265+AV266-BR266,$C266-SUM($CM266:CM266)))))</f>
        <v>0</v>
      </c>
      <c r="CO266" s="29">
        <f ca="1">IF(NOT(snowball),0,IF(AB265&lt;=0,0,IF($C266&lt;=SUM($CM266:CN266),0,IF(BS266+$C266-SUM($CM266:CN266)&gt;AB265+AW266,AB265+AW266-BS266,$C266-SUM($CM266:CN266)))))</f>
        <v>0</v>
      </c>
      <c r="CP266" s="29">
        <f ca="1">IF(NOT(snowball),0,IF(AC265&lt;=0,0,IF($C266&lt;=SUM($CM266:CO266),0,IF(BT266+$C266-SUM($CM266:CO266)&gt;AC265+AX266,AC265+AX266-BT266,$C266-SUM($CM266:CO266)))))</f>
        <v>0</v>
      </c>
      <c r="CQ266" s="29">
        <f ca="1">IF(NOT(snowball),0,IF(AD265&lt;=0,0,IF($C266&lt;=SUM($CM266:CP266),0,IF(BU266+$C266-SUM($CM266:CP266)&gt;AD265+AY266,AD265+AY266-BU266,$C266-SUM($CM266:CP266)))))</f>
        <v>0</v>
      </c>
      <c r="CR266" s="29">
        <f ca="1">IF(NOT(snowball),0,IF(AE265&lt;=0,0,IF($C266&lt;=SUM($CM266:CQ266),0,IF(BV266+$C266-SUM($CM266:CQ266)&gt;AE265+AZ266,AE265+AZ266-BV266,$C266-SUM($CM266:CQ266)))))</f>
        <v>0</v>
      </c>
      <c r="CS266" s="29">
        <f ca="1">IF(NOT(snowball),0,IF(AF265&lt;=0,0,IF($C266&lt;=SUM($CM266:CR266),0,IF(BW266+$C266-SUM($CM266:CR266)&gt;AF265+BA266,AF265+BA266-BW266,$C266-SUM($CM266:CR266)))))</f>
        <v>0</v>
      </c>
      <c r="CT266" s="29">
        <f ca="1">IF(NOT(snowball),0,IF(AG265&lt;=0,0,IF($C266&lt;=SUM($CM266:CS266),0,IF(BX266+$C266-SUM($CM266:CS266)&gt;AG265+BB266,AG265+BB266-BX266,$C266-SUM($CM266:CS266)))))</f>
        <v>0</v>
      </c>
      <c r="CU266" s="29">
        <f ca="1">IF(NOT(snowball),0,IF(AH265&lt;=0,0,IF($C266&lt;=SUM($CM266:CT266),0,IF(BY266+$C266-SUM($CM266:CT266)&gt;AH265+BC266,AH265+BC266-BY266,$C266-SUM($CM266:CT266)))))</f>
        <v>0</v>
      </c>
      <c r="CV266" s="29">
        <f ca="1">IF(NOT(snowball),0,IF(AI265&lt;=0,0,IF($C266&lt;=SUM($CM266:CU266),0,IF(BZ266+$C266-SUM($CM266:CU266)&gt;AI265+BD266,AI265+BD266-BZ266,$C266-SUM($CM266:CU266)))))</f>
        <v>0</v>
      </c>
      <c r="CW266" s="29">
        <f ca="1">IF(NOT(snowball),0,IF(AJ265&lt;=0,0,IF($C266&lt;=SUM($CM266:CV266),0,IF(CA266+$C266-SUM($CM266:CV266)&gt;AJ265+BE266,AJ265+BE266-CA266,$C266-SUM($CM266:CV266)))))</f>
        <v>0</v>
      </c>
      <c r="CX266" s="29">
        <f ca="1">IF(NOT(snowball),0,IF(AK265&lt;=0,0,IF($C266&lt;=SUM($CM266:CW266),0,IF(CB266+$C266-SUM($CM266:CW266)&gt;AK265+BF266,AK265+BF266-CB266,$C266-SUM($CM266:CW266)))))</f>
        <v>0</v>
      </c>
      <c r="CY266" s="29">
        <f ca="1">IF(NOT(snowball),0,IF(AL265&lt;=0,0,IF($C266&lt;=SUM($CM266:CX266),0,IF(CC266+$C266-SUM($CM266:CX266)&gt;AL265+BG266,AL265+BG266-CC266,$C266-SUM($CM266:CX266)))))</f>
        <v>0</v>
      </c>
      <c r="CZ266" s="29">
        <f ca="1">IF(NOT(snowball),0,IF(AM265&lt;=0,0,IF($C266&lt;=SUM($CM266:CY266),0,IF(CD266+$C266-SUM($CM266:CY266)&gt;AM265+BH266,AM265+BH266-CD266,$C266-SUM($CM266:CY266)))))</f>
        <v>0</v>
      </c>
      <c r="DA266" s="29">
        <f ca="1">IF(NOT(snowball),0,IF(AN265&lt;=0,0,IF($C266&lt;=SUM($CM266:CZ266),0,IF(CE266+$C266-SUM($CM266:CZ266)&gt;AN265+BI266,AN265+BI266-CE266,$C266-SUM($CM266:CZ266)))))</f>
        <v>0</v>
      </c>
      <c r="DB266" s="29">
        <f ca="1">IF(NOT(snowball),0,IF(AO265&lt;=0,0,IF($C266&lt;=SUM($CM266:DA266),0,IF(CF266+$C266-SUM($CM266:DA266)&gt;AO265+BJ266,AO265+BJ266-CF266,$C266-SUM($CM266:DA266)))))</f>
        <v>0</v>
      </c>
      <c r="DC266" s="29">
        <f ca="1">IF(NOT(snowball),0,IF(AP265&lt;=0,0,IF($C266&lt;=SUM($CM266:DB266),0,IF(CG266+$C266-SUM($CM266:DB266)&gt;AP265+BK266,AP265+BK266-CG266,$C266-SUM($CM266:DB266)))))</f>
        <v>0</v>
      </c>
      <c r="DD266" s="29">
        <f ca="1">IF(NOT(snowball),0,IF(AQ265&lt;=0,0,IF($C266&lt;=SUM($CM266:DC266),0,IF(CH266+$C266-SUM($CM266:DC266)&gt;AQ265+BL266,AQ265+BL266-CH266,$C266-SUM($CM266:DC266)))))</f>
        <v>0</v>
      </c>
      <c r="DE266" s="29">
        <f ca="1">IF(NOT(snowball),0,IF(AR265&lt;=0,0,IF($C266&lt;=SUM($CM266:DD266),0,IF(CI266+$C266-SUM($CM266:DD266)&gt;AR265+BM266,AR265+BM266-CI266,$C266-SUM($CM266:DD266)))))</f>
        <v>0</v>
      </c>
      <c r="DF266" s="29">
        <f ca="1">IF(NOT(snowball),0,IF(AS265&lt;=0,0,IF($C266&lt;=SUM($CM266:DE266),0,IF(CJ266+$C266-SUM($CM266:DE266)&gt;AS265+BN266,AS265+BN266-CJ266,$C266-SUM($CM266:DE266)))))</f>
        <v>0</v>
      </c>
    </row>
    <row r="267" spans="1:110" ht="11" customHeight="1">
      <c r="A267" s="30" t="str">
        <f t="shared" ca="1" si="356"/>
        <v/>
      </c>
      <c r="B267" s="13" t="e">
        <f t="shared" ca="1" si="292"/>
        <v>#N/A</v>
      </c>
      <c r="C267" s="113" t="str">
        <f t="shared" ca="1" si="271"/>
        <v/>
      </c>
      <c r="D267" s="81"/>
      <c r="E267" s="29">
        <f t="shared" ca="1" si="357"/>
        <v>0</v>
      </c>
      <c r="F267" s="29">
        <f t="shared" ca="1" si="358"/>
        <v>0</v>
      </c>
      <c r="G267" s="29">
        <f t="shared" ca="1" si="359"/>
        <v>0</v>
      </c>
      <c r="H267" s="29">
        <f t="shared" ca="1" si="360"/>
        <v>0</v>
      </c>
      <c r="I267" s="29">
        <f t="shared" ca="1" si="361"/>
        <v>0</v>
      </c>
      <c r="J267" s="29">
        <f t="shared" ca="1" si="362"/>
        <v>0</v>
      </c>
      <c r="K267" s="29">
        <f t="shared" ca="1" si="368"/>
        <v>0</v>
      </c>
      <c r="L267" s="29">
        <f t="shared" ca="1" si="279"/>
        <v>0</v>
      </c>
      <c r="M267" s="29">
        <f t="shared" ca="1" si="280"/>
        <v>0</v>
      </c>
      <c r="N267" s="29">
        <f t="shared" ca="1" si="281"/>
        <v>0</v>
      </c>
      <c r="O267" s="29">
        <f t="shared" ca="1" si="282"/>
        <v>0</v>
      </c>
      <c r="P267" s="29">
        <f t="shared" ca="1" si="283"/>
        <v>0</v>
      </c>
      <c r="Q267" s="29">
        <f t="shared" ca="1" si="284"/>
        <v>0</v>
      </c>
      <c r="R267" s="29">
        <f t="shared" ca="1" si="285"/>
        <v>0</v>
      </c>
      <c r="S267" s="29">
        <f t="shared" ca="1" si="286"/>
        <v>0</v>
      </c>
      <c r="T267" s="29">
        <f t="shared" ca="1" si="287"/>
        <v>0</v>
      </c>
      <c r="U267" s="29">
        <f t="shared" ca="1" si="288"/>
        <v>0</v>
      </c>
      <c r="V267" s="29">
        <f t="shared" ca="1" si="289"/>
        <v>0</v>
      </c>
      <c r="W267" s="29">
        <f t="shared" ca="1" si="290"/>
        <v>0</v>
      </c>
      <c r="X267" s="29">
        <f t="shared" ca="1" si="290"/>
        <v>0</v>
      </c>
      <c r="Y267" s="66"/>
      <c r="Z267" s="29">
        <f t="shared" ca="1" si="293"/>
        <v>0</v>
      </c>
      <c r="AA267" s="29">
        <f t="shared" ca="1" si="294"/>
        <v>0</v>
      </c>
      <c r="AB267" s="29">
        <f t="shared" ca="1" si="295"/>
        <v>0</v>
      </c>
      <c r="AC267" s="29">
        <f t="shared" ca="1" si="296"/>
        <v>0</v>
      </c>
      <c r="AD267" s="29">
        <f t="shared" ca="1" si="297"/>
        <v>0</v>
      </c>
      <c r="AE267" s="29">
        <f t="shared" ca="1" si="298"/>
        <v>0</v>
      </c>
      <c r="AF267" s="29">
        <f t="shared" ca="1" si="299"/>
        <v>0</v>
      </c>
      <c r="AG267" s="29">
        <f t="shared" ca="1" si="300"/>
        <v>0</v>
      </c>
      <c r="AH267" s="29">
        <f t="shared" ca="1" si="301"/>
        <v>0</v>
      </c>
      <c r="AI267" s="29">
        <f t="shared" ca="1" si="302"/>
        <v>0</v>
      </c>
      <c r="AJ267" s="29">
        <f t="shared" ca="1" si="303"/>
        <v>0</v>
      </c>
      <c r="AK267" s="29">
        <f t="shared" ca="1" si="304"/>
        <v>0</v>
      </c>
      <c r="AL267" s="29">
        <f t="shared" ca="1" si="305"/>
        <v>0</v>
      </c>
      <c r="AM267" s="29">
        <f t="shared" ca="1" si="306"/>
        <v>0</v>
      </c>
      <c r="AN267" s="29">
        <f t="shared" ca="1" si="307"/>
        <v>0</v>
      </c>
      <c r="AO267" s="29">
        <f t="shared" ca="1" si="308"/>
        <v>0</v>
      </c>
      <c r="AP267" s="29">
        <f t="shared" ca="1" si="309"/>
        <v>0</v>
      </c>
      <c r="AQ267" s="29">
        <f t="shared" ca="1" si="310"/>
        <v>0</v>
      </c>
      <c r="AR267" s="29">
        <f t="shared" ca="1" si="311"/>
        <v>0</v>
      </c>
      <c r="AS267" s="29">
        <f t="shared" ca="1" si="312"/>
        <v>0</v>
      </c>
      <c r="AT267" s="7"/>
      <c r="AU267" s="29">
        <f t="shared" ca="1" si="364"/>
        <v>0</v>
      </c>
      <c r="AV267" s="29">
        <f t="shared" ca="1" si="365"/>
        <v>0</v>
      </c>
      <c r="AW267" s="29">
        <f t="shared" ca="1" si="366"/>
        <v>0</v>
      </c>
      <c r="AX267" s="29">
        <f t="shared" ca="1" si="321"/>
        <v>0</v>
      </c>
      <c r="AY267" s="29">
        <f t="shared" ca="1" si="322"/>
        <v>0</v>
      </c>
      <c r="AZ267" s="29">
        <f t="shared" ca="1" si="323"/>
        <v>0</v>
      </c>
      <c r="BA267" s="29">
        <f t="shared" ca="1" si="324"/>
        <v>0</v>
      </c>
      <c r="BB267" s="29">
        <f t="shared" ca="1" si="325"/>
        <v>0</v>
      </c>
      <c r="BC267" s="29">
        <f t="shared" ca="1" si="326"/>
        <v>0</v>
      </c>
      <c r="BD267" s="29">
        <f t="shared" ca="1" si="327"/>
        <v>0</v>
      </c>
      <c r="BE267" s="29">
        <f t="shared" ca="1" si="328"/>
        <v>0</v>
      </c>
      <c r="BF267" s="29">
        <f t="shared" ca="1" si="329"/>
        <v>0</v>
      </c>
      <c r="BG267" s="29">
        <f t="shared" ca="1" si="330"/>
        <v>0</v>
      </c>
      <c r="BH267" s="29">
        <f t="shared" ca="1" si="331"/>
        <v>0</v>
      </c>
      <c r="BI267" s="29">
        <f t="shared" ca="1" si="332"/>
        <v>0</v>
      </c>
      <c r="BJ267" s="29">
        <f t="shared" ca="1" si="333"/>
        <v>0</v>
      </c>
      <c r="BK267" s="29">
        <f t="shared" ca="1" si="334"/>
        <v>0</v>
      </c>
      <c r="BL267" s="29">
        <f t="shared" ca="1" si="335"/>
        <v>0</v>
      </c>
      <c r="BM267" s="29">
        <f t="shared" ca="1" si="336"/>
        <v>0</v>
      </c>
      <c r="BN267" s="29">
        <f t="shared" ca="1" si="337"/>
        <v>0</v>
      </c>
      <c r="BO267" s="33">
        <f t="shared" ca="1" si="313"/>
        <v>0</v>
      </c>
      <c r="BP267" s="16"/>
      <c r="BQ267" s="29">
        <f t="shared" ca="1" si="314"/>
        <v>0</v>
      </c>
      <c r="BR267" s="29">
        <f t="shared" ca="1" si="315"/>
        <v>0</v>
      </c>
      <c r="BS267" s="29">
        <f t="shared" ca="1" si="316"/>
        <v>0</v>
      </c>
      <c r="BT267" s="29">
        <f t="shared" ca="1" si="317"/>
        <v>0</v>
      </c>
      <c r="BU267" s="29">
        <f t="shared" ca="1" si="318"/>
        <v>0</v>
      </c>
      <c r="BV267" s="29">
        <f t="shared" ca="1" si="341"/>
        <v>0</v>
      </c>
      <c r="BW267" s="29">
        <f t="shared" ca="1" si="342"/>
        <v>0</v>
      </c>
      <c r="BX267" s="29">
        <f t="shared" ca="1" si="343"/>
        <v>0</v>
      </c>
      <c r="BY267" s="29">
        <f t="shared" ca="1" si="344"/>
        <v>0</v>
      </c>
      <c r="BZ267" s="29">
        <f t="shared" ca="1" si="345"/>
        <v>0</v>
      </c>
      <c r="CA267" s="29">
        <f t="shared" ca="1" si="346"/>
        <v>0</v>
      </c>
      <c r="CB267" s="29">
        <f t="shared" ca="1" si="347"/>
        <v>0</v>
      </c>
      <c r="CC267" s="29">
        <f t="shared" ca="1" si="348"/>
        <v>0</v>
      </c>
      <c r="CD267" s="29">
        <f t="shared" ca="1" si="349"/>
        <v>0</v>
      </c>
      <c r="CE267" s="29">
        <f t="shared" ca="1" si="350"/>
        <v>0</v>
      </c>
      <c r="CF267" s="29">
        <f t="shared" ca="1" si="351"/>
        <v>0</v>
      </c>
      <c r="CG267" s="29">
        <f t="shared" ca="1" si="352"/>
        <v>0</v>
      </c>
      <c r="CH267" s="29">
        <f t="shared" ca="1" si="353"/>
        <v>0</v>
      </c>
      <c r="CI267" s="29">
        <f t="shared" ca="1" si="354"/>
        <v>0</v>
      </c>
      <c r="CJ267" s="29">
        <f t="shared" ca="1" si="355"/>
        <v>0</v>
      </c>
      <c r="CK267" s="33">
        <f t="shared" ca="1" si="367"/>
        <v>0</v>
      </c>
      <c r="CL267" s="33"/>
      <c r="CM267" s="78">
        <f t="shared" ca="1" si="291"/>
        <v>0</v>
      </c>
      <c r="CN267" s="29">
        <f ca="1">IF(NOT(snowball),0,IF(AA266&lt;=0,0,IF($C267&lt;=SUM($CM267:CM267),0,IF(BR267+$C267-SUM($CM267:CM267)&gt;AA266+AV267,AA266+AV267-BR267,$C267-SUM($CM267:CM267)))))</f>
        <v>0</v>
      </c>
      <c r="CO267" s="29">
        <f ca="1">IF(NOT(snowball),0,IF(AB266&lt;=0,0,IF($C267&lt;=SUM($CM267:CN267),0,IF(BS267+$C267-SUM($CM267:CN267)&gt;AB266+AW267,AB266+AW267-BS267,$C267-SUM($CM267:CN267)))))</f>
        <v>0</v>
      </c>
      <c r="CP267" s="29">
        <f ca="1">IF(NOT(snowball),0,IF(AC266&lt;=0,0,IF($C267&lt;=SUM($CM267:CO267),0,IF(BT267+$C267-SUM($CM267:CO267)&gt;AC266+AX267,AC266+AX267-BT267,$C267-SUM($CM267:CO267)))))</f>
        <v>0</v>
      </c>
      <c r="CQ267" s="29">
        <f ca="1">IF(NOT(snowball),0,IF(AD266&lt;=0,0,IF($C267&lt;=SUM($CM267:CP267),0,IF(BU267+$C267-SUM($CM267:CP267)&gt;AD266+AY267,AD266+AY267-BU267,$C267-SUM($CM267:CP267)))))</f>
        <v>0</v>
      </c>
      <c r="CR267" s="29">
        <f ca="1">IF(NOT(snowball),0,IF(AE266&lt;=0,0,IF($C267&lt;=SUM($CM267:CQ267),0,IF(BV267+$C267-SUM($CM267:CQ267)&gt;AE266+AZ267,AE266+AZ267-BV267,$C267-SUM($CM267:CQ267)))))</f>
        <v>0</v>
      </c>
      <c r="CS267" s="29">
        <f ca="1">IF(NOT(snowball),0,IF(AF266&lt;=0,0,IF($C267&lt;=SUM($CM267:CR267),0,IF(BW267+$C267-SUM($CM267:CR267)&gt;AF266+BA267,AF266+BA267-BW267,$C267-SUM($CM267:CR267)))))</f>
        <v>0</v>
      </c>
      <c r="CT267" s="29">
        <f ca="1">IF(NOT(snowball),0,IF(AG266&lt;=0,0,IF($C267&lt;=SUM($CM267:CS267),0,IF(BX267+$C267-SUM($CM267:CS267)&gt;AG266+BB267,AG266+BB267-BX267,$C267-SUM($CM267:CS267)))))</f>
        <v>0</v>
      </c>
      <c r="CU267" s="29">
        <f ca="1">IF(NOT(snowball),0,IF(AH266&lt;=0,0,IF($C267&lt;=SUM($CM267:CT267),0,IF(BY267+$C267-SUM($CM267:CT267)&gt;AH266+BC267,AH266+BC267-BY267,$C267-SUM($CM267:CT267)))))</f>
        <v>0</v>
      </c>
      <c r="CV267" s="29">
        <f ca="1">IF(NOT(snowball),0,IF(AI266&lt;=0,0,IF($C267&lt;=SUM($CM267:CU267),0,IF(BZ267+$C267-SUM($CM267:CU267)&gt;AI266+BD267,AI266+BD267-BZ267,$C267-SUM($CM267:CU267)))))</f>
        <v>0</v>
      </c>
      <c r="CW267" s="29">
        <f ca="1">IF(NOT(snowball),0,IF(AJ266&lt;=0,0,IF($C267&lt;=SUM($CM267:CV267),0,IF(CA267+$C267-SUM($CM267:CV267)&gt;AJ266+BE267,AJ266+BE267-CA267,$C267-SUM($CM267:CV267)))))</f>
        <v>0</v>
      </c>
      <c r="CX267" s="29">
        <f ca="1">IF(NOT(snowball),0,IF(AK266&lt;=0,0,IF($C267&lt;=SUM($CM267:CW267),0,IF(CB267+$C267-SUM($CM267:CW267)&gt;AK266+BF267,AK266+BF267-CB267,$C267-SUM($CM267:CW267)))))</f>
        <v>0</v>
      </c>
      <c r="CY267" s="29">
        <f ca="1">IF(NOT(snowball),0,IF(AL266&lt;=0,0,IF($C267&lt;=SUM($CM267:CX267),0,IF(CC267+$C267-SUM($CM267:CX267)&gt;AL266+BG267,AL266+BG267-CC267,$C267-SUM($CM267:CX267)))))</f>
        <v>0</v>
      </c>
      <c r="CZ267" s="29">
        <f ca="1">IF(NOT(snowball),0,IF(AM266&lt;=0,0,IF($C267&lt;=SUM($CM267:CY267),0,IF(CD267+$C267-SUM($CM267:CY267)&gt;AM266+BH267,AM266+BH267-CD267,$C267-SUM($CM267:CY267)))))</f>
        <v>0</v>
      </c>
      <c r="DA267" s="29">
        <f ca="1">IF(NOT(snowball),0,IF(AN266&lt;=0,0,IF($C267&lt;=SUM($CM267:CZ267),0,IF(CE267+$C267-SUM($CM267:CZ267)&gt;AN266+BI267,AN266+BI267-CE267,$C267-SUM($CM267:CZ267)))))</f>
        <v>0</v>
      </c>
      <c r="DB267" s="29">
        <f ca="1">IF(NOT(snowball),0,IF(AO266&lt;=0,0,IF($C267&lt;=SUM($CM267:DA267),0,IF(CF267+$C267-SUM($CM267:DA267)&gt;AO266+BJ267,AO266+BJ267-CF267,$C267-SUM($CM267:DA267)))))</f>
        <v>0</v>
      </c>
      <c r="DC267" s="29">
        <f ca="1">IF(NOT(snowball),0,IF(AP266&lt;=0,0,IF($C267&lt;=SUM($CM267:DB267),0,IF(CG267+$C267-SUM($CM267:DB267)&gt;AP266+BK267,AP266+BK267-CG267,$C267-SUM($CM267:DB267)))))</f>
        <v>0</v>
      </c>
      <c r="DD267" s="29">
        <f ca="1">IF(NOT(snowball),0,IF(AQ266&lt;=0,0,IF($C267&lt;=SUM($CM267:DC267),0,IF(CH267+$C267-SUM($CM267:DC267)&gt;AQ266+BL267,AQ266+BL267-CH267,$C267-SUM($CM267:DC267)))))</f>
        <v>0</v>
      </c>
      <c r="DE267" s="29">
        <f ca="1">IF(NOT(snowball),0,IF(AR266&lt;=0,0,IF($C267&lt;=SUM($CM267:DD267),0,IF(CI267+$C267-SUM($CM267:DD267)&gt;AR266+BM267,AR266+BM267-CI267,$C267-SUM($CM267:DD267)))))</f>
        <v>0</v>
      </c>
      <c r="DF267" s="29">
        <f ca="1">IF(NOT(snowball),0,IF(AS266&lt;=0,0,IF($C267&lt;=SUM($CM267:DE267),0,IF(CJ267+$C267-SUM($CM267:DE267)&gt;AS266+BN267,AS266+BN267-CJ267,$C267-SUM($CM267:DE267)))))</f>
        <v>0</v>
      </c>
    </row>
    <row r="268" spans="1:110" ht="11" customHeight="1">
      <c r="A268" s="30" t="str">
        <f t="shared" ca="1" si="356"/>
        <v/>
      </c>
      <c r="B268" s="13" t="e">
        <f t="shared" ca="1" si="292"/>
        <v>#N/A</v>
      </c>
      <c r="C268" s="113" t="str">
        <f t="shared" ca="1" si="271"/>
        <v/>
      </c>
      <c r="D268" s="81"/>
      <c r="E268" s="29">
        <f t="shared" ca="1" si="357"/>
        <v>0</v>
      </c>
      <c r="F268" s="29">
        <f t="shared" ca="1" si="358"/>
        <v>0</v>
      </c>
      <c r="G268" s="29">
        <f t="shared" ca="1" si="359"/>
        <v>0</v>
      </c>
      <c r="H268" s="29">
        <f t="shared" ca="1" si="360"/>
        <v>0</v>
      </c>
      <c r="I268" s="29">
        <f t="shared" ca="1" si="361"/>
        <v>0</v>
      </c>
      <c r="J268" s="29">
        <f t="shared" ca="1" si="362"/>
        <v>0</v>
      </c>
      <c r="K268" s="29">
        <f t="shared" ca="1" si="368"/>
        <v>0</v>
      </c>
      <c r="L268" s="29">
        <f t="shared" ca="1" si="279"/>
        <v>0</v>
      </c>
      <c r="M268" s="29">
        <f t="shared" ca="1" si="280"/>
        <v>0</v>
      </c>
      <c r="N268" s="29">
        <f t="shared" ca="1" si="281"/>
        <v>0</v>
      </c>
      <c r="O268" s="29">
        <f t="shared" ca="1" si="282"/>
        <v>0</v>
      </c>
      <c r="P268" s="29">
        <f t="shared" ca="1" si="283"/>
        <v>0</v>
      </c>
      <c r="Q268" s="29">
        <f t="shared" ca="1" si="284"/>
        <v>0</v>
      </c>
      <c r="R268" s="29">
        <f t="shared" ca="1" si="285"/>
        <v>0</v>
      </c>
      <c r="S268" s="29">
        <f t="shared" ca="1" si="286"/>
        <v>0</v>
      </c>
      <c r="T268" s="29">
        <f t="shared" ca="1" si="287"/>
        <v>0</v>
      </c>
      <c r="U268" s="29">
        <f t="shared" ca="1" si="288"/>
        <v>0</v>
      </c>
      <c r="V268" s="29">
        <f t="shared" ca="1" si="289"/>
        <v>0</v>
      </c>
      <c r="W268" s="29">
        <f t="shared" ca="1" si="290"/>
        <v>0</v>
      </c>
      <c r="X268" s="29">
        <f t="shared" ca="1" si="290"/>
        <v>0</v>
      </c>
      <c r="Y268" s="66"/>
      <c r="Z268" s="29">
        <f t="shared" ca="1" si="293"/>
        <v>0</v>
      </c>
      <c r="AA268" s="29">
        <f t="shared" ca="1" si="294"/>
        <v>0</v>
      </c>
      <c r="AB268" s="29">
        <f t="shared" ca="1" si="295"/>
        <v>0</v>
      </c>
      <c r="AC268" s="29">
        <f t="shared" ca="1" si="296"/>
        <v>0</v>
      </c>
      <c r="AD268" s="29">
        <f t="shared" ca="1" si="297"/>
        <v>0</v>
      </c>
      <c r="AE268" s="29">
        <f t="shared" ca="1" si="298"/>
        <v>0</v>
      </c>
      <c r="AF268" s="29">
        <f t="shared" ca="1" si="299"/>
        <v>0</v>
      </c>
      <c r="AG268" s="29">
        <f t="shared" ca="1" si="300"/>
        <v>0</v>
      </c>
      <c r="AH268" s="29">
        <f t="shared" ca="1" si="301"/>
        <v>0</v>
      </c>
      <c r="AI268" s="29">
        <f t="shared" ca="1" si="302"/>
        <v>0</v>
      </c>
      <c r="AJ268" s="29">
        <f t="shared" ca="1" si="303"/>
        <v>0</v>
      </c>
      <c r="AK268" s="29">
        <f t="shared" ca="1" si="304"/>
        <v>0</v>
      </c>
      <c r="AL268" s="29">
        <f t="shared" ca="1" si="305"/>
        <v>0</v>
      </c>
      <c r="AM268" s="29">
        <f t="shared" ca="1" si="306"/>
        <v>0</v>
      </c>
      <c r="AN268" s="29">
        <f t="shared" ca="1" si="307"/>
        <v>0</v>
      </c>
      <c r="AO268" s="29">
        <f t="shared" ca="1" si="308"/>
        <v>0</v>
      </c>
      <c r="AP268" s="29">
        <f t="shared" ca="1" si="309"/>
        <v>0</v>
      </c>
      <c r="AQ268" s="29">
        <f t="shared" ca="1" si="310"/>
        <v>0</v>
      </c>
      <c r="AR268" s="29">
        <f t="shared" ca="1" si="311"/>
        <v>0</v>
      </c>
      <c r="AS268" s="29">
        <f t="shared" ca="1" si="312"/>
        <v>0</v>
      </c>
      <c r="AT268" s="7"/>
      <c r="AU268" s="29">
        <f t="shared" ca="1" si="364"/>
        <v>0</v>
      </c>
      <c r="AV268" s="29">
        <f t="shared" ca="1" si="365"/>
        <v>0</v>
      </c>
      <c r="AW268" s="29">
        <f t="shared" ca="1" si="366"/>
        <v>0</v>
      </c>
      <c r="AX268" s="29">
        <f t="shared" ca="1" si="321"/>
        <v>0</v>
      </c>
      <c r="AY268" s="29">
        <f t="shared" ca="1" si="322"/>
        <v>0</v>
      </c>
      <c r="AZ268" s="29">
        <f t="shared" ca="1" si="323"/>
        <v>0</v>
      </c>
      <c r="BA268" s="29">
        <f t="shared" ca="1" si="324"/>
        <v>0</v>
      </c>
      <c r="BB268" s="29">
        <f t="shared" ca="1" si="325"/>
        <v>0</v>
      </c>
      <c r="BC268" s="29">
        <f t="shared" ca="1" si="326"/>
        <v>0</v>
      </c>
      <c r="BD268" s="29">
        <f t="shared" ca="1" si="327"/>
        <v>0</v>
      </c>
      <c r="BE268" s="29">
        <f t="shared" ca="1" si="328"/>
        <v>0</v>
      </c>
      <c r="BF268" s="29">
        <f t="shared" ca="1" si="329"/>
        <v>0</v>
      </c>
      <c r="BG268" s="29">
        <f t="shared" ca="1" si="330"/>
        <v>0</v>
      </c>
      <c r="BH268" s="29">
        <f t="shared" ca="1" si="331"/>
        <v>0</v>
      </c>
      <c r="BI268" s="29">
        <f t="shared" ca="1" si="332"/>
        <v>0</v>
      </c>
      <c r="BJ268" s="29">
        <f t="shared" ca="1" si="333"/>
        <v>0</v>
      </c>
      <c r="BK268" s="29">
        <f t="shared" ca="1" si="334"/>
        <v>0</v>
      </c>
      <c r="BL268" s="29">
        <f t="shared" ca="1" si="335"/>
        <v>0</v>
      </c>
      <c r="BM268" s="29">
        <f t="shared" ca="1" si="336"/>
        <v>0</v>
      </c>
      <c r="BN268" s="29">
        <f t="shared" ca="1" si="337"/>
        <v>0</v>
      </c>
      <c r="BO268" s="33">
        <f t="shared" ca="1" si="313"/>
        <v>0</v>
      </c>
      <c r="BP268" s="16"/>
      <c r="BQ268" s="29">
        <f t="shared" ca="1" si="314"/>
        <v>0</v>
      </c>
      <c r="BR268" s="29">
        <f t="shared" ca="1" si="315"/>
        <v>0</v>
      </c>
      <c r="BS268" s="29">
        <f t="shared" ca="1" si="316"/>
        <v>0</v>
      </c>
      <c r="BT268" s="29">
        <f t="shared" ca="1" si="317"/>
        <v>0</v>
      </c>
      <c r="BU268" s="29">
        <f t="shared" ca="1" si="318"/>
        <v>0</v>
      </c>
      <c r="BV268" s="29">
        <f t="shared" ca="1" si="341"/>
        <v>0</v>
      </c>
      <c r="BW268" s="29">
        <f t="shared" ca="1" si="342"/>
        <v>0</v>
      </c>
      <c r="BX268" s="29">
        <f t="shared" ca="1" si="343"/>
        <v>0</v>
      </c>
      <c r="BY268" s="29">
        <f t="shared" ca="1" si="344"/>
        <v>0</v>
      </c>
      <c r="BZ268" s="29">
        <f t="shared" ca="1" si="345"/>
        <v>0</v>
      </c>
      <c r="CA268" s="29">
        <f t="shared" ca="1" si="346"/>
        <v>0</v>
      </c>
      <c r="CB268" s="29">
        <f t="shared" ca="1" si="347"/>
        <v>0</v>
      </c>
      <c r="CC268" s="29">
        <f t="shared" ca="1" si="348"/>
        <v>0</v>
      </c>
      <c r="CD268" s="29">
        <f t="shared" ca="1" si="349"/>
        <v>0</v>
      </c>
      <c r="CE268" s="29">
        <f t="shared" ca="1" si="350"/>
        <v>0</v>
      </c>
      <c r="CF268" s="29">
        <f t="shared" ca="1" si="351"/>
        <v>0</v>
      </c>
      <c r="CG268" s="29">
        <f t="shared" ca="1" si="352"/>
        <v>0</v>
      </c>
      <c r="CH268" s="29">
        <f t="shared" ca="1" si="353"/>
        <v>0</v>
      </c>
      <c r="CI268" s="29">
        <f t="shared" ca="1" si="354"/>
        <v>0</v>
      </c>
      <c r="CJ268" s="29">
        <f t="shared" ca="1" si="355"/>
        <v>0</v>
      </c>
      <c r="CK268" s="33">
        <f t="shared" ca="1" si="367"/>
        <v>0</v>
      </c>
      <c r="CL268" s="33"/>
      <c r="CM268" s="78">
        <f t="shared" ca="1" si="291"/>
        <v>0</v>
      </c>
      <c r="CN268" s="29">
        <f ca="1">IF(NOT(snowball),0,IF(AA267&lt;=0,0,IF($C268&lt;=SUM($CM268:CM268),0,IF(BR268+$C268-SUM($CM268:CM268)&gt;AA267+AV268,AA267+AV268-BR268,$C268-SUM($CM268:CM268)))))</f>
        <v>0</v>
      </c>
      <c r="CO268" s="29">
        <f ca="1">IF(NOT(snowball),0,IF(AB267&lt;=0,0,IF($C268&lt;=SUM($CM268:CN268),0,IF(BS268+$C268-SUM($CM268:CN268)&gt;AB267+AW268,AB267+AW268-BS268,$C268-SUM($CM268:CN268)))))</f>
        <v>0</v>
      </c>
      <c r="CP268" s="29">
        <f ca="1">IF(NOT(snowball),0,IF(AC267&lt;=0,0,IF($C268&lt;=SUM($CM268:CO268),0,IF(BT268+$C268-SUM($CM268:CO268)&gt;AC267+AX268,AC267+AX268-BT268,$C268-SUM($CM268:CO268)))))</f>
        <v>0</v>
      </c>
      <c r="CQ268" s="29">
        <f ca="1">IF(NOT(snowball),0,IF(AD267&lt;=0,0,IF($C268&lt;=SUM($CM268:CP268),0,IF(BU268+$C268-SUM($CM268:CP268)&gt;AD267+AY268,AD267+AY268-BU268,$C268-SUM($CM268:CP268)))))</f>
        <v>0</v>
      </c>
      <c r="CR268" s="29">
        <f ca="1">IF(NOT(snowball),0,IF(AE267&lt;=0,0,IF($C268&lt;=SUM($CM268:CQ268),0,IF(BV268+$C268-SUM($CM268:CQ268)&gt;AE267+AZ268,AE267+AZ268-BV268,$C268-SUM($CM268:CQ268)))))</f>
        <v>0</v>
      </c>
      <c r="CS268" s="29">
        <f ca="1">IF(NOT(snowball),0,IF(AF267&lt;=0,0,IF($C268&lt;=SUM($CM268:CR268),0,IF(BW268+$C268-SUM($CM268:CR268)&gt;AF267+BA268,AF267+BA268-BW268,$C268-SUM($CM268:CR268)))))</f>
        <v>0</v>
      </c>
      <c r="CT268" s="29">
        <f ca="1">IF(NOT(snowball),0,IF(AG267&lt;=0,0,IF($C268&lt;=SUM($CM268:CS268),0,IF(BX268+$C268-SUM($CM268:CS268)&gt;AG267+BB268,AG267+BB268-BX268,$C268-SUM($CM268:CS268)))))</f>
        <v>0</v>
      </c>
      <c r="CU268" s="29">
        <f ca="1">IF(NOT(snowball),0,IF(AH267&lt;=0,0,IF($C268&lt;=SUM($CM268:CT268),0,IF(BY268+$C268-SUM($CM268:CT268)&gt;AH267+BC268,AH267+BC268-BY268,$C268-SUM($CM268:CT268)))))</f>
        <v>0</v>
      </c>
      <c r="CV268" s="29">
        <f ca="1">IF(NOT(snowball),0,IF(AI267&lt;=0,0,IF($C268&lt;=SUM($CM268:CU268),0,IF(BZ268+$C268-SUM($CM268:CU268)&gt;AI267+BD268,AI267+BD268-BZ268,$C268-SUM($CM268:CU268)))))</f>
        <v>0</v>
      </c>
      <c r="CW268" s="29">
        <f ca="1">IF(NOT(snowball),0,IF(AJ267&lt;=0,0,IF($C268&lt;=SUM($CM268:CV268),0,IF(CA268+$C268-SUM($CM268:CV268)&gt;AJ267+BE268,AJ267+BE268-CA268,$C268-SUM($CM268:CV268)))))</f>
        <v>0</v>
      </c>
      <c r="CX268" s="29">
        <f ca="1">IF(NOT(snowball),0,IF(AK267&lt;=0,0,IF($C268&lt;=SUM($CM268:CW268),0,IF(CB268+$C268-SUM($CM268:CW268)&gt;AK267+BF268,AK267+BF268-CB268,$C268-SUM($CM268:CW268)))))</f>
        <v>0</v>
      </c>
      <c r="CY268" s="29">
        <f ca="1">IF(NOT(snowball),0,IF(AL267&lt;=0,0,IF($C268&lt;=SUM($CM268:CX268),0,IF(CC268+$C268-SUM($CM268:CX268)&gt;AL267+BG268,AL267+BG268-CC268,$C268-SUM($CM268:CX268)))))</f>
        <v>0</v>
      </c>
      <c r="CZ268" s="29">
        <f ca="1">IF(NOT(snowball),0,IF(AM267&lt;=0,0,IF($C268&lt;=SUM($CM268:CY268),0,IF(CD268+$C268-SUM($CM268:CY268)&gt;AM267+BH268,AM267+BH268-CD268,$C268-SUM($CM268:CY268)))))</f>
        <v>0</v>
      </c>
      <c r="DA268" s="29">
        <f ca="1">IF(NOT(snowball),0,IF(AN267&lt;=0,0,IF($C268&lt;=SUM($CM268:CZ268),0,IF(CE268+$C268-SUM($CM268:CZ268)&gt;AN267+BI268,AN267+BI268-CE268,$C268-SUM($CM268:CZ268)))))</f>
        <v>0</v>
      </c>
      <c r="DB268" s="29">
        <f ca="1">IF(NOT(snowball),0,IF(AO267&lt;=0,0,IF($C268&lt;=SUM($CM268:DA268),0,IF(CF268+$C268-SUM($CM268:DA268)&gt;AO267+BJ268,AO267+BJ268-CF268,$C268-SUM($CM268:DA268)))))</f>
        <v>0</v>
      </c>
      <c r="DC268" s="29">
        <f ca="1">IF(NOT(snowball),0,IF(AP267&lt;=0,0,IF($C268&lt;=SUM($CM268:DB268),0,IF(CG268+$C268-SUM($CM268:DB268)&gt;AP267+BK268,AP267+BK268-CG268,$C268-SUM($CM268:DB268)))))</f>
        <v>0</v>
      </c>
      <c r="DD268" s="29">
        <f ca="1">IF(NOT(snowball),0,IF(AQ267&lt;=0,0,IF($C268&lt;=SUM($CM268:DC268),0,IF(CH268+$C268-SUM($CM268:DC268)&gt;AQ267+BL268,AQ267+BL268-CH268,$C268-SUM($CM268:DC268)))))</f>
        <v>0</v>
      </c>
      <c r="DE268" s="29">
        <f ca="1">IF(NOT(snowball),0,IF(AR267&lt;=0,0,IF($C268&lt;=SUM($CM268:DD268),0,IF(CI268+$C268-SUM($CM268:DD268)&gt;AR267+BM268,AR267+BM268-CI268,$C268-SUM($CM268:DD268)))))</f>
        <v>0</v>
      </c>
      <c r="DF268" s="29">
        <f ca="1">IF(NOT(snowball),0,IF(AS267&lt;=0,0,IF($C268&lt;=SUM($CM268:DE268),0,IF(CJ268+$C268-SUM($CM268:DE268)&gt;AS267+BN268,AS267+BN268-CJ268,$C268-SUM($CM268:DE268)))))</f>
        <v>0</v>
      </c>
    </row>
    <row r="269" spans="1:110" ht="11" customHeight="1">
      <c r="A269" s="30" t="str">
        <f t="shared" ca="1" si="356"/>
        <v/>
      </c>
      <c r="B269" s="13" t="e">
        <f t="shared" ca="1" si="292"/>
        <v>#N/A</v>
      </c>
      <c r="C269" s="113" t="str">
        <f t="shared" ca="1" si="271"/>
        <v/>
      </c>
      <c r="D269" s="81"/>
      <c r="E269" s="29">
        <f t="shared" ca="1" si="357"/>
        <v>0</v>
      </c>
      <c r="F269" s="29">
        <f t="shared" ca="1" si="358"/>
        <v>0</v>
      </c>
      <c r="G269" s="29">
        <f t="shared" ca="1" si="359"/>
        <v>0</v>
      </c>
      <c r="H269" s="29">
        <f t="shared" ca="1" si="360"/>
        <v>0</v>
      </c>
      <c r="I269" s="29">
        <f t="shared" ca="1" si="361"/>
        <v>0</v>
      </c>
      <c r="J269" s="29">
        <f t="shared" ca="1" si="362"/>
        <v>0</v>
      </c>
      <c r="K269" s="29">
        <f t="shared" ca="1" si="368"/>
        <v>0</v>
      </c>
      <c r="L269" s="29">
        <f t="shared" ca="1" si="279"/>
        <v>0</v>
      </c>
      <c r="M269" s="29">
        <f t="shared" ca="1" si="280"/>
        <v>0</v>
      </c>
      <c r="N269" s="29">
        <f t="shared" ca="1" si="281"/>
        <v>0</v>
      </c>
      <c r="O269" s="29">
        <f t="shared" ca="1" si="282"/>
        <v>0</v>
      </c>
      <c r="P269" s="29">
        <f t="shared" ca="1" si="283"/>
        <v>0</v>
      </c>
      <c r="Q269" s="29">
        <f t="shared" ca="1" si="284"/>
        <v>0</v>
      </c>
      <c r="R269" s="29">
        <f t="shared" ca="1" si="285"/>
        <v>0</v>
      </c>
      <c r="S269" s="29">
        <f t="shared" ca="1" si="286"/>
        <v>0</v>
      </c>
      <c r="T269" s="29">
        <f t="shared" ca="1" si="287"/>
        <v>0</v>
      </c>
      <c r="U269" s="29">
        <f t="shared" ca="1" si="288"/>
        <v>0</v>
      </c>
      <c r="V269" s="29">
        <f t="shared" ca="1" si="289"/>
        <v>0</v>
      </c>
      <c r="W269" s="29">
        <f t="shared" ca="1" si="290"/>
        <v>0</v>
      </c>
      <c r="X269" s="29">
        <f t="shared" ca="1" si="290"/>
        <v>0</v>
      </c>
      <c r="Y269" s="66"/>
      <c r="Z269" s="29">
        <f t="shared" ca="1" si="293"/>
        <v>0</v>
      </c>
      <c r="AA269" s="29">
        <f t="shared" ca="1" si="294"/>
        <v>0</v>
      </c>
      <c r="AB269" s="29">
        <f t="shared" ca="1" si="295"/>
        <v>0</v>
      </c>
      <c r="AC269" s="29">
        <f t="shared" ca="1" si="296"/>
        <v>0</v>
      </c>
      <c r="AD269" s="29">
        <f t="shared" ca="1" si="297"/>
        <v>0</v>
      </c>
      <c r="AE269" s="29">
        <f t="shared" ca="1" si="298"/>
        <v>0</v>
      </c>
      <c r="AF269" s="29">
        <f t="shared" ca="1" si="299"/>
        <v>0</v>
      </c>
      <c r="AG269" s="29">
        <f t="shared" ca="1" si="300"/>
        <v>0</v>
      </c>
      <c r="AH269" s="29">
        <f t="shared" ca="1" si="301"/>
        <v>0</v>
      </c>
      <c r="AI269" s="29">
        <f t="shared" ca="1" si="302"/>
        <v>0</v>
      </c>
      <c r="AJ269" s="29">
        <f t="shared" ca="1" si="303"/>
        <v>0</v>
      </c>
      <c r="AK269" s="29">
        <f t="shared" ca="1" si="304"/>
        <v>0</v>
      </c>
      <c r="AL269" s="29">
        <f t="shared" ca="1" si="305"/>
        <v>0</v>
      </c>
      <c r="AM269" s="29">
        <f t="shared" ca="1" si="306"/>
        <v>0</v>
      </c>
      <c r="AN269" s="29">
        <f t="shared" ca="1" si="307"/>
        <v>0</v>
      </c>
      <c r="AO269" s="29">
        <f t="shared" ca="1" si="308"/>
        <v>0</v>
      </c>
      <c r="AP269" s="29">
        <f t="shared" ca="1" si="309"/>
        <v>0</v>
      </c>
      <c r="AQ269" s="29">
        <f t="shared" ca="1" si="310"/>
        <v>0</v>
      </c>
      <c r="AR269" s="29">
        <f t="shared" ca="1" si="311"/>
        <v>0</v>
      </c>
      <c r="AS269" s="29">
        <f t="shared" ca="1" si="312"/>
        <v>0</v>
      </c>
      <c r="AT269" s="7"/>
      <c r="AU269" s="29">
        <f t="shared" ca="1" si="364"/>
        <v>0</v>
      </c>
      <c r="AV269" s="29">
        <f t="shared" ca="1" si="365"/>
        <v>0</v>
      </c>
      <c r="AW269" s="29">
        <f t="shared" ca="1" si="366"/>
        <v>0</v>
      </c>
      <c r="AX269" s="29">
        <f t="shared" ca="1" si="321"/>
        <v>0</v>
      </c>
      <c r="AY269" s="29">
        <f t="shared" ca="1" si="322"/>
        <v>0</v>
      </c>
      <c r="AZ269" s="29">
        <f t="shared" ca="1" si="323"/>
        <v>0</v>
      </c>
      <c r="BA269" s="29">
        <f t="shared" ca="1" si="324"/>
        <v>0</v>
      </c>
      <c r="BB269" s="29">
        <f t="shared" ca="1" si="325"/>
        <v>0</v>
      </c>
      <c r="BC269" s="29">
        <f t="shared" ca="1" si="326"/>
        <v>0</v>
      </c>
      <c r="BD269" s="29">
        <f t="shared" ca="1" si="327"/>
        <v>0</v>
      </c>
      <c r="BE269" s="29">
        <f t="shared" ca="1" si="328"/>
        <v>0</v>
      </c>
      <c r="BF269" s="29">
        <f t="shared" ca="1" si="329"/>
        <v>0</v>
      </c>
      <c r="BG269" s="29">
        <f t="shared" ca="1" si="330"/>
        <v>0</v>
      </c>
      <c r="BH269" s="29">
        <f t="shared" ca="1" si="331"/>
        <v>0</v>
      </c>
      <c r="BI269" s="29">
        <f t="shared" ca="1" si="332"/>
        <v>0</v>
      </c>
      <c r="BJ269" s="29">
        <f t="shared" ca="1" si="333"/>
        <v>0</v>
      </c>
      <c r="BK269" s="29">
        <f t="shared" ca="1" si="334"/>
        <v>0</v>
      </c>
      <c r="BL269" s="29">
        <f t="shared" ca="1" si="335"/>
        <v>0</v>
      </c>
      <c r="BM269" s="29">
        <f t="shared" ca="1" si="336"/>
        <v>0</v>
      </c>
      <c r="BN269" s="29">
        <f t="shared" ca="1" si="337"/>
        <v>0</v>
      </c>
      <c r="BO269" s="33">
        <f t="shared" ca="1" si="313"/>
        <v>0</v>
      </c>
      <c r="BP269" s="16"/>
      <c r="BQ269" s="29">
        <f t="shared" ca="1" si="314"/>
        <v>0</v>
      </c>
      <c r="BR269" s="29">
        <f t="shared" ca="1" si="315"/>
        <v>0</v>
      </c>
      <c r="BS269" s="29">
        <f t="shared" ca="1" si="316"/>
        <v>0</v>
      </c>
      <c r="BT269" s="29">
        <f t="shared" ca="1" si="317"/>
        <v>0</v>
      </c>
      <c r="BU269" s="29">
        <f t="shared" ca="1" si="318"/>
        <v>0</v>
      </c>
      <c r="BV269" s="29">
        <f t="shared" ca="1" si="341"/>
        <v>0</v>
      </c>
      <c r="BW269" s="29">
        <f t="shared" ca="1" si="342"/>
        <v>0</v>
      </c>
      <c r="BX269" s="29">
        <f t="shared" ca="1" si="343"/>
        <v>0</v>
      </c>
      <c r="BY269" s="29">
        <f t="shared" ca="1" si="344"/>
        <v>0</v>
      </c>
      <c r="BZ269" s="29">
        <f t="shared" ca="1" si="345"/>
        <v>0</v>
      </c>
      <c r="CA269" s="29">
        <f t="shared" ca="1" si="346"/>
        <v>0</v>
      </c>
      <c r="CB269" s="29">
        <f t="shared" ca="1" si="347"/>
        <v>0</v>
      </c>
      <c r="CC269" s="29">
        <f t="shared" ca="1" si="348"/>
        <v>0</v>
      </c>
      <c r="CD269" s="29">
        <f t="shared" ca="1" si="349"/>
        <v>0</v>
      </c>
      <c r="CE269" s="29">
        <f t="shared" ca="1" si="350"/>
        <v>0</v>
      </c>
      <c r="CF269" s="29">
        <f t="shared" ca="1" si="351"/>
        <v>0</v>
      </c>
      <c r="CG269" s="29">
        <f t="shared" ca="1" si="352"/>
        <v>0</v>
      </c>
      <c r="CH269" s="29">
        <f t="shared" ca="1" si="353"/>
        <v>0</v>
      </c>
      <c r="CI269" s="29">
        <f t="shared" ca="1" si="354"/>
        <v>0</v>
      </c>
      <c r="CJ269" s="29">
        <f t="shared" ca="1" si="355"/>
        <v>0</v>
      </c>
      <c r="CK269" s="33">
        <f t="shared" ca="1" si="367"/>
        <v>0</v>
      </c>
      <c r="CL269" s="33"/>
      <c r="CM269" s="78">
        <f t="shared" ca="1" si="291"/>
        <v>0</v>
      </c>
      <c r="CN269" s="29">
        <f ca="1">IF(NOT(snowball),0,IF(AA268&lt;=0,0,IF($C269&lt;=SUM($CM269:CM269),0,IF(BR269+$C269-SUM($CM269:CM269)&gt;AA268+AV269,AA268+AV269-BR269,$C269-SUM($CM269:CM269)))))</f>
        <v>0</v>
      </c>
      <c r="CO269" s="29">
        <f ca="1">IF(NOT(snowball),0,IF(AB268&lt;=0,0,IF($C269&lt;=SUM($CM269:CN269),0,IF(BS269+$C269-SUM($CM269:CN269)&gt;AB268+AW269,AB268+AW269-BS269,$C269-SUM($CM269:CN269)))))</f>
        <v>0</v>
      </c>
      <c r="CP269" s="29">
        <f ca="1">IF(NOT(snowball),0,IF(AC268&lt;=0,0,IF($C269&lt;=SUM($CM269:CO269),0,IF(BT269+$C269-SUM($CM269:CO269)&gt;AC268+AX269,AC268+AX269-BT269,$C269-SUM($CM269:CO269)))))</f>
        <v>0</v>
      </c>
      <c r="CQ269" s="29">
        <f ca="1">IF(NOT(snowball),0,IF(AD268&lt;=0,0,IF($C269&lt;=SUM($CM269:CP269),0,IF(BU269+$C269-SUM($CM269:CP269)&gt;AD268+AY269,AD268+AY269-BU269,$C269-SUM($CM269:CP269)))))</f>
        <v>0</v>
      </c>
      <c r="CR269" s="29">
        <f ca="1">IF(NOT(snowball),0,IF(AE268&lt;=0,0,IF($C269&lt;=SUM($CM269:CQ269),0,IF(BV269+$C269-SUM($CM269:CQ269)&gt;AE268+AZ269,AE268+AZ269-BV269,$C269-SUM($CM269:CQ269)))))</f>
        <v>0</v>
      </c>
      <c r="CS269" s="29">
        <f ca="1">IF(NOT(snowball),0,IF(AF268&lt;=0,0,IF($C269&lt;=SUM($CM269:CR269),0,IF(BW269+$C269-SUM($CM269:CR269)&gt;AF268+BA269,AF268+BA269-BW269,$C269-SUM($CM269:CR269)))))</f>
        <v>0</v>
      </c>
      <c r="CT269" s="29">
        <f ca="1">IF(NOT(snowball),0,IF(AG268&lt;=0,0,IF($C269&lt;=SUM($CM269:CS269),0,IF(BX269+$C269-SUM($CM269:CS269)&gt;AG268+BB269,AG268+BB269-BX269,$C269-SUM($CM269:CS269)))))</f>
        <v>0</v>
      </c>
      <c r="CU269" s="29">
        <f ca="1">IF(NOT(snowball),0,IF(AH268&lt;=0,0,IF($C269&lt;=SUM($CM269:CT269),0,IF(BY269+$C269-SUM($CM269:CT269)&gt;AH268+BC269,AH268+BC269-BY269,$C269-SUM($CM269:CT269)))))</f>
        <v>0</v>
      </c>
      <c r="CV269" s="29">
        <f ca="1">IF(NOT(snowball),0,IF(AI268&lt;=0,0,IF($C269&lt;=SUM($CM269:CU269),0,IF(BZ269+$C269-SUM($CM269:CU269)&gt;AI268+BD269,AI268+BD269-BZ269,$C269-SUM($CM269:CU269)))))</f>
        <v>0</v>
      </c>
      <c r="CW269" s="29">
        <f ca="1">IF(NOT(snowball),0,IF(AJ268&lt;=0,0,IF($C269&lt;=SUM($CM269:CV269),0,IF(CA269+$C269-SUM($CM269:CV269)&gt;AJ268+BE269,AJ268+BE269-CA269,$C269-SUM($CM269:CV269)))))</f>
        <v>0</v>
      </c>
      <c r="CX269" s="29">
        <f ca="1">IF(NOT(snowball),0,IF(AK268&lt;=0,0,IF($C269&lt;=SUM($CM269:CW269),0,IF(CB269+$C269-SUM($CM269:CW269)&gt;AK268+BF269,AK268+BF269-CB269,$C269-SUM($CM269:CW269)))))</f>
        <v>0</v>
      </c>
      <c r="CY269" s="29">
        <f ca="1">IF(NOT(snowball),0,IF(AL268&lt;=0,0,IF($C269&lt;=SUM($CM269:CX269),0,IF(CC269+$C269-SUM($CM269:CX269)&gt;AL268+BG269,AL268+BG269-CC269,$C269-SUM($CM269:CX269)))))</f>
        <v>0</v>
      </c>
      <c r="CZ269" s="29">
        <f ca="1">IF(NOT(snowball),0,IF(AM268&lt;=0,0,IF($C269&lt;=SUM($CM269:CY269),0,IF(CD269+$C269-SUM($CM269:CY269)&gt;AM268+BH269,AM268+BH269-CD269,$C269-SUM($CM269:CY269)))))</f>
        <v>0</v>
      </c>
      <c r="DA269" s="29">
        <f ca="1">IF(NOT(snowball),0,IF(AN268&lt;=0,0,IF($C269&lt;=SUM($CM269:CZ269),0,IF(CE269+$C269-SUM($CM269:CZ269)&gt;AN268+BI269,AN268+BI269-CE269,$C269-SUM($CM269:CZ269)))))</f>
        <v>0</v>
      </c>
      <c r="DB269" s="29">
        <f ca="1">IF(NOT(snowball),0,IF(AO268&lt;=0,0,IF($C269&lt;=SUM($CM269:DA269),0,IF(CF269+$C269-SUM($CM269:DA269)&gt;AO268+BJ269,AO268+BJ269-CF269,$C269-SUM($CM269:DA269)))))</f>
        <v>0</v>
      </c>
      <c r="DC269" s="29">
        <f ca="1">IF(NOT(snowball),0,IF(AP268&lt;=0,0,IF($C269&lt;=SUM($CM269:DB269),0,IF(CG269+$C269-SUM($CM269:DB269)&gt;AP268+BK269,AP268+BK269-CG269,$C269-SUM($CM269:DB269)))))</f>
        <v>0</v>
      </c>
      <c r="DD269" s="29">
        <f ca="1">IF(NOT(snowball),0,IF(AQ268&lt;=0,0,IF($C269&lt;=SUM($CM269:DC269),0,IF(CH269+$C269-SUM($CM269:DC269)&gt;AQ268+BL269,AQ268+BL269-CH269,$C269-SUM($CM269:DC269)))))</f>
        <v>0</v>
      </c>
      <c r="DE269" s="29">
        <f ca="1">IF(NOT(snowball),0,IF(AR268&lt;=0,0,IF($C269&lt;=SUM($CM269:DD269),0,IF(CI269+$C269-SUM($CM269:DD269)&gt;AR268+BM269,AR268+BM269-CI269,$C269-SUM($CM269:DD269)))))</f>
        <v>0</v>
      </c>
      <c r="DF269" s="29">
        <f ca="1">IF(NOT(snowball),0,IF(AS268&lt;=0,0,IF($C269&lt;=SUM($CM269:DE269),0,IF(CJ269+$C269-SUM($CM269:DE269)&gt;AS268+BN269,AS268+BN269-CJ269,$C269-SUM($CM269:DE269)))))</f>
        <v>0</v>
      </c>
    </row>
    <row r="270" spans="1:110" ht="11" customHeight="1">
      <c r="A270" s="30" t="str">
        <f t="shared" ca="1" si="356"/>
        <v/>
      </c>
      <c r="B270" s="13" t="e">
        <f t="shared" ca="1" si="292"/>
        <v>#N/A</v>
      </c>
      <c r="C270" s="113" t="str">
        <f t="shared" ca="1" si="271"/>
        <v/>
      </c>
      <c r="D270" s="81"/>
      <c r="E270" s="29">
        <f t="shared" ca="1" si="357"/>
        <v>0</v>
      </c>
      <c r="F270" s="29">
        <f t="shared" ca="1" si="358"/>
        <v>0</v>
      </c>
      <c r="G270" s="29">
        <f t="shared" ca="1" si="359"/>
        <v>0</v>
      </c>
      <c r="H270" s="29">
        <f t="shared" ca="1" si="360"/>
        <v>0</v>
      </c>
      <c r="I270" s="29">
        <f t="shared" ca="1" si="361"/>
        <v>0</v>
      </c>
      <c r="J270" s="29">
        <f t="shared" ca="1" si="362"/>
        <v>0</v>
      </c>
      <c r="K270" s="29">
        <f t="shared" ca="1" si="368"/>
        <v>0</v>
      </c>
      <c r="L270" s="29">
        <f t="shared" ca="1" si="279"/>
        <v>0</v>
      </c>
      <c r="M270" s="29">
        <f t="shared" ca="1" si="280"/>
        <v>0</v>
      </c>
      <c r="N270" s="29">
        <f t="shared" ca="1" si="281"/>
        <v>0</v>
      </c>
      <c r="O270" s="29">
        <f t="shared" ca="1" si="282"/>
        <v>0</v>
      </c>
      <c r="P270" s="29">
        <f t="shared" ca="1" si="283"/>
        <v>0</v>
      </c>
      <c r="Q270" s="29">
        <f t="shared" ca="1" si="284"/>
        <v>0</v>
      </c>
      <c r="R270" s="29">
        <f t="shared" ca="1" si="285"/>
        <v>0</v>
      </c>
      <c r="S270" s="29">
        <f t="shared" ca="1" si="286"/>
        <v>0</v>
      </c>
      <c r="T270" s="29">
        <f t="shared" ca="1" si="287"/>
        <v>0</v>
      </c>
      <c r="U270" s="29">
        <f t="shared" ca="1" si="288"/>
        <v>0</v>
      </c>
      <c r="V270" s="29">
        <f t="shared" ca="1" si="289"/>
        <v>0</v>
      </c>
      <c r="W270" s="29">
        <f t="shared" ca="1" si="290"/>
        <v>0</v>
      </c>
      <c r="X270" s="29">
        <f t="shared" ca="1" si="290"/>
        <v>0</v>
      </c>
      <c r="Y270" s="66"/>
      <c r="Z270" s="29">
        <f t="shared" ca="1" si="293"/>
        <v>0</v>
      </c>
      <c r="AA270" s="29">
        <f t="shared" ca="1" si="294"/>
        <v>0</v>
      </c>
      <c r="AB270" s="29">
        <f t="shared" ca="1" si="295"/>
        <v>0</v>
      </c>
      <c r="AC270" s="29">
        <f t="shared" ca="1" si="296"/>
        <v>0</v>
      </c>
      <c r="AD270" s="29">
        <f t="shared" ca="1" si="297"/>
        <v>0</v>
      </c>
      <c r="AE270" s="29">
        <f t="shared" ca="1" si="298"/>
        <v>0</v>
      </c>
      <c r="AF270" s="29">
        <f t="shared" ca="1" si="299"/>
        <v>0</v>
      </c>
      <c r="AG270" s="29">
        <f t="shared" ca="1" si="300"/>
        <v>0</v>
      </c>
      <c r="AH270" s="29">
        <f t="shared" ca="1" si="301"/>
        <v>0</v>
      </c>
      <c r="AI270" s="29">
        <f t="shared" ca="1" si="302"/>
        <v>0</v>
      </c>
      <c r="AJ270" s="29">
        <f t="shared" ca="1" si="303"/>
        <v>0</v>
      </c>
      <c r="AK270" s="29">
        <f t="shared" ca="1" si="304"/>
        <v>0</v>
      </c>
      <c r="AL270" s="29">
        <f t="shared" ca="1" si="305"/>
        <v>0</v>
      </c>
      <c r="AM270" s="29">
        <f t="shared" ca="1" si="306"/>
        <v>0</v>
      </c>
      <c r="AN270" s="29">
        <f t="shared" ca="1" si="307"/>
        <v>0</v>
      </c>
      <c r="AO270" s="29">
        <f t="shared" ca="1" si="308"/>
        <v>0</v>
      </c>
      <c r="AP270" s="29">
        <f t="shared" ca="1" si="309"/>
        <v>0</v>
      </c>
      <c r="AQ270" s="29">
        <f t="shared" ca="1" si="310"/>
        <v>0</v>
      </c>
      <c r="AR270" s="29">
        <f t="shared" ca="1" si="311"/>
        <v>0</v>
      </c>
      <c r="AS270" s="29">
        <f t="shared" ca="1" si="312"/>
        <v>0</v>
      </c>
      <c r="AT270" s="7"/>
      <c r="AU270" s="29">
        <f t="shared" ca="1" si="364"/>
        <v>0</v>
      </c>
      <c r="AV270" s="29">
        <f t="shared" ca="1" si="365"/>
        <v>0</v>
      </c>
      <c r="AW270" s="29">
        <f t="shared" ca="1" si="366"/>
        <v>0</v>
      </c>
      <c r="AX270" s="29">
        <f t="shared" ca="1" si="321"/>
        <v>0</v>
      </c>
      <c r="AY270" s="29">
        <f t="shared" ca="1" si="322"/>
        <v>0</v>
      </c>
      <c r="AZ270" s="29">
        <f t="shared" ca="1" si="323"/>
        <v>0</v>
      </c>
      <c r="BA270" s="29">
        <f t="shared" ca="1" si="324"/>
        <v>0</v>
      </c>
      <c r="BB270" s="29">
        <f t="shared" ca="1" si="325"/>
        <v>0</v>
      </c>
      <c r="BC270" s="29">
        <f t="shared" ca="1" si="326"/>
        <v>0</v>
      </c>
      <c r="BD270" s="29">
        <f t="shared" ca="1" si="327"/>
        <v>0</v>
      </c>
      <c r="BE270" s="29">
        <f t="shared" ca="1" si="328"/>
        <v>0</v>
      </c>
      <c r="BF270" s="29">
        <f t="shared" ca="1" si="329"/>
        <v>0</v>
      </c>
      <c r="BG270" s="29">
        <f t="shared" ca="1" si="330"/>
        <v>0</v>
      </c>
      <c r="BH270" s="29">
        <f t="shared" ca="1" si="331"/>
        <v>0</v>
      </c>
      <c r="BI270" s="29">
        <f t="shared" ca="1" si="332"/>
        <v>0</v>
      </c>
      <c r="BJ270" s="29">
        <f t="shared" ca="1" si="333"/>
        <v>0</v>
      </c>
      <c r="BK270" s="29">
        <f t="shared" ca="1" si="334"/>
        <v>0</v>
      </c>
      <c r="BL270" s="29">
        <f t="shared" ca="1" si="335"/>
        <v>0</v>
      </c>
      <c r="BM270" s="29">
        <f t="shared" ca="1" si="336"/>
        <v>0</v>
      </c>
      <c r="BN270" s="29">
        <f t="shared" ca="1" si="337"/>
        <v>0</v>
      </c>
      <c r="BO270" s="33">
        <f t="shared" ca="1" si="313"/>
        <v>0</v>
      </c>
      <c r="BP270" s="16"/>
      <c r="BQ270" s="29">
        <f t="shared" ca="1" si="314"/>
        <v>0</v>
      </c>
      <c r="BR270" s="29">
        <f t="shared" ca="1" si="315"/>
        <v>0</v>
      </c>
      <c r="BS270" s="29">
        <f t="shared" ca="1" si="316"/>
        <v>0</v>
      </c>
      <c r="BT270" s="29">
        <f t="shared" ca="1" si="317"/>
        <v>0</v>
      </c>
      <c r="BU270" s="29">
        <f t="shared" ca="1" si="318"/>
        <v>0</v>
      </c>
      <c r="BV270" s="29">
        <f t="shared" ca="1" si="341"/>
        <v>0</v>
      </c>
      <c r="BW270" s="29">
        <f t="shared" ca="1" si="342"/>
        <v>0</v>
      </c>
      <c r="BX270" s="29">
        <f t="shared" ca="1" si="343"/>
        <v>0</v>
      </c>
      <c r="BY270" s="29">
        <f t="shared" ca="1" si="344"/>
        <v>0</v>
      </c>
      <c r="BZ270" s="29">
        <f t="shared" ca="1" si="345"/>
        <v>0</v>
      </c>
      <c r="CA270" s="29">
        <f t="shared" ca="1" si="346"/>
        <v>0</v>
      </c>
      <c r="CB270" s="29">
        <f t="shared" ca="1" si="347"/>
        <v>0</v>
      </c>
      <c r="CC270" s="29">
        <f t="shared" ca="1" si="348"/>
        <v>0</v>
      </c>
      <c r="CD270" s="29">
        <f t="shared" ca="1" si="349"/>
        <v>0</v>
      </c>
      <c r="CE270" s="29">
        <f t="shared" ca="1" si="350"/>
        <v>0</v>
      </c>
      <c r="CF270" s="29">
        <f t="shared" ca="1" si="351"/>
        <v>0</v>
      </c>
      <c r="CG270" s="29">
        <f t="shared" ca="1" si="352"/>
        <v>0</v>
      </c>
      <c r="CH270" s="29">
        <f t="shared" ca="1" si="353"/>
        <v>0</v>
      </c>
      <c r="CI270" s="29">
        <f t="shared" ca="1" si="354"/>
        <v>0</v>
      </c>
      <c r="CJ270" s="29">
        <f t="shared" ca="1" si="355"/>
        <v>0</v>
      </c>
      <c r="CK270" s="33">
        <f t="shared" ca="1" si="367"/>
        <v>0</v>
      </c>
      <c r="CL270" s="33"/>
      <c r="CM270" s="78">
        <f t="shared" ca="1" si="291"/>
        <v>0</v>
      </c>
      <c r="CN270" s="29">
        <f ca="1">IF(NOT(snowball),0,IF(AA269&lt;=0,0,IF($C270&lt;=SUM($CM270:CM270),0,IF(BR270+$C270-SUM($CM270:CM270)&gt;AA269+AV270,AA269+AV270-BR270,$C270-SUM($CM270:CM270)))))</f>
        <v>0</v>
      </c>
      <c r="CO270" s="29">
        <f ca="1">IF(NOT(snowball),0,IF(AB269&lt;=0,0,IF($C270&lt;=SUM($CM270:CN270),0,IF(BS270+$C270-SUM($CM270:CN270)&gt;AB269+AW270,AB269+AW270-BS270,$C270-SUM($CM270:CN270)))))</f>
        <v>0</v>
      </c>
      <c r="CP270" s="29">
        <f ca="1">IF(NOT(snowball),0,IF(AC269&lt;=0,0,IF($C270&lt;=SUM($CM270:CO270),0,IF(BT270+$C270-SUM($CM270:CO270)&gt;AC269+AX270,AC269+AX270-BT270,$C270-SUM($CM270:CO270)))))</f>
        <v>0</v>
      </c>
      <c r="CQ270" s="29">
        <f ca="1">IF(NOT(snowball),0,IF(AD269&lt;=0,0,IF($C270&lt;=SUM($CM270:CP270),0,IF(BU270+$C270-SUM($CM270:CP270)&gt;AD269+AY270,AD269+AY270-BU270,$C270-SUM($CM270:CP270)))))</f>
        <v>0</v>
      </c>
      <c r="CR270" s="29">
        <f ca="1">IF(NOT(snowball),0,IF(AE269&lt;=0,0,IF($C270&lt;=SUM($CM270:CQ270),0,IF(BV270+$C270-SUM($CM270:CQ270)&gt;AE269+AZ270,AE269+AZ270-BV270,$C270-SUM($CM270:CQ270)))))</f>
        <v>0</v>
      </c>
      <c r="CS270" s="29">
        <f ca="1">IF(NOT(snowball),0,IF(AF269&lt;=0,0,IF($C270&lt;=SUM($CM270:CR270),0,IF(BW270+$C270-SUM($CM270:CR270)&gt;AF269+BA270,AF269+BA270-BW270,$C270-SUM($CM270:CR270)))))</f>
        <v>0</v>
      </c>
      <c r="CT270" s="29">
        <f ca="1">IF(NOT(snowball),0,IF(AG269&lt;=0,0,IF($C270&lt;=SUM($CM270:CS270),0,IF(BX270+$C270-SUM($CM270:CS270)&gt;AG269+BB270,AG269+BB270-BX270,$C270-SUM($CM270:CS270)))))</f>
        <v>0</v>
      </c>
      <c r="CU270" s="29">
        <f ca="1">IF(NOT(snowball),0,IF(AH269&lt;=0,0,IF($C270&lt;=SUM($CM270:CT270),0,IF(BY270+$C270-SUM($CM270:CT270)&gt;AH269+BC270,AH269+BC270-BY270,$C270-SUM($CM270:CT270)))))</f>
        <v>0</v>
      </c>
      <c r="CV270" s="29">
        <f ca="1">IF(NOT(snowball),0,IF(AI269&lt;=0,0,IF($C270&lt;=SUM($CM270:CU270),0,IF(BZ270+$C270-SUM($CM270:CU270)&gt;AI269+BD270,AI269+BD270-BZ270,$C270-SUM($CM270:CU270)))))</f>
        <v>0</v>
      </c>
      <c r="CW270" s="29">
        <f ca="1">IF(NOT(snowball),0,IF(AJ269&lt;=0,0,IF($C270&lt;=SUM($CM270:CV270),0,IF(CA270+$C270-SUM($CM270:CV270)&gt;AJ269+BE270,AJ269+BE270-CA270,$C270-SUM($CM270:CV270)))))</f>
        <v>0</v>
      </c>
      <c r="CX270" s="29">
        <f ca="1">IF(NOT(snowball),0,IF(AK269&lt;=0,0,IF($C270&lt;=SUM($CM270:CW270),0,IF(CB270+$C270-SUM($CM270:CW270)&gt;AK269+BF270,AK269+BF270-CB270,$C270-SUM($CM270:CW270)))))</f>
        <v>0</v>
      </c>
      <c r="CY270" s="29">
        <f ca="1">IF(NOT(snowball),0,IF(AL269&lt;=0,0,IF($C270&lt;=SUM($CM270:CX270),0,IF(CC270+$C270-SUM($CM270:CX270)&gt;AL269+BG270,AL269+BG270-CC270,$C270-SUM($CM270:CX270)))))</f>
        <v>0</v>
      </c>
      <c r="CZ270" s="29">
        <f ca="1">IF(NOT(snowball),0,IF(AM269&lt;=0,0,IF($C270&lt;=SUM($CM270:CY270),0,IF(CD270+$C270-SUM($CM270:CY270)&gt;AM269+BH270,AM269+BH270-CD270,$C270-SUM($CM270:CY270)))))</f>
        <v>0</v>
      </c>
      <c r="DA270" s="29">
        <f ca="1">IF(NOT(snowball),0,IF(AN269&lt;=0,0,IF($C270&lt;=SUM($CM270:CZ270),0,IF(CE270+$C270-SUM($CM270:CZ270)&gt;AN269+BI270,AN269+BI270-CE270,$C270-SUM($CM270:CZ270)))))</f>
        <v>0</v>
      </c>
      <c r="DB270" s="29">
        <f ca="1">IF(NOT(snowball),0,IF(AO269&lt;=0,0,IF($C270&lt;=SUM($CM270:DA270),0,IF(CF270+$C270-SUM($CM270:DA270)&gt;AO269+BJ270,AO269+BJ270-CF270,$C270-SUM($CM270:DA270)))))</f>
        <v>0</v>
      </c>
      <c r="DC270" s="29">
        <f ca="1">IF(NOT(snowball),0,IF(AP269&lt;=0,0,IF($C270&lt;=SUM($CM270:DB270),0,IF(CG270+$C270-SUM($CM270:DB270)&gt;AP269+BK270,AP269+BK270-CG270,$C270-SUM($CM270:DB270)))))</f>
        <v>0</v>
      </c>
      <c r="DD270" s="29">
        <f ca="1">IF(NOT(snowball),0,IF(AQ269&lt;=0,0,IF($C270&lt;=SUM($CM270:DC270),0,IF(CH270+$C270-SUM($CM270:DC270)&gt;AQ269+BL270,AQ269+BL270-CH270,$C270-SUM($CM270:DC270)))))</f>
        <v>0</v>
      </c>
      <c r="DE270" s="29">
        <f ca="1">IF(NOT(snowball),0,IF(AR269&lt;=0,0,IF($C270&lt;=SUM($CM270:DD270),0,IF(CI270+$C270-SUM($CM270:DD270)&gt;AR269+BM270,AR269+BM270-CI270,$C270-SUM($CM270:DD270)))))</f>
        <v>0</v>
      </c>
      <c r="DF270" s="29">
        <f ca="1">IF(NOT(snowball),0,IF(AS269&lt;=0,0,IF($C270&lt;=SUM($CM270:DE270),0,IF(CJ270+$C270-SUM($CM270:DE270)&gt;AS269+BN270,AS269+BN270-CJ270,$C270-SUM($CM270:DE270)))))</f>
        <v>0</v>
      </c>
    </row>
    <row r="271" spans="1:110" ht="11" customHeight="1">
      <c r="A271" s="30" t="str">
        <f t="shared" ca="1" si="356"/>
        <v/>
      </c>
      <c r="B271" s="13" t="e">
        <f t="shared" ca="1" si="292"/>
        <v>#N/A</v>
      </c>
      <c r="C271" s="113" t="str">
        <f t="shared" ca="1" si="271"/>
        <v/>
      </c>
      <c r="D271" s="81"/>
      <c r="E271" s="29">
        <f t="shared" ca="1" si="357"/>
        <v>0</v>
      </c>
      <c r="F271" s="29">
        <f t="shared" ca="1" si="358"/>
        <v>0</v>
      </c>
      <c r="G271" s="29">
        <f t="shared" ca="1" si="359"/>
        <v>0</v>
      </c>
      <c r="H271" s="29">
        <f t="shared" ca="1" si="360"/>
        <v>0</v>
      </c>
      <c r="I271" s="29">
        <f t="shared" ca="1" si="361"/>
        <v>0</v>
      </c>
      <c r="J271" s="29">
        <f t="shared" ca="1" si="362"/>
        <v>0</v>
      </c>
      <c r="K271" s="29">
        <f t="shared" ca="1" si="368"/>
        <v>0</v>
      </c>
      <c r="L271" s="29">
        <f t="shared" ca="1" si="279"/>
        <v>0</v>
      </c>
      <c r="M271" s="29">
        <f t="shared" ca="1" si="280"/>
        <v>0</v>
      </c>
      <c r="N271" s="29">
        <f t="shared" ca="1" si="281"/>
        <v>0</v>
      </c>
      <c r="O271" s="29">
        <f t="shared" ca="1" si="282"/>
        <v>0</v>
      </c>
      <c r="P271" s="29">
        <f t="shared" ca="1" si="283"/>
        <v>0</v>
      </c>
      <c r="Q271" s="29">
        <f t="shared" ca="1" si="284"/>
        <v>0</v>
      </c>
      <c r="R271" s="29">
        <f t="shared" ca="1" si="285"/>
        <v>0</v>
      </c>
      <c r="S271" s="29">
        <f t="shared" ca="1" si="286"/>
        <v>0</v>
      </c>
      <c r="T271" s="29">
        <f t="shared" ca="1" si="287"/>
        <v>0</v>
      </c>
      <c r="U271" s="29">
        <f t="shared" ca="1" si="288"/>
        <v>0</v>
      </c>
      <c r="V271" s="29">
        <f t="shared" ca="1" si="289"/>
        <v>0</v>
      </c>
      <c r="W271" s="29">
        <f t="shared" ca="1" si="290"/>
        <v>0</v>
      </c>
      <c r="X271" s="29">
        <f t="shared" ca="1" si="290"/>
        <v>0</v>
      </c>
      <c r="Y271" s="66"/>
      <c r="Z271" s="29">
        <f t="shared" ca="1" si="293"/>
        <v>0</v>
      </c>
      <c r="AA271" s="29">
        <f t="shared" ca="1" si="294"/>
        <v>0</v>
      </c>
      <c r="AB271" s="29">
        <f t="shared" ca="1" si="295"/>
        <v>0</v>
      </c>
      <c r="AC271" s="29">
        <f t="shared" ca="1" si="296"/>
        <v>0</v>
      </c>
      <c r="AD271" s="29">
        <f t="shared" ca="1" si="297"/>
        <v>0</v>
      </c>
      <c r="AE271" s="29">
        <f t="shared" ca="1" si="298"/>
        <v>0</v>
      </c>
      <c r="AF271" s="29">
        <f t="shared" ca="1" si="299"/>
        <v>0</v>
      </c>
      <c r="AG271" s="29">
        <f t="shared" ca="1" si="300"/>
        <v>0</v>
      </c>
      <c r="AH271" s="29">
        <f t="shared" ca="1" si="301"/>
        <v>0</v>
      </c>
      <c r="AI271" s="29">
        <f t="shared" ca="1" si="302"/>
        <v>0</v>
      </c>
      <c r="AJ271" s="29">
        <f t="shared" ca="1" si="303"/>
        <v>0</v>
      </c>
      <c r="AK271" s="29">
        <f t="shared" ca="1" si="304"/>
        <v>0</v>
      </c>
      <c r="AL271" s="29">
        <f t="shared" ca="1" si="305"/>
        <v>0</v>
      </c>
      <c r="AM271" s="29">
        <f t="shared" ca="1" si="306"/>
        <v>0</v>
      </c>
      <c r="AN271" s="29">
        <f t="shared" ca="1" si="307"/>
        <v>0</v>
      </c>
      <c r="AO271" s="29">
        <f t="shared" ca="1" si="308"/>
        <v>0</v>
      </c>
      <c r="AP271" s="29">
        <f t="shared" ca="1" si="309"/>
        <v>0</v>
      </c>
      <c r="AQ271" s="29">
        <f t="shared" ca="1" si="310"/>
        <v>0</v>
      </c>
      <c r="AR271" s="29">
        <f t="shared" ca="1" si="311"/>
        <v>0</v>
      </c>
      <c r="AS271" s="29">
        <f t="shared" ca="1" si="312"/>
        <v>0</v>
      </c>
      <c r="AT271" s="7"/>
      <c r="AU271" s="29">
        <f t="shared" ca="1" si="364"/>
        <v>0</v>
      </c>
      <c r="AV271" s="29">
        <f t="shared" ca="1" si="365"/>
        <v>0</v>
      </c>
      <c r="AW271" s="29">
        <f t="shared" ca="1" si="366"/>
        <v>0</v>
      </c>
      <c r="AX271" s="29">
        <f t="shared" ca="1" si="321"/>
        <v>0</v>
      </c>
      <c r="AY271" s="29">
        <f t="shared" ca="1" si="322"/>
        <v>0</v>
      </c>
      <c r="AZ271" s="29">
        <f t="shared" ca="1" si="323"/>
        <v>0</v>
      </c>
      <c r="BA271" s="29">
        <f t="shared" ca="1" si="324"/>
        <v>0</v>
      </c>
      <c r="BB271" s="29">
        <f t="shared" ca="1" si="325"/>
        <v>0</v>
      </c>
      <c r="BC271" s="29">
        <f t="shared" ca="1" si="326"/>
        <v>0</v>
      </c>
      <c r="BD271" s="29">
        <f t="shared" ca="1" si="327"/>
        <v>0</v>
      </c>
      <c r="BE271" s="29">
        <f t="shared" ca="1" si="328"/>
        <v>0</v>
      </c>
      <c r="BF271" s="29">
        <f t="shared" ca="1" si="329"/>
        <v>0</v>
      </c>
      <c r="BG271" s="29">
        <f t="shared" ca="1" si="330"/>
        <v>0</v>
      </c>
      <c r="BH271" s="29">
        <f t="shared" ca="1" si="331"/>
        <v>0</v>
      </c>
      <c r="BI271" s="29">
        <f t="shared" ca="1" si="332"/>
        <v>0</v>
      </c>
      <c r="BJ271" s="29">
        <f t="shared" ca="1" si="333"/>
        <v>0</v>
      </c>
      <c r="BK271" s="29">
        <f t="shared" ca="1" si="334"/>
        <v>0</v>
      </c>
      <c r="BL271" s="29">
        <f t="shared" ca="1" si="335"/>
        <v>0</v>
      </c>
      <c r="BM271" s="29">
        <f t="shared" ca="1" si="336"/>
        <v>0</v>
      </c>
      <c r="BN271" s="29">
        <f t="shared" ca="1" si="337"/>
        <v>0</v>
      </c>
      <c r="BO271" s="33">
        <f t="shared" ca="1" si="313"/>
        <v>0</v>
      </c>
      <c r="BP271" s="16"/>
      <c r="BQ271" s="29">
        <f t="shared" ca="1" si="314"/>
        <v>0</v>
      </c>
      <c r="BR271" s="29">
        <f t="shared" ca="1" si="315"/>
        <v>0</v>
      </c>
      <c r="BS271" s="29">
        <f t="shared" ca="1" si="316"/>
        <v>0</v>
      </c>
      <c r="BT271" s="29">
        <f t="shared" ca="1" si="317"/>
        <v>0</v>
      </c>
      <c r="BU271" s="29">
        <f t="shared" ca="1" si="318"/>
        <v>0</v>
      </c>
      <c r="BV271" s="29">
        <f t="shared" ca="1" si="341"/>
        <v>0</v>
      </c>
      <c r="BW271" s="29">
        <f t="shared" ca="1" si="342"/>
        <v>0</v>
      </c>
      <c r="BX271" s="29">
        <f t="shared" ca="1" si="343"/>
        <v>0</v>
      </c>
      <c r="BY271" s="29">
        <f t="shared" ca="1" si="344"/>
        <v>0</v>
      </c>
      <c r="BZ271" s="29">
        <f t="shared" ca="1" si="345"/>
        <v>0</v>
      </c>
      <c r="CA271" s="29">
        <f t="shared" ca="1" si="346"/>
        <v>0</v>
      </c>
      <c r="CB271" s="29">
        <f t="shared" ca="1" si="347"/>
        <v>0</v>
      </c>
      <c r="CC271" s="29">
        <f t="shared" ca="1" si="348"/>
        <v>0</v>
      </c>
      <c r="CD271" s="29">
        <f t="shared" ca="1" si="349"/>
        <v>0</v>
      </c>
      <c r="CE271" s="29">
        <f t="shared" ca="1" si="350"/>
        <v>0</v>
      </c>
      <c r="CF271" s="29">
        <f t="shared" ca="1" si="351"/>
        <v>0</v>
      </c>
      <c r="CG271" s="29">
        <f t="shared" ca="1" si="352"/>
        <v>0</v>
      </c>
      <c r="CH271" s="29">
        <f t="shared" ca="1" si="353"/>
        <v>0</v>
      </c>
      <c r="CI271" s="29">
        <f t="shared" ca="1" si="354"/>
        <v>0</v>
      </c>
      <c r="CJ271" s="29">
        <f t="shared" ca="1" si="355"/>
        <v>0</v>
      </c>
      <c r="CK271" s="33">
        <f t="shared" ca="1" si="367"/>
        <v>0</v>
      </c>
      <c r="CL271" s="33"/>
      <c r="CM271" s="78">
        <f t="shared" ca="1" si="291"/>
        <v>0</v>
      </c>
      <c r="CN271" s="29">
        <f ca="1">IF(NOT(snowball),0,IF(AA270&lt;=0,0,IF($C271&lt;=SUM($CM271:CM271),0,IF(BR271+$C271-SUM($CM271:CM271)&gt;AA270+AV271,AA270+AV271-BR271,$C271-SUM($CM271:CM271)))))</f>
        <v>0</v>
      </c>
      <c r="CO271" s="29">
        <f ca="1">IF(NOT(snowball),0,IF(AB270&lt;=0,0,IF($C271&lt;=SUM($CM271:CN271),0,IF(BS271+$C271-SUM($CM271:CN271)&gt;AB270+AW271,AB270+AW271-BS271,$C271-SUM($CM271:CN271)))))</f>
        <v>0</v>
      </c>
      <c r="CP271" s="29">
        <f ca="1">IF(NOT(snowball),0,IF(AC270&lt;=0,0,IF($C271&lt;=SUM($CM271:CO271),0,IF(BT271+$C271-SUM($CM271:CO271)&gt;AC270+AX271,AC270+AX271-BT271,$C271-SUM($CM271:CO271)))))</f>
        <v>0</v>
      </c>
      <c r="CQ271" s="29">
        <f ca="1">IF(NOT(snowball),0,IF(AD270&lt;=0,0,IF($C271&lt;=SUM($CM271:CP271),0,IF(BU271+$C271-SUM($CM271:CP271)&gt;AD270+AY271,AD270+AY271-BU271,$C271-SUM($CM271:CP271)))))</f>
        <v>0</v>
      </c>
      <c r="CR271" s="29">
        <f ca="1">IF(NOT(snowball),0,IF(AE270&lt;=0,0,IF($C271&lt;=SUM($CM271:CQ271),0,IF(BV271+$C271-SUM($CM271:CQ271)&gt;AE270+AZ271,AE270+AZ271-BV271,$C271-SUM($CM271:CQ271)))))</f>
        <v>0</v>
      </c>
      <c r="CS271" s="29">
        <f ca="1">IF(NOT(snowball),0,IF(AF270&lt;=0,0,IF($C271&lt;=SUM($CM271:CR271),0,IF(BW271+$C271-SUM($CM271:CR271)&gt;AF270+BA271,AF270+BA271-BW271,$C271-SUM($CM271:CR271)))))</f>
        <v>0</v>
      </c>
      <c r="CT271" s="29">
        <f ca="1">IF(NOT(snowball),0,IF(AG270&lt;=0,0,IF($C271&lt;=SUM($CM271:CS271),0,IF(BX271+$C271-SUM($CM271:CS271)&gt;AG270+BB271,AG270+BB271-BX271,$C271-SUM($CM271:CS271)))))</f>
        <v>0</v>
      </c>
      <c r="CU271" s="29">
        <f ca="1">IF(NOT(snowball),0,IF(AH270&lt;=0,0,IF($C271&lt;=SUM($CM271:CT271),0,IF(BY271+$C271-SUM($CM271:CT271)&gt;AH270+BC271,AH270+BC271-BY271,$C271-SUM($CM271:CT271)))))</f>
        <v>0</v>
      </c>
      <c r="CV271" s="29">
        <f ca="1">IF(NOT(snowball),0,IF(AI270&lt;=0,0,IF($C271&lt;=SUM($CM271:CU271),0,IF(BZ271+$C271-SUM($CM271:CU271)&gt;AI270+BD271,AI270+BD271-BZ271,$C271-SUM($CM271:CU271)))))</f>
        <v>0</v>
      </c>
      <c r="CW271" s="29">
        <f ca="1">IF(NOT(snowball),0,IF(AJ270&lt;=0,0,IF($C271&lt;=SUM($CM271:CV271),0,IF(CA271+$C271-SUM($CM271:CV271)&gt;AJ270+BE271,AJ270+BE271-CA271,$C271-SUM($CM271:CV271)))))</f>
        <v>0</v>
      </c>
      <c r="CX271" s="29">
        <f ca="1">IF(NOT(snowball),0,IF(AK270&lt;=0,0,IF($C271&lt;=SUM($CM271:CW271),0,IF(CB271+$C271-SUM($CM271:CW271)&gt;AK270+BF271,AK270+BF271-CB271,$C271-SUM($CM271:CW271)))))</f>
        <v>0</v>
      </c>
      <c r="CY271" s="29">
        <f ca="1">IF(NOT(snowball),0,IF(AL270&lt;=0,0,IF($C271&lt;=SUM($CM271:CX271),0,IF(CC271+$C271-SUM($CM271:CX271)&gt;AL270+BG271,AL270+BG271-CC271,$C271-SUM($CM271:CX271)))))</f>
        <v>0</v>
      </c>
      <c r="CZ271" s="29">
        <f ca="1">IF(NOT(snowball),0,IF(AM270&lt;=0,0,IF($C271&lt;=SUM($CM271:CY271),0,IF(CD271+$C271-SUM($CM271:CY271)&gt;AM270+BH271,AM270+BH271-CD271,$C271-SUM($CM271:CY271)))))</f>
        <v>0</v>
      </c>
      <c r="DA271" s="29">
        <f ca="1">IF(NOT(snowball),0,IF(AN270&lt;=0,0,IF($C271&lt;=SUM($CM271:CZ271),0,IF(CE271+$C271-SUM($CM271:CZ271)&gt;AN270+BI271,AN270+BI271-CE271,$C271-SUM($CM271:CZ271)))))</f>
        <v>0</v>
      </c>
      <c r="DB271" s="29">
        <f ca="1">IF(NOT(snowball),0,IF(AO270&lt;=0,0,IF($C271&lt;=SUM($CM271:DA271),0,IF(CF271+$C271-SUM($CM271:DA271)&gt;AO270+BJ271,AO270+BJ271-CF271,$C271-SUM($CM271:DA271)))))</f>
        <v>0</v>
      </c>
      <c r="DC271" s="29">
        <f ca="1">IF(NOT(snowball),0,IF(AP270&lt;=0,0,IF($C271&lt;=SUM($CM271:DB271),0,IF(CG271+$C271-SUM($CM271:DB271)&gt;AP270+BK271,AP270+BK271-CG271,$C271-SUM($CM271:DB271)))))</f>
        <v>0</v>
      </c>
      <c r="DD271" s="29">
        <f ca="1">IF(NOT(snowball),0,IF(AQ270&lt;=0,0,IF($C271&lt;=SUM($CM271:DC271),0,IF(CH271+$C271-SUM($CM271:DC271)&gt;AQ270+BL271,AQ270+BL271-CH271,$C271-SUM($CM271:DC271)))))</f>
        <v>0</v>
      </c>
      <c r="DE271" s="29">
        <f ca="1">IF(NOT(snowball),0,IF(AR270&lt;=0,0,IF($C271&lt;=SUM($CM271:DD271),0,IF(CI271+$C271-SUM($CM271:DD271)&gt;AR270+BM271,AR270+BM271-CI271,$C271-SUM($CM271:DD271)))))</f>
        <v>0</v>
      </c>
      <c r="DF271" s="29">
        <f ca="1">IF(NOT(snowball),0,IF(AS270&lt;=0,0,IF($C271&lt;=SUM($CM271:DE271),0,IF(CJ271+$C271-SUM($CM271:DE271)&gt;AS270+BN271,AS270+BN271-CJ271,$C271-SUM($CM271:DE271)))))</f>
        <v>0</v>
      </c>
    </row>
    <row r="272" spans="1:110" ht="11" customHeight="1">
      <c r="A272" s="30" t="str">
        <f t="shared" ca="1" si="356"/>
        <v/>
      </c>
      <c r="B272" s="13" t="e">
        <f t="shared" ca="1" si="292"/>
        <v>#N/A</v>
      </c>
      <c r="C272" s="113" t="str">
        <f t="shared" ca="1" si="271"/>
        <v/>
      </c>
      <c r="D272" s="81"/>
      <c r="E272" s="29">
        <f t="shared" ca="1" si="357"/>
        <v>0</v>
      </c>
      <c r="F272" s="29">
        <f t="shared" ca="1" si="358"/>
        <v>0</v>
      </c>
      <c r="G272" s="29">
        <f t="shared" ca="1" si="359"/>
        <v>0</v>
      </c>
      <c r="H272" s="29">
        <f t="shared" ca="1" si="360"/>
        <v>0</v>
      </c>
      <c r="I272" s="29">
        <f t="shared" ca="1" si="361"/>
        <v>0</v>
      </c>
      <c r="J272" s="29">
        <f t="shared" ca="1" si="362"/>
        <v>0</v>
      </c>
      <c r="K272" s="29">
        <f t="shared" ca="1" si="368"/>
        <v>0</v>
      </c>
      <c r="L272" s="29">
        <f t="shared" ca="1" si="279"/>
        <v>0</v>
      </c>
      <c r="M272" s="29">
        <f t="shared" ca="1" si="280"/>
        <v>0</v>
      </c>
      <c r="N272" s="29">
        <f t="shared" ca="1" si="281"/>
        <v>0</v>
      </c>
      <c r="O272" s="29">
        <f t="shared" ca="1" si="282"/>
        <v>0</v>
      </c>
      <c r="P272" s="29">
        <f t="shared" ca="1" si="283"/>
        <v>0</v>
      </c>
      <c r="Q272" s="29">
        <f t="shared" ca="1" si="284"/>
        <v>0</v>
      </c>
      <c r="R272" s="29">
        <f t="shared" ca="1" si="285"/>
        <v>0</v>
      </c>
      <c r="S272" s="29">
        <f t="shared" ca="1" si="286"/>
        <v>0</v>
      </c>
      <c r="T272" s="29">
        <f t="shared" ca="1" si="287"/>
        <v>0</v>
      </c>
      <c r="U272" s="29">
        <f t="shared" ca="1" si="288"/>
        <v>0</v>
      </c>
      <c r="V272" s="29">
        <f t="shared" ca="1" si="289"/>
        <v>0</v>
      </c>
      <c r="W272" s="29">
        <f t="shared" ca="1" si="290"/>
        <v>0</v>
      </c>
      <c r="X272" s="29">
        <f t="shared" ca="1" si="290"/>
        <v>0</v>
      </c>
      <c r="Y272" s="66"/>
      <c r="Z272" s="29">
        <f t="shared" ca="1" si="293"/>
        <v>0</v>
      </c>
      <c r="AA272" s="29">
        <f t="shared" ca="1" si="294"/>
        <v>0</v>
      </c>
      <c r="AB272" s="29">
        <f t="shared" ca="1" si="295"/>
        <v>0</v>
      </c>
      <c r="AC272" s="29">
        <f t="shared" ca="1" si="296"/>
        <v>0</v>
      </c>
      <c r="AD272" s="29">
        <f t="shared" ca="1" si="297"/>
        <v>0</v>
      </c>
      <c r="AE272" s="29">
        <f t="shared" ca="1" si="298"/>
        <v>0</v>
      </c>
      <c r="AF272" s="29">
        <f t="shared" ca="1" si="299"/>
        <v>0</v>
      </c>
      <c r="AG272" s="29">
        <f t="shared" ca="1" si="300"/>
        <v>0</v>
      </c>
      <c r="AH272" s="29">
        <f t="shared" ca="1" si="301"/>
        <v>0</v>
      </c>
      <c r="AI272" s="29">
        <f t="shared" ca="1" si="302"/>
        <v>0</v>
      </c>
      <c r="AJ272" s="29">
        <f t="shared" ca="1" si="303"/>
        <v>0</v>
      </c>
      <c r="AK272" s="29">
        <f t="shared" ca="1" si="304"/>
        <v>0</v>
      </c>
      <c r="AL272" s="29">
        <f t="shared" ca="1" si="305"/>
        <v>0</v>
      </c>
      <c r="AM272" s="29">
        <f t="shared" ca="1" si="306"/>
        <v>0</v>
      </c>
      <c r="AN272" s="29">
        <f t="shared" ca="1" si="307"/>
        <v>0</v>
      </c>
      <c r="AO272" s="29">
        <f t="shared" ca="1" si="308"/>
        <v>0</v>
      </c>
      <c r="AP272" s="29">
        <f t="shared" ca="1" si="309"/>
        <v>0</v>
      </c>
      <c r="AQ272" s="29">
        <f t="shared" ca="1" si="310"/>
        <v>0</v>
      </c>
      <c r="AR272" s="29">
        <f t="shared" ca="1" si="311"/>
        <v>0</v>
      </c>
      <c r="AS272" s="29">
        <f t="shared" ca="1" si="312"/>
        <v>0</v>
      </c>
      <c r="AT272" s="7"/>
      <c r="AU272" s="29">
        <f t="shared" ca="1" si="364"/>
        <v>0</v>
      </c>
      <c r="AV272" s="29">
        <f t="shared" ca="1" si="365"/>
        <v>0</v>
      </c>
      <c r="AW272" s="29">
        <f t="shared" ca="1" si="366"/>
        <v>0</v>
      </c>
      <c r="AX272" s="29">
        <f t="shared" ca="1" si="321"/>
        <v>0</v>
      </c>
      <c r="AY272" s="29">
        <f t="shared" ca="1" si="322"/>
        <v>0</v>
      </c>
      <c r="AZ272" s="29">
        <f t="shared" ca="1" si="323"/>
        <v>0</v>
      </c>
      <c r="BA272" s="29">
        <f t="shared" ca="1" si="324"/>
        <v>0</v>
      </c>
      <c r="BB272" s="29">
        <f t="shared" ca="1" si="325"/>
        <v>0</v>
      </c>
      <c r="BC272" s="29">
        <f t="shared" ca="1" si="326"/>
        <v>0</v>
      </c>
      <c r="BD272" s="29">
        <f t="shared" ca="1" si="327"/>
        <v>0</v>
      </c>
      <c r="BE272" s="29">
        <f t="shared" ca="1" si="328"/>
        <v>0</v>
      </c>
      <c r="BF272" s="29">
        <f t="shared" ca="1" si="329"/>
        <v>0</v>
      </c>
      <c r="BG272" s="29">
        <f t="shared" ca="1" si="330"/>
        <v>0</v>
      </c>
      <c r="BH272" s="29">
        <f t="shared" ca="1" si="331"/>
        <v>0</v>
      </c>
      <c r="BI272" s="29">
        <f t="shared" ca="1" si="332"/>
        <v>0</v>
      </c>
      <c r="BJ272" s="29">
        <f t="shared" ca="1" si="333"/>
        <v>0</v>
      </c>
      <c r="BK272" s="29">
        <f t="shared" ca="1" si="334"/>
        <v>0</v>
      </c>
      <c r="BL272" s="29">
        <f t="shared" ca="1" si="335"/>
        <v>0</v>
      </c>
      <c r="BM272" s="29">
        <f t="shared" ca="1" si="336"/>
        <v>0</v>
      </c>
      <c r="BN272" s="29">
        <f t="shared" ca="1" si="337"/>
        <v>0</v>
      </c>
      <c r="BO272" s="33">
        <f t="shared" ca="1" si="313"/>
        <v>0</v>
      </c>
      <c r="BP272" s="16"/>
      <c r="BQ272" s="29">
        <f t="shared" ca="1" si="314"/>
        <v>0</v>
      </c>
      <c r="BR272" s="29">
        <f t="shared" ca="1" si="315"/>
        <v>0</v>
      </c>
      <c r="BS272" s="29">
        <f t="shared" ca="1" si="316"/>
        <v>0</v>
      </c>
      <c r="BT272" s="29">
        <f t="shared" ca="1" si="317"/>
        <v>0</v>
      </c>
      <c r="BU272" s="29">
        <f t="shared" ca="1" si="318"/>
        <v>0</v>
      </c>
      <c r="BV272" s="29">
        <f t="shared" ca="1" si="341"/>
        <v>0</v>
      </c>
      <c r="BW272" s="29">
        <f t="shared" ca="1" si="342"/>
        <v>0</v>
      </c>
      <c r="BX272" s="29">
        <f t="shared" ca="1" si="343"/>
        <v>0</v>
      </c>
      <c r="BY272" s="29">
        <f t="shared" ca="1" si="344"/>
        <v>0</v>
      </c>
      <c r="BZ272" s="29">
        <f t="shared" ca="1" si="345"/>
        <v>0</v>
      </c>
      <c r="CA272" s="29">
        <f t="shared" ca="1" si="346"/>
        <v>0</v>
      </c>
      <c r="CB272" s="29">
        <f t="shared" ca="1" si="347"/>
        <v>0</v>
      </c>
      <c r="CC272" s="29">
        <f t="shared" ca="1" si="348"/>
        <v>0</v>
      </c>
      <c r="CD272" s="29">
        <f t="shared" ca="1" si="349"/>
        <v>0</v>
      </c>
      <c r="CE272" s="29">
        <f t="shared" ca="1" si="350"/>
        <v>0</v>
      </c>
      <c r="CF272" s="29">
        <f t="shared" ca="1" si="351"/>
        <v>0</v>
      </c>
      <c r="CG272" s="29">
        <f t="shared" ca="1" si="352"/>
        <v>0</v>
      </c>
      <c r="CH272" s="29">
        <f t="shared" ca="1" si="353"/>
        <v>0</v>
      </c>
      <c r="CI272" s="29">
        <f t="shared" ca="1" si="354"/>
        <v>0</v>
      </c>
      <c r="CJ272" s="29">
        <f t="shared" ca="1" si="355"/>
        <v>0</v>
      </c>
      <c r="CK272" s="33">
        <f t="shared" ca="1" si="367"/>
        <v>0</v>
      </c>
      <c r="CL272" s="33"/>
      <c r="CM272" s="78">
        <f t="shared" ca="1" si="291"/>
        <v>0</v>
      </c>
      <c r="CN272" s="29">
        <f ca="1">IF(NOT(snowball),0,IF(AA271&lt;=0,0,IF($C272&lt;=SUM($CM272:CM272),0,IF(BR272+$C272-SUM($CM272:CM272)&gt;AA271+AV272,AA271+AV272-BR272,$C272-SUM($CM272:CM272)))))</f>
        <v>0</v>
      </c>
      <c r="CO272" s="29">
        <f ca="1">IF(NOT(snowball),0,IF(AB271&lt;=0,0,IF($C272&lt;=SUM($CM272:CN272),0,IF(BS272+$C272-SUM($CM272:CN272)&gt;AB271+AW272,AB271+AW272-BS272,$C272-SUM($CM272:CN272)))))</f>
        <v>0</v>
      </c>
      <c r="CP272" s="29">
        <f ca="1">IF(NOT(snowball),0,IF(AC271&lt;=0,0,IF($C272&lt;=SUM($CM272:CO272),0,IF(BT272+$C272-SUM($CM272:CO272)&gt;AC271+AX272,AC271+AX272-BT272,$C272-SUM($CM272:CO272)))))</f>
        <v>0</v>
      </c>
      <c r="CQ272" s="29">
        <f ca="1">IF(NOT(snowball),0,IF(AD271&lt;=0,0,IF($C272&lt;=SUM($CM272:CP272),0,IF(BU272+$C272-SUM($CM272:CP272)&gt;AD271+AY272,AD271+AY272-BU272,$C272-SUM($CM272:CP272)))))</f>
        <v>0</v>
      </c>
      <c r="CR272" s="29">
        <f ca="1">IF(NOT(snowball),0,IF(AE271&lt;=0,0,IF($C272&lt;=SUM($CM272:CQ272),0,IF(BV272+$C272-SUM($CM272:CQ272)&gt;AE271+AZ272,AE271+AZ272-BV272,$C272-SUM($CM272:CQ272)))))</f>
        <v>0</v>
      </c>
      <c r="CS272" s="29">
        <f ca="1">IF(NOT(snowball),0,IF(AF271&lt;=0,0,IF($C272&lt;=SUM($CM272:CR272),0,IF(BW272+$C272-SUM($CM272:CR272)&gt;AF271+BA272,AF271+BA272-BW272,$C272-SUM($CM272:CR272)))))</f>
        <v>0</v>
      </c>
      <c r="CT272" s="29">
        <f ca="1">IF(NOT(snowball),0,IF(AG271&lt;=0,0,IF($C272&lt;=SUM($CM272:CS272),0,IF(BX272+$C272-SUM($CM272:CS272)&gt;AG271+BB272,AG271+BB272-BX272,$C272-SUM($CM272:CS272)))))</f>
        <v>0</v>
      </c>
      <c r="CU272" s="29">
        <f ca="1">IF(NOT(snowball),0,IF(AH271&lt;=0,0,IF($C272&lt;=SUM($CM272:CT272),0,IF(BY272+$C272-SUM($CM272:CT272)&gt;AH271+BC272,AH271+BC272-BY272,$C272-SUM($CM272:CT272)))))</f>
        <v>0</v>
      </c>
      <c r="CV272" s="29">
        <f ca="1">IF(NOT(snowball),0,IF(AI271&lt;=0,0,IF($C272&lt;=SUM($CM272:CU272),0,IF(BZ272+$C272-SUM($CM272:CU272)&gt;AI271+BD272,AI271+BD272-BZ272,$C272-SUM($CM272:CU272)))))</f>
        <v>0</v>
      </c>
      <c r="CW272" s="29">
        <f ca="1">IF(NOT(snowball),0,IF(AJ271&lt;=0,0,IF($C272&lt;=SUM($CM272:CV272),0,IF(CA272+$C272-SUM($CM272:CV272)&gt;AJ271+BE272,AJ271+BE272-CA272,$C272-SUM($CM272:CV272)))))</f>
        <v>0</v>
      </c>
      <c r="CX272" s="29">
        <f ca="1">IF(NOT(snowball),0,IF(AK271&lt;=0,0,IF($C272&lt;=SUM($CM272:CW272),0,IF(CB272+$C272-SUM($CM272:CW272)&gt;AK271+BF272,AK271+BF272-CB272,$C272-SUM($CM272:CW272)))))</f>
        <v>0</v>
      </c>
      <c r="CY272" s="29">
        <f ca="1">IF(NOT(snowball),0,IF(AL271&lt;=0,0,IF($C272&lt;=SUM($CM272:CX272),0,IF(CC272+$C272-SUM($CM272:CX272)&gt;AL271+BG272,AL271+BG272-CC272,$C272-SUM($CM272:CX272)))))</f>
        <v>0</v>
      </c>
      <c r="CZ272" s="29">
        <f ca="1">IF(NOT(snowball),0,IF(AM271&lt;=0,0,IF($C272&lt;=SUM($CM272:CY272),0,IF(CD272+$C272-SUM($CM272:CY272)&gt;AM271+BH272,AM271+BH272-CD272,$C272-SUM($CM272:CY272)))))</f>
        <v>0</v>
      </c>
      <c r="DA272" s="29">
        <f ca="1">IF(NOT(snowball),0,IF(AN271&lt;=0,0,IF($C272&lt;=SUM($CM272:CZ272),0,IF(CE272+$C272-SUM($CM272:CZ272)&gt;AN271+BI272,AN271+BI272-CE272,$C272-SUM($CM272:CZ272)))))</f>
        <v>0</v>
      </c>
      <c r="DB272" s="29">
        <f ca="1">IF(NOT(snowball),0,IF(AO271&lt;=0,0,IF($C272&lt;=SUM($CM272:DA272),0,IF(CF272+$C272-SUM($CM272:DA272)&gt;AO271+BJ272,AO271+BJ272-CF272,$C272-SUM($CM272:DA272)))))</f>
        <v>0</v>
      </c>
      <c r="DC272" s="29">
        <f ca="1">IF(NOT(snowball),0,IF(AP271&lt;=0,0,IF($C272&lt;=SUM($CM272:DB272),0,IF(CG272+$C272-SUM($CM272:DB272)&gt;AP271+BK272,AP271+BK272-CG272,$C272-SUM($CM272:DB272)))))</f>
        <v>0</v>
      </c>
      <c r="DD272" s="29">
        <f ca="1">IF(NOT(snowball),0,IF(AQ271&lt;=0,0,IF($C272&lt;=SUM($CM272:DC272),0,IF(CH272+$C272-SUM($CM272:DC272)&gt;AQ271+BL272,AQ271+BL272-CH272,$C272-SUM($CM272:DC272)))))</f>
        <v>0</v>
      </c>
      <c r="DE272" s="29">
        <f ca="1">IF(NOT(snowball),0,IF(AR271&lt;=0,0,IF($C272&lt;=SUM($CM272:DD272),0,IF(CI272+$C272-SUM($CM272:DD272)&gt;AR271+BM272,AR271+BM272-CI272,$C272-SUM($CM272:DD272)))))</f>
        <v>0</v>
      </c>
      <c r="DF272" s="29">
        <f ca="1">IF(NOT(snowball),0,IF(AS271&lt;=0,0,IF($C272&lt;=SUM($CM272:DE272),0,IF(CJ272+$C272-SUM($CM272:DE272)&gt;AS271+BN272,AS271+BN272-CJ272,$C272-SUM($CM272:DE272)))))</f>
        <v>0</v>
      </c>
    </row>
    <row r="273" spans="1:110" ht="11" customHeight="1">
      <c r="A273" s="30" t="str">
        <f t="shared" ca="1" si="356"/>
        <v/>
      </c>
      <c r="B273" s="13" t="e">
        <f t="shared" ca="1" si="292"/>
        <v>#N/A</v>
      </c>
      <c r="C273" s="113" t="str">
        <f t="shared" ca="1" si="271"/>
        <v/>
      </c>
      <c r="D273" s="81"/>
      <c r="E273" s="29">
        <f t="shared" ca="1" si="357"/>
        <v>0</v>
      </c>
      <c r="F273" s="29">
        <f t="shared" ca="1" si="358"/>
        <v>0</v>
      </c>
      <c r="G273" s="29">
        <f t="shared" ca="1" si="359"/>
        <v>0</v>
      </c>
      <c r="H273" s="29">
        <f t="shared" ca="1" si="360"/>
        <v>0</v>
      </c>
      <c r="I273" s="29">
        <f t="shared" ca="1" si="361"/>
        <v>0</v>
      </c>
      <c r="J273" s="29">
        <f t="shared" ca="1" si="362"/>
        <v>0</v>
      </c>
      <c r="K273" s="29">
        <f t="shared" ca="1" si="368"/>
        <v>0</v>
      </c>
      <c r="L273" s="29">
        <f t="shared" ca="1" si="279"/>
        <v>0</v>
      </c>
      <c r="M273" s="29">
        <f t="shared" ca="1" si="280"/>
        <v>0</v>
      </c>
      <c r="N273" s="29">
        <f t="shared" ca="1" si="281"/>
        <v>0</v>
      </c>
      <c r="O273" s="29">
        <f t="shared" ca="1" si="282"/>
        <v>0</v>
      </c>
      <c r="P273" s="29">
        <f t="shared" ca="1" si="283"/>
        <v>0</v>
      </c>
      <c r="Q273" s="29">
        <f t="shared" ca="1" si="284"/>
        <v>0</v>
      </c>
      <c r="R273" s="29">
        <f t="shared" ca="1" si="285"/>
        <v>0</v>
      </c>
      <c r="S273" s="29">
        <f t="shared" ca="1" si="286"/>
        <v>0</v>
      </c>
      <c r="T273" s="29">
        <f t="shared" ca="1" si="287"/>
        <v>0</v>
      </c>
      <c r="U273" s="29">
        <f t="shared" ca="1" si="288"/>
        <v>0</v>
      </c>
      <c r="V273" s="29">
        <f t="shared" ca="1" si="289"/>
        <v>0</v>
      </c>
      <c r="W273" s="29">
        <f t="shared" ca="1" si="290"/>
        <v>0</v>
      </c>
      <c r="X273" s="29">
        <f t="shared" ca="1" si="290"/>
        <v>0</v>
      </c>
      <c r="Y273" s="66"/>
      <c r="Z273" s="29">
        <f t="shared" ca="1" si="293"/>
        <v>0</v>
      </c>
      <c r="AA273" s="29">
        <f t="shared" ca="1" si="294"/>
        <v>0</v>
      </c>
      <c r="AB273" s="29">
        <f t="shared" ca="1" si="295"/>
        <v>0</v>
      </c>
      <c r="AC273" s="29">
        <f t="shared" ca="1" si="296"/>
        <v>0</v>
      </c>
      <c r="AD273" s="29">
        <f t="shared" ca="1" si="297"/>
        <v>0</v>
      </c>
      <c r="AE273" s="29">
        <f t="shared" ca="1" si="298"/>
        <v>0</v>
      </c>
      <c r="AF273" s="29">
        <f t="shared" ca="1" si="299"/>
        <v>0</v>
      </c>
      <c r="AG273" s="29">
        <f t="shared" ca="1" si="300"/>
        <v>0</v>
      </c>
      <c r="AH273" s="29">
        <f t="shared" ca="1" si="301"/>
        <v>0</v>
      </c>
      <c r="AI273" s="29">
        <f t="shared" ca="1" si="302"/>
        <v>0</v>
      </c>
      <c r="AJ273" s="29">
        <f t="shared" ca="1" si="303"/>
        <v>0</v>
      </c>
      <c r="AK273" s="29">
        <f t="shared" ca="1" si="304"/>
        <v>0</v>
      </c>
      <c r="AL273" s="29">
        <f t="shared" ca="1" si="305"/>
        <v>0</v>
      </c>
      <c r="AM273" s="29">
        <f t="shared" ca="1" si="306"/>
        <v>0</v>
      </c>
      <c r="AN273" s="29">
        <f t="shared" ca="1" si="307"/>
        <v>0</v>
      </c>
      <c r="AO273" s="29">
        <f t="shared" ca="1" si="308"/>
        <v>0</v>
      </c>
      <c r="AP273" s="29">
        <f t="shared" ca="1" si="309"/>
        <v>0</v>
      </c>
      <c r="AQ273" s="29">
        <f t="shared" ca="1" si="310"/>
        <v>0</v>
      </c>
      <c r="AR273" s="29">
        <f t="shared" ca="1" si="311"/>
        <v>0</v>
      </c>
      <c r="AS273" s="29">
        <f t="shared" ca="1" si="312"/>
        <v>0</v>
      </c>
      <c r="AT273" s="7"/>
      <c r="AU273" s="29">
        <f t="shared" ca="1" si="364"/>
        <v>0</v>
      </c>
      <c r="AV273" s="29">
        <f t="shared" ca="1" si="365"/>
        <v>0</v>
      </c>
      <c r="AW273" s="29">
        <f t="shared" ca="1" si="366"/>
        <v>0</v>
      </c>
      <c r="AX273" s="29">
        <f t="shared" ca="1" si="321"/>
        <v>0</v>
      </c>
      <c r="AY273" s="29">
        <f t="shared" ca="1" si="322"/>
        <v>0</v>
      </c>
      <c r="AZ273" s="29">
        <f t="shared" ca="1" si="323"/>
        <v>0</v>
      </c>
      <c r="BA273" s="29">
        <f t="shared" ca="1" si="324"/>
        <v>0</v>
      </c>
      <c r="BB273" s="29">
        <f t="shared" ca="1" si="325"/>
        <v>0</v>
      </c>
      <c r="BC273" s="29">
        <f t="shared" ca="1" si="326"/>
        <v>0</v>
      </c>
      <c r="BD273" s="29">
        <f t="shared" ca="1" si="327"/>
        <v>0</v>
      </c>
      <c r="BE273" s="29">
        <f t="shared" ca="1" si="328"/>
        <v>0</v>
      </c>
      <c r="BF273" s="29">
        <f t="shared" ca="1" si="329"/>
        <v>0</v>
      </c>
      <c r="BG273" s="29">
        <f t="shared" ca="1" si="330"/>
        <v>0</v>
      </c>
      <c r="BH273" s="29">
        <f t="shared" ca="1" si="331"/>
        <v>0</v>
      </c>
      <c r="BI273" s="29">
        <f t="shared" ca="1" si="332"/>
        <v>0</v>
      </c>
      <c r="BJ273" s="29">
        <f t="shared" ca="1" si="333"/>
        <v>0</v>
      </c>
      <c r="BK273" s="29">
        <f t="shared" ca="1" si="334"/>
        <v>0</v>
      </c>
      <c r="BL273" s="29">
        <f t="shared" ca="1" si="335"/>
        <v>0</v>
      </c>
      <c r="BM273" s="29">
        <f t="shared" ca="1" si="336"/>
        <v>0</v>
      </c>
      <c r="BN273" s="29">
        <f t="shared" ca="1" si="337"/>
        <v>0</v>
      </c>
      <c r="BO273" s="33">
        <f t="shared" ca="1" si="313"/>
        <v>0</v>
      </c>
      <c r="BP273" s="16"/>
      <c r="BQ273" s="29">
        <f t="shared" ca="1" si="314"/>
        <v>0</v>
      </c>
      <c r="BR273" s="29">
        <f t="shared" ca="1" si="315"/>
        <v>0</v>
      </c>
      <c r="BS273" s="29">
        <f t="shared" ca="1" si="316"/>
        <v>0</v>
      </c>
      <c r="BT273" s="29">
        <f t="shared" ca="1" si="317"/>
        <v>0</v>
      </c>
      <c r="BU273" s="29">
        <f t="shared" ca="1" si="318"/>
        <v>0</v>
      </c>
      <c r="BV273" s="29">
        <f t="shared" ca="1" si="341"/>
        <v>0</v>
      </c>
      <c r="BW273" s="29">
        <f t="shared" ca="1" si="342"/>
        <v>0</v>
      </c>
      <c r="BX273" s="29">
        <f t="shared" ca="1" si="343"/>
        <v>0</v>
      </c>
      <c r="BY273" s="29">
        <f t="shared" ca="1" si="344"/>
        <v>0</v>
      </c>
      <c r="BZ273" s="29">
        <f t="shared" ca="1" si="345"/>
        <v>0</v>
      </c>
      <c r="CA273" s="29">
        <f t="shared" ca="1" si="346"/>
        <v>0</v>
      </c>
      <c r="CB273" s="29">
        <f t="shared" ca="1" si="347"/>
        <v>0</v>
      </c>
      <c r="CC273" s="29">
        <f t="shared" ca="1" si="348"/>
        <v>0</v>
      </c>
      <c r="CD273" s="29">
        <f t="shared" ca="1" si="349"/>
        <v>0</v>
      </c>
      <c r="CE273" s="29">
        <f t="shared" ca="1" si="350"/>
        <v>0</v>
      </c>
      <c r="CF273" s="29">
        <f t="shared" ca="1" si="351"/>
        <v>0</v>
      </c>
      <c r="CG273" s="29">
        <f t="shared" ca="1" si="352"/>
        <v>0</v>
      </c>
      <c r="CH273" s="29">
        <f t="shared" ca="1" si="353"/>
        <v>0</v>
      </c>
      <c r="CI273" s="29">
        <f t="shared" ca="1" si="354"/>
        <v>0</v>
      </c>
      <c r="CJ273" s="29">
        <f t="shared" ca="1" si="355"/>
        <v>0</v>
      </c>
      <c r="CK273" s="33">
        <f t="shared" ca="1" si="367"/>
        <v>0</v>
      </c>
      <c r="CL273" s="33"/>
      <c r="CM273" s="78">
        <f t="shared" ca="1" si="291"/>
        <v>0</v>
      </c>
      <c r="CN273" s="29">
        <f ca="1">IF(NOT(snowball),0,IF(AA272&lt;=0,0,IF($C273&lt;=SUM($CM273:CM273),0,IF(BR273+$C273-SUM($CM273:CM273)&gt;AA272+AV273,AA272+AV273-BR273,$C273-SUM($CM273:CM273)))))</f>
        <v>0</v>
      </c>
      <c r="CO273" s="29">
        <f ca="1">IF(NOT(snowball),0,IF(AB272&lt;=0,0,IF($C273&lt;=SUM($CM273:CN273),0,IF(BS273+$C273-SUM($CM273:CN273)&gt;AB272+AW273,AB272+AW273-BS273,$C273-SUM($CM273:CN273)))))</f>
        <v>0</v>
      </c>
      <c r="CP273" s="29">
        <f ca="1">IF(NOT(snowball),0,IF(AC272&lt;=0,0,IF($C273&lt;=SUM($CM273:CO273),0,IF(BT273+$C273-SUM($CM273:CO273)&gt;AC272+AX273,AC272+AX273-BT273,$C273-SUM($CM273:CO273)))))</f>
        <v>0</v>
      </c>
      <c r="CQ273" s="29">
        <f ca="1">IF(NOT(snowball),0,IF(AD272&lt;=0,0,IF($C273&lt;=SUM($CM273:CP273),0,IF(BU273+$C273-SUM($CM273:CP273)&gt;AD272+AY273,AD272+AY273-BU273,$C273-SUM($CM273:CP273)))))</f>
        <v>0</v>
      </c>
      <c r="CR273" s="29">
        <f ca="1">IF(NOT(snowball),0,IF(AE272&lt;=0,0,IF($C273&lt;=SUM($CM273:CQ273),0,IF(BV273+$C273-SUM($CM273:CQ273)&gt;AE272+AZ273,AE272+AZ273-BV273,$C273-SUM($CM273:CQ273)))))</f>
        <v>0</v>
      </c>
      <c r="CS273" s="29">
        <f ca="1">IF(NOT(snowball),0,IF(AF272&lt;=0,0,IF($C273&lt;=SUM($CM273:CR273),0,IF(BW273+$C273-SUM($CM273:CR273)&gt;AF272+BA273,AF272+BA273-BW273,$C273-SUM($CM273:CR273)))))</f>
        <v>0</v>
      </c>
      <c r="CT273" s="29">
        <f ca="1">IF(NOT(snowball),0,IF(AG272&lt;=0,0,IF($C273&lt;=SUM($CM273:CS273),0,IF(BX273+$C273-SUM($CM273:CS273)&gt;AG272+BB273,AG272+BB273-BX273,$C273-SUM($CM273:CS273)))))</f>
        <v>0</v>
      </c>
      <c r="CU273" s="29">
        <f ca="1">IF(NOT(snowball),0,IF(AH272&lt;=0,0,IF($C273&lt;=SUM($CM273:CT273),0,IF(BY273+$C273-SUM($CM273:CT273)&gt;AH272+BC273,AH272+BC273-BY273,$C273-SUM($CM273:CT273)))))</f>
        <v>0</v>
      </c>
      <c r="CV273" s="29">
        <f ca="1">IF(NOT(snowball),0,IF(AI272&lt;=0,0,IF($C273&lt;=SUM($CM273:CU273),0,IF(BZ273+$C273-SUM($CM273:CU273)&gt;AI272+BD273,AI272+BD273-BZ273,$C273-SUM($CM273:CU273)))))</f>
        <v>0</v>
      </c>
      <c r="CW273" s="29">
        <f ca="1">IF(NOT(snowball),0,IF(AJ272&lt;=0,0,IF($C273&lt;=SUM($CM273:CV273),0,IF(CA273+$C273-SUM($CM273:CV273)&gt;AJ272+BE273,AJ272+BE273-CA273,$C273-SUM($CM273:CV273)))))</f>
        <v>0</v>
      </c>
      <c r="CX273" s="29">
        <f ca="1">IF(NOT(snowball),0,IF(AK272&lt;=0,0,IF($C273&lt;=SUM($CM273:CW273),0,IF(CB273+$C273-SUM($CM273:CW273)&gt;AK272+BF273,AK272+BF273-CB273,$C273-SUM($CM273:CW273)))))</f>
        <v>0</v>
      </c>
      <c r="CY273" s="29">
        <f ca="1">IF(NOT(snowball),0,IF(AL272&lt;=0,0,IF($C273&lt;=SUM($CM273:CX273),0,IF(CC273+$C273-SUM($CM273:CX273)&gt;AL272+BG273,AL272+BG273-CC273,$C273-SUM($CM273:CX273)))))</f>
        <v>0</v>
      </c>
      <c r="CZ273" s="29">
        <f ca="1">IF(NOT(snowball),0,IF(AM272&lt;=0,0,IF($C273&lt;=SUM($CM273:CY273),0,IF(CD273+$C273-SUM($CM273:CY273)&gt;AM272+BH273,AM272+BH273-CD273,$C273-SUM($CM273:CY273)))))</f>
        <v>0</v>
      </c>
      <c r="DA273" s="29">
        <f ca="1">IF(NOT(snowball),0,IF(AN272&lt;=0,0,IF($C273&lt;=SUM($CM273:CZ273),0,IF(CE273+$C273-SUM($CM273:CZ273)&gt;AN272+BI273,AN272+BI273-CE273,$C273-SUM($CM273:CZ273)))))</f>
        <v>0</v>
      </c>
      <c r="DB273" s="29">
        <f ca="1">IF(NOT(snowball),0,IF(AO272&lt;=0,0,IF($C273&lt;=SUM($CM273:DA273),0,IF(CF273+$C273-SUM($CM273:DA273)&gt;AO272+BJ273,AO272+BJ273-CF273,$C273-SUM($CM273:DA273)))))</f>
        <v>0</v>
      </c>
      <c r="DC273" s="29">
        <f ca="1">IF(NOT(snowball),0,IF(AP272&lt;=0,0,IF($C273&lt;=SUM($CM273:DB273),0,IF(CG273+$C273-SUM($CM273:DB273)&gt;AP272+BK273,AP272+BK273-CG273,$C273-SUM($CM273:DB273)))))</f>
        <v>0</v>
      </c>
      <c r="DD273" s="29">
        <f ca="1">IF(NOT(snowball),0,IF(AQ272&lt;=0,0,IF($C273&lt;=SUM($CM273:DC273),0,IF(CH273+$C273-SUM($CM273:DC273)&gt;AQ272+BL273,AQ272+BL273-CH273,$C273-SUM($CM273:DC273)))))</f>
        <v>0</v>
      </c>
      <c r="DE273" s="29">
        <f ca="1">IF(NOT(snowball),0,IF(AR272&lt;=0,0,IF($C273&lt;=SUM($CM273:DD273),0,IF(CI273+$C273-SUM($CM273:DD273)&gt;AR272+BM273,AR272+BM273-CI273,$C273-SUM($CM273:DD273)))))</f>
        <v>0</v>
      </c>
      <c r="DF273" s="29">
        <f ca="1">IF(NOT(snowball),0,IF(AS272&lt;=0,0,IF($C273&lt;=SUM($CM273:DE273),0,IF(CJ273+$C273-SUM($CM273:DE273)&gt;AS272+BN273,AS272+BN273-CJ273,$C273-SUM($CM273:DE273)))))</f>
        <v>0</v>
      </c>
    </row>
    <row r="274" spans="1:110" ht="11" customHeight="1">
      <c r="A274" s="30" t="str">
        <f t="shared" ca="1" si="356"/>
        <v/>
      </c>
      <c r="B274" s="13" t="e">
        <f t="shared" ca="1" si="292"/>
        <v>#N/A</v>
      </c>
      <c r="C274" s="113" t="str">
        <f t="shared" ca="1" si="271"/>
        <v/>
      </c>
      <c r="D274" s="81"/>
      <c r="E274" s="29">
        <f t="shared" ca="1" si="357"/>
        <v>0</v>
      </c>
      <c r="F274" s="29">
        <f t="shared" ca="1" si="358"/>
        <v>0</v>
      </c>
      <c r="G274" s="29">
        <f t="shared" ca="1" si="359"/>
        <v>0</v>
      </c>
      <c r="H274" s="29">
        <f t="shared" ca="1" si="360"/>
        <v>0</v>
      </c>
      <c r="I274" s="29">
        <f t="shared" ca="1" si="361"/>
        <v>0</v>
      </c>
      <c r="J274" s="29">
        <f t="shared" ca="1" si="362"/>
        <v>0</v>
      </c>
      <c r="K274" s="29">
        <f t="shared" ca="1" si="368"/>
        <v>0</v>
      </c>
      <c r="L274" s="29">
        <f t="shared" ca="1" si="279"/>
        <v>0</v>
      </c>
      <c r="M274" s="29">
        <f t="shared" ca="1" si="280"/>
        <v>0</v>
      </c>
      <c r="N274" s="29">
        <f t="shared" ca="1" si="281"/>
        <v>0</v>
      </c>
      <c r="O274" s="29">
        <f t="shared" ca="1" si="282"/>
        <v>0</v>
      </c>
      <c r="P274" s="29">
        <f t="shared" ca="1" si="283"/>
        <v>0</v>
      </c>
      <c r="Q274" s="29">
        <f t="shared" ca="1" si="284"/>
        <v>0</v>
      </c>
      <c r="R274" s="29">
        <f t="shared" ca="1" si="285"/>
        <v>0</v>
      </c>
      <c r="S274" s="29">
        <f t="shared" ca="1" si="286"/>
        <v>0</v>
      </c>
      <c r="T274" s="29">
        <f t="shared" ca="1" si="287"/>
        <v>0</v>
      </c>
      <c r="U274" s="29">
        <f t="shared" ca="1" si="288"/>
        <v>0</v>
      </c>
      <c r="V274" s="29">
        <f t="shared" ca="1" si="289"/>
        <v>0</v>
      </c>
      <c r="W274" s="29">
        <f t="shared" ca="1" si="290"/>
        <v>0</v>
      </c>
      <c r="X274" s="29">
        <f t="shared" ca="1" si="290"/>
        <v>0</v>
      </c>
      <c r="Y274" s="66"/>
      <c r="Z274" s="29">
        <f t="shared" ca="1" si="293"/>
        <v>0</v>
      </c>
      <c r="AA274" s="29">
        <f t="shared" ca="1" si="294"/>
        <v>0</v>
      </c>
      <c r="AB274" s="29">
        <f t="shared" ca="1" si="295"/>
        <v>0</v>
      </c>
      <c r="AC274" s="29">
        <f t="shared" ca="1" si="296"/>
        <v>0</v>
      </c>
      <c r="AD274" s="29">
        <f t="shared" ca="1" si="297"/>
        <v>0</v>
      </c>
      <c r="AE274" s="29">
        <f t="shared" ca="1" si="298"/>
        <v>0</v>
      </c>
      <c r="AF274" s="29">
        <f t="shared" ca="1" si="299"/>
        <v>0</v>
      </c>
      <c r="AG274" s="29">
        <f t="shared" ca="1" si="300"/>
        <v>0</v>
      </c>
      <c r="AH274" s="29">
        <f t="shared" ca="1" si="301"/>
        <v>0</v>
      </c>
      <c r="AI274" s="29">
        <f t="shared" ca="1" si="302"/>
        <v>0</v>
      </c>
      <c r="AJ274" s="29">
        <f t="shared" ca="1" si="303"/>
        <v>0</v>
      </c>
      <c r="AK274" s="29">
        <f t="shared" ca="1" si="304"/>
        <v>0</v>
      </c>
      <c r="AL274" s="29">
        <f t="shared" ca="1" si="305"/>
        <v>0</v>
      </c>
      <c r="AM274" s="29">
        <f t="shared" ca="1" si="306"/>
        <v>0</v>
      </c>
      <c r="AN274" s="29">
        <f t="shared" ca="1" si="307"/>
        <v>0</v>
      </c>
      <c r="AO274" s="29">
        <f t="shared" ca="1" si="308"/>
        <v>0</v>
      </c>
      <c r="AP274" s="29">
        <f t="shared" ca="1" si="309"/>
        <v>0</v>
      </c>
      <c r="AQ274" s="29">
        <f t="shared" ca="1" si="310"/>
        <v>0</v>
      </c>
      <c r="AR274" s="29">
        <f t="shared" ca="1" si="311"/>
        <v>0</v>
      </c>
      <c r="AS274" s="29">
        <f t="shared" ca="1" si="312"/>
        <v>0</v>
      </c>
      <c r="AT274" s="7"/>
      <c r="AU274" s="29">
        <f t="shared" ca="1" si="364"/>
        <v>0</v>
      </c>
      <c r="AV274" s="29">
        <f t="shared" ca="1" si="365"/>
        <v>0</v>
      </c>
      <c r="AW274" s="29">
        <f t="shared" ca="1" si="366"/>
        <v>0</v>
      </c>
      <c r="AX274" s="29">
        <f t="shared" ca="1" si="321"/>
        <v>0</v>
      </c>
      <c r="AY274" s="29">
        <f t="shared" ca="1" si="322"/>
        <v>0</v>
      </c>
      <c r="AZ274" s="29">
        <f t="shared" ca="1" si="323"/>
        <v>0</v>
      </c>
      <c r="BA274" s="29">
        <f t="shared" ca="1" si="324"/>
        <v>0</v>
      </c>
      <c r="BB274" s="29">
        <f t="shared" ca="1" si="325"/>
        <v>0</v>
      </c>
      <c r="BC274" s="29">
        <f t="shared" ca="1" si="326"/>
        <v>0</v>
      </c>
      <c r="BD274" s="29">
        <f t="shared" ca="1" si="327"/>
        <v>0</v>
      </c>
      <c r="BE274" s="29">
        <f t="shared" ca="1" si="328"/>
        <v>0</v>
      </c>
      <c r="BF274" s="29">
        <f t="shared" ca="1" si="329"/>
        <v>0</v>
      </c>
      <c r="BG274" s="29">
        <f t="shared" ca="1" si="330"/>
        <v>0</v>
      </c>
      <c r="BH274" s="29">
        <f t="shared" ca="1" si="331"/>
        <v>0</v>
      </c>
      <c r="BI274" s="29">
        <f t="shared" ca="1" si="332"/>
        <v>0</v>
      </c>
      <c r="BJ274" s="29">
        <f t="shared" ca="1" si="333"/>
        <v>0</v>
      </c>
      <c r="BK274" s="29">
        <f t="shared" ca="1" si="334"/>
        <v>0</v>
      </c>
      <c r="BL274" s="29">
        <f t="shared" ca="1" si="335"/>
        <v>0</v>
      </c>
      <c r="BM274" s="29">
        <f t="shared" ca="1" si="336"/>
        <v>0</v>
      </c>
      <c r="BN274" s="29">
        <f t="shared" ca="1" si="337"/>
        <v>0</v>
      </c>
      <c r="BO274" s="33">
        <f t="shared" ca="1" si="313"/>
        <v>0</v>
      </c>
      <c r="BP274" s="16"/>
      <c r="BQ274" s="29">
        <f t="shared" ca="1" si="314"/>
        <v>0</v>
      </c>
      <c r="BR274" s="29">
        <f t="shared" ca="1" si="315"/>
        <v>0</v>
      </c>
      <c r="BS274" s="29">
        <f t="shared" ca="1" si="316"/>
        <v>0</v>
      </c>
      <c r="BT274" s="29">
        <f t="shared" ca="1" si="317"/>
        <v>0</v>
      </c>
      <c r="BU274" s="29">
        <f t="shared" ca="1" si="318"/>
        <v>0</v>
      </c>
      <c r="BV274" s="29">
        <f t="shared" ca="1" si="341"/>
        <v>0</v>
      </c>
      <c r="BW274" s="29">
        <f t="shared" ca="1" si="342"/>
        <v>0</v>
      </c>
      <c r="BX274" s="29">
        <f t="shared" ca="1" si="343"/>
        <v>0</v>
      </c>
      <c r="BY274" s="29">
        <f t="shared" ca="1" si="344"/>
        <v>0</v>
      </c>
      <c r="BZ274" s="29">
        <f t="shared" ca="1" si="345"/>
        <v>0</v>
      </c>
      <c r="CA274" s="29">
        <f t="shared" ca="1" si="346"/>
        <v>0</v>
      </c>
      <c r="CB274" s="29">
        <f t="shared" ca="1" si="347"/>
        <v>0</v>
      </c>
      <c r="CC274" s="29">
        <f t="shared" ca="1" si="348"/>
        <v>0</v>
      </c>
      <c r="CD274" s="29">
        <f t="shared" ca="1" si="349"/>
        <v>0</v>
      </c>
      <c r="CE274" s="29">
        <f t="shared" ca="1" si="350"/>
        <v>0</v>
      </c>
      <c r="CF274" s="29">
        <f t="shared" ca="1" si="351"/>
        <v>0</v>
      </c>
      <c r="CG274" s="29">
        <f t="shared" ca="1" si="352"/>
        <v>0</v>
      </c>
      <c r="CH274" s="29">
        <f t="shared" ca="1" si="353"/>
        <v>0</v>
      </c>
      <c r="CI274" s="29">
        <f t="shared" ca="1" si="354"/>
        <v>0</v>
      </c>
      <c r="CJ274" s="29">
        <f t="shared" ca="1" si="355"/>
        <v>0</v>
      </c>
      <c r="CK274" s="33">
        <f t="shared" ca="1" si="367"/>
        <v>0</v>
      </c>
      <c r="CL274" s="33"/>
      <c r="CM274" s="78">
        <f t="shared" ca="1" si="291"/>
        <v>0</v>
      </c>
      <c r="CN274" s="29">
        <f ca="1">IF(NOT(snowball),0,IF(AA273&lt;=0,0,IF($C274&lt;=SUM($CM274:CM274),0,IF(BR274+$C274-SUM($CM274:CM274)&gt;AA273+AV274,AA273+AV274-BR274,$C274-SUM($CM274:CM274)))))</f>
        <v>0</v>
      </c>
      <c r="CO274" s="29">
        <f ca="1">IF(NOT(snowball),0,IF(AB273&lt;=0,0,IF($C274&lt;=SUM($CM274:CN274),0,IF(BS274+$C274-SUM($CM274:CN274)&gt;AB273+AW274,AB273+AW274-BS274,$C274-SUM($CM274:CN274)))))</f>
        <v>0</v>
      </c>
      <c r="CP274" s="29">
        <f ca="1">IF(NOT(snowball),0,IF(AC273&lt;=0,0,IF($C274&lt;=SUM($CM274:CO274),0,IF(BT274+$C274-SUM($CM274:CO274)&gt;AC273+AX274,AC273+AX274-BT274,$C274-SUM($CM274:CO274)))))</f>
        <v>0</v>
      </c>
      <c r="CQ274" s="29">
        <f ca="1">IF(NOT(snowball),0,IF(AD273&lt;=0,0,IF($C274&lt;=SUM($CM274:CP274),0,IF(BU274+$C274-SUM($CM274:CP274)&gt;AD273+AY274,AD273+AY274-BU274,$C274-SUM($CM274:CP274)))))</f>
        <v>0</v>
      </c>
      <c r="CR274" s="29">
        <f ca="1">IF(NOT(snowball),0,IF(AE273&lt;=0,0,IF($C274&lt;=SUM($CM274:CQ274),0,IF(BV274+$C274-SUM($CM274:CQ274)&gt;AE273+AZ274,AE273+AZ274-BV274,$C274-SUM($CM274:CQ274)))))</f>
        <v>0</v>
      </c>
      <c r="CS274" s="29">
        <f ca="1">IF(NOT(snowball),0,IF(AF273&lt;=0,0,IF($C274&lt;=SUM($CM274:CR274),0,IF(BW274+$C274-SUM($CM274:CR274)&gt;AF273+BA274,AF273+BA274-BW274,$C274-SUM($CM274:CR274)))))</f>
        <v>0</v>
      </c>
      <c r="CT274" s="29">
        <f ca="1">IF(NOT(snowball),0,IF(AG273&lt;=0,0,IF($C274&lt;=SUM($CM274:CS274),0,IF(BX274+$C274-SUM($CM274:CS274)&gt;AG273+BB274,AG273+BB274-BX274,$C274-SUM($CM274:CS274)))))</f>
        <v>0</v>
      </c>
      <c r="CU274" s="29">
        <f ca="1">IF(NOT(snowball),0,IF(AH273&lt;=0,0,IF($C274&lt;=SUM($CM274:CT274),0,IF(BY274+$C274-SUM($CM274:CT274)&gt;AH273+BC274,AH273+BC274-BY274,$C274-SUM($CM274:CT274)))))</f>
        <v>0</v>
      </c>
      <c r="CV274" s="29">
        <f ca="1">IF(NOT(snowball),0,IF(AI273&lt;=0,0,IF($C274&lt;=SUM($CM274:CU274),0,IF(BZ274+$C274-SUM($CM274:CU274)&gt;AI273+BD274,AI273+BD274-BZ274,$C274-SUM($CM274:CU274)))))</f>
        <v>0</v>
      </c>
      <c r="CW274" s="29">
        <f ca="1">IF(NOT(snowball),0,IF(AJ273&lt;=0,0,IF($C274&lt;=SUM($CM274:CV274),0,IF(CA274+$C274-SUM($CM274:CV274)&gt;AJ273+BE274,AJ273+BE274-CA274,$C274-SUM($CM274:CV274)))))</f>
        <v>0</v>
      </c>
      <c r="CX274" s="29">
        <f ca="1">IF(NOT(snowball),0,IF(AK273&lt;=0,0,IF($C274&lt;=SUM($CM274:CW274),0,IF(CB274+$C274-SUM($CM274:CW274)&gt;AK273+BF274,AK273+BF274-CB274,$C274-SUM($CM274:CW274)))))</f>
        <v>0</v>
      </c>
      <c r="CY274" s="29">
        <f ca="1">IF(NOT(snowball),0,IF(AL273&lt;=0,0,IF($C274&lt;=SUM($CM274:CX274),0,IF(CC274+$C274-SUM($CM274:CX274)&gt;AL273+BG274,AL273+BG274-CC274,$C274-SUM($CM274:CX274)))))</f>
        <v>0</v>
      </c>
      <c r="CZ274" s="29">
        <f ca="1">IF(NOT(snowball),0,IF(AM273&lt;=0,0,IF($C274&lt;=SUM($CM274:CY274),0,IF(CD274+$C274-SUM($CM274:CY274)&gt;AM273+BH274,AM273+BH274-CD274,$C274-SUM($CM274:CY274)))))</f>
        <v>0</v>
      </c>
      <c r="DA274" s="29">
        <f ca="1">IF(NOT(snowball),0,IF(AN273&lt;=0,0,IF($C274&lt;=SUM($CM274:CZ274),0,IF(CE274+$C274-SUM($CM274:CZ274)&gt;AN273+BI274,AN273+BI274-CE274,$C274-SUM($CM274:CZ274)))))</f>
        <v>0</v>
      </c>
      <c r="DB274" s="29">
        <f ca="1">IF(NOT(snowball),0,IF(AO273&lt;=0,0,IF($C274&lt;=SUM($CM274:DA274),0,IF(CF274+$C274-SUM($CM274:DA274)&gt;AO273+BJ274,AO273+BJ274-CF274,$C274-SUM($CM274:DA274)))))</f>
        <v>0</v>
      </c>
      <c r="DC274" s="29">
        <f ca="1">IF(NOT(snowball),0,IF(AP273&lt;=0,0,IF($C274&lt;=SUM($CM274:DB274),0,IF(CG274+$C274-SUM($CM274:DB274)&gt;AP273+BK274,AP273+BK274-CG274,$C274-SUM($CM274:DB274)))))</f>
        <v>0</v>
      </c>
      <c r="DD274" s="29">
        <f ca="1">IF(NOT(snowball),0,IF(AQ273&lt;=0,0,IF($C274&lt;=SUM($CM274:DC274),0,IF(CH274+$C274-SUM($CM274:DC274)&gt;AQ273+BL274,AQ273+BL274-CH274,$C274-SUM($CM274:DC274)))))</f>
        <v>0</v>
      </c>
      <c r="DE274" s="29">
        <f ca="1">IF(NOT(snowball),0,IF(AR273&lt;=0,0,IF($C274&lt;=SUM($CM274:DD274),0,IF(CI274+$C274-SUM($CM274:DD274)&gt;AR273+BM274,AR273+BM274-CI274,$C274-SUM($CM274:DD274)))))</f>
        <v>0</v>
      </c>
      <c r="DF274" s="29">
        <f ca="1">IF(NOT(snowball),0,IF(AS273&lt;=0,0,IF($C274&lt;=SUM($CM274:DE274),0,IF(CJ274+$C274-SUM($CM274:DE274)&gt;AS273+BN274,AS273+BN274-CJ274,$C274-SUM($CM274:DE274)))))</f>
        <v>0</v>
      </c>
    </row>
    <row r="275" spans="1:110" ht="11" customHeight="1">
      <c r="A275" s="30" t="str">
        <f t="shared" ca="1" si="356"/>
        <v/>
      </c>
      <c r="B275" s="13" t="e">
        <f t="shared" ca="1" si="292"/>
        <v>#N/A</v>
      </c>
      <c r="C275" s="113" t="str">
        <f t="shared" ca="1" si="271"/>
        <v/>
      </c>
      <c r="D275" s="81"/>
      <c r="E275" s="29">
        <f t="shared" ca="1" si="357"/>
        <v>0</v>
      </c>
      <c r="F275" s="29">
        <f t="shared" ca="1" si="358"/>
        <v>0</v>
      </c>
      <c r="G275" s="29">
        <f t="shared" ca="1" si="359"/>
        <v>0</v>
      </c>
      <c r="H275" s="29">
        <f t="shared" ca="1" si="360"/>
        <v>0</v>
      </c>
      <c r="I275" s="29">
        <f t="shared" ca="1" si="361"/>
        <v>0</v>
      </c>
      <c r="J275" s="29">
        <f t="shared" ca="1" si="362"/>
        <v>0</v>
      </c>
      <c r="K275" s="29">
        <f t="shared" ca="1" si="368"/>
        <v>0</v>
      </c>
      <c r="L275" s="29">
        <f t="shared" ca="1" si="279"/>
        <v>0</v>
      </c>
      <c r="M275" s="29">
        <f t="shared" ca="1" si="280"/>
        <v>0</v>
      </c>
      <c r="N275" s="29">
        <f t="shared" ca="1" si="281"/>
        <v>0</v>
      </c>
      <c r="O275" s="29">
        <f t="shared" ca="1" si="282"/>
        <v>0</v>
      </c>
      <c r="P275" s="29">
        <f t="shared" ca="1" si="283"/>
        <v>0</v>
      </c>
      <c r="Q275" s="29">
        <f t="shared" ca="1" si="284"/>
        <v>0</v>
      </c>
      <c r="R275" s="29">
        <f t="shared" ca="1" si="285"/>
        <v>0</v>
      </c>
      <c r="S275" s="29">
        <f t="shared" ca="1" si="286"/>
        <v>0</v>
      </c>
      <c r="T275" s="29">
        <f t="shared" ca="1" si="287"/>
        <v>0</v>
      </c>
      <c r="U275" s="29">
        <f t="shared" ca="1" si="288"/>
        <v>0</v>
      </c>
      <c r="V275" s="29">
        <f t="shared" ca="1" si="289"/>
        <v>0</v>
      </c>
      <c r="W275" s="29">
        <f t="shared" ca="1" si="290"/>
        <v>0</v>
      </c>
      <c r="X275" s="29">
        <f t="shared" ca="1" si="290"/>
        <v>0</v>
      </c>
      <c r="Y275" s="66"/>
      <c r="Z275" s="29">
        <f t="shared" ca="1" si="293"/>
        <v>0</v>
      </c>
      <c r="AA275" s="29">
        <f t="shared" ca="1" si="294"/>
        <v>0</v>
      </c>
      <c r="AB275" s="29">
        <f t="shared" ca="1" si="295"/>
        <v>0</v>
      </c>
      <c r="AC275" s="29">
        <f t="shared" ca="1" si="296"/>
        <v>0</v>
      </c>
      <c r="AD275" s="29">
        <f t="shared" ca="1" si="297"/>
        <v>0</v>
      </c>
      <c r="AE275" s="29">
        <f t="shared" ca="1" si="298"/>
        <v>0</v>
      </c>
      <c r="AF275" s="29">
        <f t="shared" ca="1" si="299"/>
        <v>0</v>
      </c>
      <c r="AG275" s="29">
        <f t="shared" ca="1" si="300"/>
        <v>0</v>
      </c>
      <c r="AH275" s="29">
        <f t="shared" ca="1" si="301"/>
        <v>0</v>
      </c>
      <c r="AI275" s="29">
        <f t="shared" ca="1" si="302"/>
        <v>0</v>
      </c>
      <c r="AJ275" s="29">
        <f t="shared" ca="1" si="303"/>
        <v>0</v>
      </c>
      <c r="AK275" s="29">
        <f t="shared" ca="1" si="304"/>
        <v>0</v>
      </c>
      <c r="AL275" s="29">
        <f t="shared" ca="1" si="305"/>
        <v>0</v>
      </c>
      <c r="AM275" s="29">
        <f t="shared" ca="1" si="306"/>
        <v>0</v>
      </c>
      <c r="AN275" s="29">
        <f t="shared" ca="1" si="307"/>
        <v>0</v>
      </c>
      <c r="AO275" s="29">
        <f t="shared" ca="1" si="308"/>
        <v>0</v>
      </c>
      <c r="AP275" s="29">
        <f t="shared" ca="1" si="309"/>
        <v>0</v>
      </c>
      <c r="AQ275" s="29">
        <f t="shared" ca="1" si="310"/>
        <v>0</v>
      </c>
      <c r="AR275" s="29">
        <f t="shared" ca="1" si="311"/>
        <v>0</v>
      </c>
      <c r="AS275" s="29">
        <f t="shared" ca="1" si="312"/>
        <v>0</v>
      </c>
      <c r="AT275" s="7"/>
      <c r="AU275" s="29">
        <f t="shared" ca="1" si="364"/>
        <v>0</v>
      </c>
      <c r="AV275" s="29">
        <f t="shared" ca="1" si="365"/>
        <v>0</v>
      </c>
      <c r="AW275" s="29">
        <f t="shared" ca="1" si="366"/>
        <v>0</v>
      </c>
      <c r="AX275" s="29">
        <f t="shared" ca="1" si="321"/>
        <v>0</v>
      </c>
      <c r="AY275" s="29">
        <f t="shared" ca="1" si="322"/>
        <v>0</v>
      </c>
      <c r="AZ275" s="29">
        <f t="shared" ca="1" si="323"/>
        <v>0</v>
      </c>
      <c r="BA275" s="29">
        <f t="shared" ca="1" si="324"/>
        <v>0</v>
      </c>
      <c r="BB275" s="29">
        <f t="shared" ca="1" si="325"/>
        <v>0</v>
      </c>
      <c r="BC275" s="29">
        <f t="shared" ca="1" si="326"/>
        <v>0</v>
      </c>
      <c r="BD275" s="29">
        <f t="shared" ca="1" si="327"/>
        <v>0</v>
      </c>
      <c r="BE275" s="29">
        <f t="shared" ca="1" si="328"/>
        <v>0</v>
      </c>
      <c r="BF275" s="29">
        <f t="shared" ca="1" si="329"/>
        <v>0</v>
      </c>
      <c r="BG275" s="29">
        <f t="shared" ca="1" si="330"/>
        <v>0</v>
      </c>
      <c r="BH275" s="29">
        <f t="shared" ca="1" si="331"/>
        <v>0</v>
      </c>
      <c r="BI275" s="29">
        <f t="shared" ca="1" si="332"/>
        <v>0</v>
      </c>
      <c r="BJ275" s="29">
        <f t="shared" ca="1" si="333"/>
        <v>0</v>
      </c>
      <c r="BK275" s="29">
        <f t="shared" ca="1" si="334"/>
        <v>0</v>
      </c>
      <c r="BL275" s="29">
        <f t="shared" ca="1" si="335"/>
        <v>0</v>
      </c>
      <c r="BM275" s="29">
        <f t="shared" ca="1" si="336"/>
        <v>0</v>
      </c>
      <c r="BN275" s="29">
        <f t="shared" ca="1" si="337"/>
        <v>0</v>
      </c>
      <c r="BO275" s="33">
        <f t="shared" ca="1" si="313"/>
        <v>0</v>
      </c>
      <c r="BP275" s="16"/>
      <c r="BQ275" s="29">
        <f t="shared" ca="1" si="314"/>
        <v>0</v>
      </c>
      <c r="BR275" s="29">
        <f t="shared" ca="1" si="315"/>
        <v>0</v>
      </c>
      <c r="BS275" s="29">
        <f t="shared" ca="1" si="316"/>
        <v>0</v>
      </c>
      <c r="BT275" s="29">
        <f t="shared" ca="1" si="317"/>
        <v>0</v>
      </c>
      <c r="BU275" s="29">
        <f t="shared" ca="1" si="318"/>
        <v>0</v>
      </c>
      <c r="BV275" s="29">
        <f t="shared" ca="1" si="341"/>
        <v>0</v>
      </c>
      <c r="BW275" s="29">
        <f t="shared" ca="1" si="342"/>
        <v>0</v>
      </c>
      <c r="BX275" s="29">
        <f t="shared" ca="1" si="343"/>
        <v>0</v>
      </c>
      <c r="BY275" s="29">
        <f t="shared" ca="1" si="344"/>
        <v>0</v>
      </c>
      <c r="BZ275" s="29">
        <f t="shared" ca="1" si="345"/>
        <v>0</v>
      </c>
      <c r="CA275" s="29">
        <f t="shared" ca="1" si="346"/>
        <v>0</v>
      </c>
      <c r="CB275" s="29">
        <f t="shared" ca="1" si="347"/>
        <v>0</v>
      </c>
      <c r="CC275" s="29">
        <f t="shared" ca="1" si="348"/>
        <v>0</v>
      </c>
      <c r="CD275" s="29">
        <f t="shared" ca="1" si="349"/>
        <v>0</v>
      </c>
      <c r="CE275" s="29">
        <f t="shared" ca="1" si="350"/>
        <v>0</v>
      </c>
      <c r="CF275" s="29">
        <f t="shared" ca="1" si="351"/>
        <v>0</v>
      </c>
      <c r="CG275" s="29">
        <f t="shared" ca="1" si="352"/>
        <v>0</v>
      </c>
      <c r="CH275" s="29">
        <f t="shared" ca="1" si="353"/>
        <v>0</v>
      </c>
      <c r="CI275" s="29">
        <f t="shared" ca="1" si="354"/>
        <v>0</v>
      </c>
      <c r="CJ275" s="29">
        <f t="shared" ca="1" si="355"/>
        <v>0</v>
      </c>
      <c r="CK275" s="33">
        <f t="shared" ca="1" si="367"/>
        <v>0</v>
      </c>
      <c r="CL275" s="33"/>
      <c r="CM275" s="78">
        <f t="shared" ca="1" si="291"/>
        <v>0</v>
      </c>
      <c r="CN275" s="29">
        <f ca="1">IF(NOT(snowball),0,IF(AA274&lt;=0,0,IF($C275&lt;=SUM($CM275:CM275),0,IF(BR275+$C275-SUM($CM275:CM275)&gt;AA274+AV275,AA274+AV275-BR275,$C275-SUM($CM275:CM275)))))</f>
        <v>0</v>
      </c>
      <c r="CO275" s="29">
        <f ca="1">IF(NOT(snowball),0,IF(AB274&lt;=0,0,IF($C275&lt;=SUM($CM275:CN275),0,IF(BS275+$C275-SUM($CM275:CN275)&gt;AB274+AW275,AB274+AW275-BS275,$C275-SUM($CM275:CN275)))))</f>
        <v>0</v>
      </c>
      <c r="CP275" s="29">
        <f ca="1">IF(NOT(snowball),0,IF(AC274&lt;=0,0,IF($C275&lt;=SUM($CM275:CO275),0,IF(BT275+$C275-SUM($CM275:CO275)&gt;AC274+AX275,AC274+AX275-BT275,$C275-SUM($CM275:CO275)))))</f>
        <v>0</v>
      </c>
      <c r="CQ275" s="29">
        <f ca="1">IF(NOT(snowball),0,IF(AD274&lt;=0,0,IF($C275&lt;=SUM($CM275:CP275),0,IF(BU275+$C275-SUM($CM275:CP275)&gt;AD274+AY275,AD274+AY275-BU275,$C275-SUM($CM275:CP275)))))</f>
        <v>0</v>
      </c>
      <c r="CR275" s="29">
        <f ca="1">IF(NOT(snowball),0,IF(AE274&lt;=0,0,IF($C275&lt;=SUM($CM275:CQ275),0,IF(BV275+$C275-SUM($CM275:CQ275)&gt;AE274+AZ275,AE274+AZ275-BV275,$C275-SUM($CM275:CQ275)))))</f>
        <v>0</v>
      </c>
      <c r="CS275" s="29">
        <f ca="1">IF(NOT(snowball),0,IF(AF274&lt;=0,0,IF($C275&lt;=SUM($CM275:CR275),0,IF(BW275+$C275-SUM($CM275:CR275)&gt;AF274+BA275,AF274+BA275-BW275,$C275-SUM($CM275:CR275)))))</f>
        <v>0</v>
      </c>
      <c r="CT275" s="29">
        <f ca="1">IF(NOT(snowball),0,IF(AG274&lt;=0,0,IF($C275&lt;=SUM($CM275:CS275),0,IF(BX275+$C275-SUM($CM275:CS275)&gt;AG274+BB275,AG274+BB275-BX275,$C275-SUM($CM275:CS275)))))</f>
        <v>0</v>
      </c>
      <c r="CU275" s="29">
        <f ca="1">IF(NOT(snowball),0,IF(AH274&lt;=0,0,IF($C275&lt;=SUM($CM275:CT275),0,IF(BY275+$C275-SUM($CM275:CT275)&gt;AH274+BC275,AH274+BC275-BY275,$C275-SUM($CM275:CT275)))))</f>
        <v>0</v>
      </c>
      <c r="CV275" s="29">
        <f ca="1">IF(NOT(snowball),0,IF(AI274&lt;=0,0,IF($C275&lt;=SUM($CM275:CU275),0,IF(BZ275+$C275-SUM($CM275:CU275)&gt;AI274+BD275,AI274+BD275-BZ275,$C275-SUM($CM275:CU275)))))</f>
        <v>0</v>
      </c>
      <c r="CW275" s="29">
        <f ca="1">IF(NOT(snowball),0,IF(AJ274&lt;=0,0,IF($C275&lt;=SUM($CM275:CV275),0,IF(CA275+$C275-SUM($CM275:CV275)&gt;AJ274+BE275,AJ274+BE275-CA275,$C275-SUM($CM275:CV275)))))</f>
        <v>0</v>
      </c>
      <c r="CX275" s="29">
        <f ca="1">IF(NOT(snowball),0,IF(AK274&lt;=0,0,IF($C275&lt;=SUM($CM275:CW275),0,IF(CB275+$C275-SUM($CM275:CW275)&gt;AK274+BF275,AK274+BF275-CB275,$C275-SUM($CM275:CW275)))))</f>
        <v>0</v>
      </c>
      <c r="CY275" s="29">
        <f ca="1">IF(NOT(snowball),0,IF(AL274&lt;=0,0,IF($C275&lt;=SUM($CM275:CX275),0,IF(CC275+$C275-SUM($CM275:CX275)&gt;AL274+BG275,AL274+BG275-CC275,$C275-SUM($CM275:CX275)))))</f>
        <v>0</v>
      </c>
      <c r="CZ275" s="29">
        <f ca="1">IF(NOT(snowball),0,IF(AM274&lt;=0,0,IF($C275&lt;=SUM($CM275:CY275),0,IF(CD275+$C275-SUM($CM275:CY275)&gt;AM274+BH275,AM274+BH275-CD275,$C275-SUM($CM275:CY275)))))</f>
        <v>0</v>
      </c>
      <c r="DA275" s="29">
        <f ca="1">IF(NOT(snowball),0,IF(AN274&lt;=0,0,IF($C275&lt;=SUM($CM275:CZ275),0,IF(CE275+$C275-SUM($CM275:CZ275)&gt;AN274+BI275,AN274+BI275-CE275,$C275-SUM($CM275:CZ275)))))</f>
        <v>0</v>
      </c>
      <c r="DB275" s="29">
        <f ca="1">IF(NOT(snowball),0,IF(AO274&lt;=0,0,IF($C275&lt;=SUM($CM275:DA275),0,IF(CF275+$C275-SUM($CM275:DA275)&gt;AO274+BJ275,AO274+BJ275-CF275,$C275-SUM($CM275:DA275)))))</f>
        <v>0</v>
      </c>
      <c r="DC275" s="29">
        <f ca="1">IF(NOT(snowball),0,IF(AP274&lt;=0,0,IF($C275&lt;=SUM($CM275:DB275),0,IF(CG275+$C275-SUM($CM275:DB275)&gt;AP274+BK275,AP274+BK275-CG275,$C275-SUM($CM275:DB275)))))</f>
        <v>0</v>
      </c>
      <c r="DD275" s="29">
        <f ca="1">IF(NOT(snowball),0,IF(AQ274&lt;=0,0,IF($C275&lt;=SUM($CM275:DC275),0,IF(CH275+$C275-SUM($CM275:DC275)&gt;AQ274+BL275,AQ274+BL275-CH275,$C275-SUM($CM275:DC275)))))</f>
        <v>0</v>
      </c>
      <c r="DE275" s="29">
        <f ca="1">IF(NOT(snowball),0,IF(AR274&lt;=0,0,IF($C275&lt;=SUM($CM275:DD275),0,IF(CI275+$C275-SUM($CM275:DD275)&gt;AR274+BM275,AR274+BM275-CI275,$C275-SUM($CM275:DD275)))))</f>
        <v>0</v>
      </c>
      <c r="DF275" s="29">
        <f ca="1">IF(NOT(snowball),0,IF(AS274&lt;=0,0,IF($C275&lt;=SUM($CM275:DE275),0,IF(CJ275+$C275-SUM($CM275:DE275)&gt;AS274+BN275,AS274+BN275-CJ275,$C275-SUM($CM275:DE275)))))</f>
        <v>0</v>
      </c>
    </row>
    <row r="276" spans="1:110" ht="11" customHeight="1">
      <c r="A276" s="30" t="str">
        <f t="shared" ca="1" si="356"/>
        <v/>
      </c>
      <c r="B276" s="13" t="e">
        <f t="shared" ca="1" si="292"/>
        <v>#N/A</v>
      </c>
      <c r="C276" s="113" t="str">
        <f t="shared" ca="1" si="271"/>
        <v/>
      </c>
      <c r="D276" s="81"/>
      <c r="E276" s="29">
        <f t="shared" ca="1" si="357"/>
        <v>0</v>
      </c>
      <c r="F276" s="29">
        <f t="shared" ca="1" si="358"/>
        <v>0</v>
      </c>
      <c r="G276" s="29">
        <f t="shared" ca="1" si="359"/>
        <v>0</v>
      </c>
      <c r="H276" s="29">
        <f t="shared" ca="1" si="360"/>
        <v>0</v>
      </c>
      <c r="I276" s="29">
        <f t="shared" ca="1" si="361"/>
        <v>0</v>
      </c>
      <c r="J276" s="29">
        <f t="shared" ca="1" si="362"/>
        <v>0</v>
      </c>
      <c r="K276" s="29">
        <f t="shared" ca="1" si="368"/>
        <v>0</v>
      </c>
      <c r="L276" s="29">
        <f t="shared" ca="1" si="279"/>
        <v>0</v>
      </c>
      <c r="M276" s="29">
        <f t="shared" ca="1" si="280"/>
        <v>0</v>
      </c>
      <c r="N276" s="29">
        <f t="shared" ca="1" si="281"/>
        <v>0</v>
      </c>
      <c r="O276" s="29">
        <f t="shared" ca="1" si="282"/>
        <v>0</v>
      </c>
      <c r="P276" s="29">
        <f t="shared" ca="1" si="283"/>
        <v>0</v>
      </c>
      <c r="Q276" s="29">
        <f t="shared" ca="1" si="284"/>
        <v>0</v>
      </c>
      <c r="R276" s="29">
        <f t="shared" ca="1" si="285"/>
        <v>0</v>
      </c>
      <c r="S276" s="29">
        <f t="shared" ca="1" si="286"/>
        <v>0</v>
      </c>
      <c r="T276" s="29">
        <f t="shared" ca="1" si="287"/>
        <v>0</v>
      </c>
      <c r="U276" s="29">
        <f t="shared" ca="1" si="288"/>
        <v>0</v>
      </c>
      <c r="V276" s="29">
        <f t="shared" ca="1" si="289"/>
        <v>0</v>
      </c>
      <c r="W276" s="29">
        <f t="shared" ca="1" si="290"/>
        <v>0</v>
      </c>
      <c r="X276" s="29">
        <f t="shared" ca="1" si="290"/>
        <v>0</v>
      </c>
      <c r="Y276" s="66"/>
      <c r="Z276" s="29">
        <f t="shared" ca="1" si="293"/>
        <v>0</v>
      </c>
      <c r="AA276" s="29">
        <f t="shared" ca="1" si="294"/>
        <v>0</v>
      </c>
      <c r="AB276" s="29">
        <f t="shared" ca="1" si="295"/>
        <v>0</v>
      </c>
      <c r="AC276" s="29">
        <f t="shared" ca="1" si="296"/>
        <v>0</v>
      </c>
      <c r="AD276" s="29">
        <f t="shared" ca="1" si="297"/>
        <v>0</v>
      </c>
      <c r="AE276" s="29">
        <f t="shared" ca="1" si="298"/>
        <v>0</v>
      </c>
      <c r="AF276" s="29">
        <f t="shared" ca="1" si="299"/>
        <v>0</v>
      </c>
      <c r="AG276" s="29">
        <f t="shared" ca="1" si="300"/>
        <v>0</v>
      </c>
      <c r="AH276" s="29">
        <f t="shared" ca="1" si="301"/>
        <v>0</v>
      </c>
      <c r="AI276" s="29">
        <f t="shared" ca="1" si="302"/>
        <v>0</v>
      </c>
      <c r="AJ276" s="29">
        <f t="shared" ca="1" si="303"/>
        <v>0</v>
      </c>
      <c r="AK276" s="29">
        <f t="shared" ca="1" si="304"/>
        <v>0</v>
      </c>
      <c r="AL276" s="29">
        <f t="shared" ca="1" si="305"/>
        <v>0</v>
      </c>
      <c r="AM276" s="29">
        <f t="shared" ca="1" si="306"/>
        <v>0</v>
      </c>
      <c r="AN276" s="29">
        <f t="shared" ca="1" si="307"/>
        <v>0</v>
      </c>
      <c r="AO276" s="29">
        <f t="shared" ca="1" si="308"/>
        <v>0</v>
      </c>
      <c r="AP276" s="29">
        <f t="shared" ca="1" si="309"/>
        <v>0</v>
      </c>
      <c r="AQ276" s="29">
        <f t="shared" ca="1" si="310"/>
        <v>0</v>
      </c>
      <c r="AR276" s="29">
        <f t="shared" ca="1" si="311"/>
        <v>0</v>
      </c>
      <c r="AS276" s="29">
        <f t="shared" ca="1" si="312"/>
        <v>0</v>
      </c>
      <c r="AT276" s="7"/>
      <c r="AU276" s="29">
        <f t="shared" ca="1" si="364"/>
        <v>0</v>
      </c>
      <c r="AV276" s="29">
        <f t="shared" ca="1" si="365"/>
        <v>0</v>
      </c>
      <c r="AW276" s="29">
        <f t="shared" ca="1" si="366"/>
        <v>0</v>
      </c>
      <c r="AX276" s="29">
        <f t="shared" ca="1" si="321"/>
        <v>0</v>
      </c>
      <c r="AY276" s="29">
        <f t="shared" ca="1" si="322"/>
        <v>0</v>
      </c>
      <c r="AZ276" s="29">
        <f t="shared" ca="1" si="323"/>
        <v>0</v>
      </c>
      <c r="BA276" s="29">
        <f t="shared" ca="1" si="324"/>
        <v>0</v>
      </c>
      <c r="BB276" s="29">
        <f t="shared" ca="1" si="325"/>
        <v>0</v>
      </c>
      <c r="BC276" s="29">
        <f t="shared" ca="1" si="326"/>
        <v>0</v>
      </c>
      <c r="BD276" s="29">
        <f t="shared" ca="1" si="327"/>
        <v>0</v>
      </c>
      <c r="BE276" s="29">
        <f t="shared" ca="1" si="328"/>
        <v>0</v>
      </c>
      <c r="BF276" s="29">
        <f t="shared" ca="1" si="329"/>
        <v>0</v>
      </c>
      <c r="BG276" s="29">
        <f t="shared" ca="1" si="330"/>
        <v>0</v>
      </c>
      <c r="BH276" s="29">
        <f t="shared" ca="1" si="331"/>
        <v>0</v>
      </c>
      <c r="BI276" s="29">
        <f t="shared" ca="1" si="332"/>
        <v>0</v>
      </c>
      <c r="BJ276" s="29">
        <f t="shared" ca="1" si="333"/>
        <v>0</v>
      </c>
      <c r="BK276" s="29">
        <f t="shared" ca="1" si="334"/>
        <v>0</v>
      </c>
      <c r="BL276" s="29">
        <f t="shared" ca="1" si="335"/>
        <v>0</v>
      </c>
      <c r="BM276" s="29">
        <f t="shared" ca="1" si="336"/>
        <v>0</v>
      </c>
      <c r="BN276" s="29">
        <f t="shared" ca="1" si="337"/>
        <v>0</v>
      </c>
      <c r="BO276" s="33">
        <f t="shared" ca="1" si="313"/>
        <v>0</v>
      </c>
      <c r="BP276" s="16"/>
      <c r="BQ276" s="29">
        <f t="shared" ca="1" si="314"/>
        <v>0</v>
      </c>
      <c r="BR276" s="29">
        <f t="shared" ca="1" si="315"/>
        <v>0</v>
      </c>
      <c r="BS276" s="29">
        <f t="shared" ca="1" si="316"/>
        <v>0</v>
      </c>
      <c r="BT276" s="29">
        <f t="shared" ca="1" si="317"/>
        <v>0</v>
      </c>
      <c r="BU276" s="29">
        <f t="shared" ca="1" si="318"/>
        <v>0</v>
      </c>
      <c r="BV276" s="29">
        <f t="shared" ca="1" si="341"/>
        <v>0</v>
      </c>
      <c r="BW276" s="29">
        <f t="shared" ca="1" si="342"/>
        <v>0</v>
      </c>
      <c r="BX276" s="29">
        <f t="shared" ca="1" si="343"/>
        <v>0</v>
      </c>
      <c r="BY276" s="29">
        <f t="shared" ca="1" si="344"/>
        <v>0</v>
      </c>
      <c r="BZ276" s="29">
        <f t="shared" ca="1" si="345"/>
        <v>0</v>
      </c>
      <c r="CA276" s="29">
        <f t="shared" ca="1" si="346"/>
        <v>0</v>
      </c>
      <c r="CB276" s="29">
        <f t="shared" ca="1" si="347"/>
        <v>0</v>
      </c>
      <c r="CC276" s="29">
        <f t="shared" ca="1" si="348"/>
        <v>0</v>
      </c>
      <c r="CD276" s="29">
        <f t="shared" ca="1" si="349"/>
        <v>0</v>
      </c>
      <c r="CE276" s="29">
        <f t="shared" ca="1" si="350"/>
        <v>0</v>
      </c>
      <c r="CF276" s="29">
        <f t="shared" ca="1" si="351"/>
        <v>0</v>
      </c>
      <c r="CG276" s="29">
        <f t="shared" ca="1" si="352"/>
        <v>0</v>
      </c>
      <c r="CH276" s="29">
        <f t="shared" ca="1" si="353"/>
        <v>0</v>
      </c>
      <c r="CI276" s="29">
        <f t="shared" ca="1" si="354"/>
        <v>0</v>
      </c>
      <c r="CJ276" s="29">
        <f t="shared" ca="1" si="355"/>
        <v>0</v>
      </c>
      <c r="CK276" s="33">
        <f t="shared" ca="1" si="367"/>
        <v>0</v>
      </c>
      <c r="CL276" s="33"/>
      <c r="CM276" s="78">
        <f t="shared" ca="1" si="291"/>
        <v>0</v>
      </c>
      <c r="CN276" s="29">
        <f ca="1">IF(NOT(snowball),0,IF(AA275&lt;=0,0,IF($C276&lt;=SUM($CM276:CM276),0,IF(BR276+$C276-SUM($CM276:CM276)&gt;AA275+AV276,AA275+AV276-BR276,$C276-SUM($CM276:CM276)))))</f>
        <v>0</v>
      </c>
      <c r="CO276" s="29">
        <f ca="1">IF(NOT(snowball),0,IF(AB275&lt;=0,0,IF($C276&lt;=SUM($CM276:CN276),0,IF(BS276+$C276-SUM($CM276:CN276)&gt;AB275+AW276,AB275+AW276-BS276,$C276-SUM($CM276:CN276)))))</f>
        <v>0</v>
      </c>
      <c r="CP276" s="29">
        <f ca="1">IF(NOT(snowball),0,IF(AC275&lt;=0,0,IF($C276&lt;=SUM($CM276:CO276),0,IF(BT276+$C276-SUM($CM276:CO276)&gt;AC275+AX276,AC275+AX276-BT276,$C276-SUM($CM276:CO276)))))</f>
        <v>0</v>
      </c>
      <c r="CQ276" s="29">
        <f ca="1">IF(NOT(snowball),0,IF(AD275&lt;=0,0,IF($C276&lt;=SUM($CM276:CP276),0,IF(BU276+$C276-SUM($CM276:CP276)&gt;AD275+AY276,AD275+AY276-BU276,$C276-SUM($CM276:CP276)))))</f>
        <v>0</v>
      </c>
      <c r="CR276" s="29">
        <f ca="1">IF(NOT(snowball),0,IF(AE275&lt;=0,0,IF($C276&lt;=SUM($CM276:CQ276),0,IF(BV276+$C276-SUM($CM276:CQ276)&gt;AE275+AZ276,AE275+AZ276-BV276,$C276-SUM($CM276:CQ276)))))</f>
        <v>0</v>
      </c>
      <c r="CS276" s="29">
        <f ca="1">IF(NOT(snowball),0,IF(AF275&lt;=0,0,IF($C276&lt;=SUM($CM276:CR276),0,IF(BW276+$C276-SUM($CM276:CR276)&gt;AF275+BA276,AF275+BA276-BW276,$C276-SUM($CM276:CR276)))))</f>
        <v>0</v>
      </c>
      <c r="CT276" s="29">
        <f ca="1">IF(NOT(snowball),0,IF(AG275&lt;=0,0,IF($C276&lt;=SUM($CM276:CS276),0,IF(BX276+$C276-SUM($CM276:CS276)&gt;AG275+BB276,AG275+BB276-BX276,$C276-SUM($CM276:CS276)))))</f>
        <v>0</v>
      </c>
      <c r="CU276" s="29">
        <f ca="1">IF(NOT(snowball),0,IF(AH275&lt;=0,0,IF($C276&lt;=SUM($CM276:CT276),0,IF(BY276+$C276-SUM($CM276:CT276)&gt;AH275+BC276,AH275+BC276-BY276,$C276-SUM($CM276:CT276)))))</f>
        <v>0</v>
      </c>
      <c r="CV276" s="29">
        <f ca="1">IF(NOT(snowball),0,IF(AI275&lt;=0,0,IF($C276&lt;=SUM($CM276:CU276),0,IF(BZ276+$C276-SUM($CM276:CU276)&gt;AI275+BD276,AI275+BD276-BZ276,$C276-SUM($CM276:CU276)))))</f>
        <v>0</v>
      </c>
      <c r="CW276" s="29">
        <f ca="1">IF(NOT(snowball),0,IF(AJ275&lt;=0,0,IF($C276&lt;=SUM($CM276:CV276),0,IF(CA276+$C276-SUM($CM276:CV276)&gt;AJ275+BE276,AJ275+BE276-CA276,$C276-SUM($CM276:CV276)))))</f>
        <v>0</v>
      </c>
      <c r="CX276" s="29">
        <f ca="1">IF(NOT(snowball),0,IF(AK275&lt;=0,0,IF($C276&lt;=SUM($CM276:CW276),0,IF(CB276+$C276-SUM($CM276:CW276)&gt;AK275+BF276,AK275+BF276-CB276,$C276-SUM($CM276:CW276)))))</f>
        <v>0</v>
      </c>
      <c r="CY276" s="29">
        <f ca="1">IF(NOT(snowball),0,IF(AL275&lt;=0,0,IF($C276&lt;=SUM($CM276:CX276),0,IF(CC276+$C276-SUM($CM276:CX276)&gt;AL275+BG276,AL275+BG276-CC276,$C276-SUM($CM276:CX276)))))</f>
        <v>0</v>
      </c>
      <c r="CZ276" s="29">
        <f ca="1">IF(NOT(snowball),0,IF(AM275&lt;=0,0,IF($C276&lt;=SUM($CM276:CY276),0,IF(CD276+$C276-SUM($CM276:CY276)&gt;AM275+BH276,AM275+BH276-CD276,$C276-SUM($CM276:CY276)))))</f>
        <v>0</v>
      </c>
      <c r="DA276" s="29">
        <f ca="1">IF(NOT(snowball),0,IF(AN275&lt;=0,0,IF($C276&lt;=SUM($CM276:CZ276),0,IF(CE276+$C276-SUM($CM276:CZ276)&gt;AN275+BI276,AN275+BI276-CE276,$C276-SUM($CM276:CZ276)))))</f>
        <v>0</v>
      </c>
      <c r="DB276" s="29">
        <f ca="1">IF(NOT(snowball),0,IF(AO275&lt;=0,0,IF($C276&lt;=SUM($CM276:DA276),0,IF(CF276+$C276-SUM($CM276:DA276)&gt;AO275+BJ276,AO275+BJ276-CF276,$C276-SUM($CM276:DA276)))))</f>
        <v>0</v>
      </c>
      <c r="DC276" s="29">
        <f ca="1">IF(NOT(snowball),0,IF(AP275&lt;=0,0,IF($C276&lt;=SUM($CM276:DB276),0,IF(CG276+$C276-SUM($CM276:DB276)&gt;AP275+BK276,AP275+BK276-CG276,$C276-SUM($CM276:DB276)))))</f>
        <v>0</v>
      </c>
      <c r="DD276" s="29">
        <f ca="1">IF(NOT(snowball),0,IF(AQ275&lt;=0,0,IF($C276&lt;=SUM($CM276:DC276),0,IF(CH276+$C276-SUM($CM276:DC276)&gt;AQ275+BL276,AQ275+BL276-CH276,$C276-SUM($CM276:DC276)))))</f>
        <v>0</v>
      </c>
      <c r="DE276" s="29">
        <f ca="1">IF(NOT(snowball),0,IF(AR275&lt;=0,0,IF($C276&lt;=SUM($CM276:DD276),0,IF(CI276+$C276-SUM($CM276:DD276)&gt;AR275+BM276,AR275+BM276-CI276,$C276-SUM($CM276:DD276)))))</f>
        <v>0</v>
      </c>
      <c r="DF276" s="29">
        <f ca="1">IF(NOT(snowball),0,IF(AS275&lt;=0,0,IF($C276&lt;=SUM($CM276:DE276),0,IF(CJ276+$C276-SUM($CM276:DE276)&gt;AS275+BN276,AS275+BN276-CJ276,$C276-SUM($CM276:DE276)))))</f>
        <v>0</v>
      </c>
    </row>
    <row r="277" spans="1:110" ht="11" customHeight="1">
      <c r="A277" s="30" t="str">
        <f t="shared" ca="1" si="356"/>
        <v/>
      </c>
      <c r="B277" s="13" t="e">
        <f t="shared" ca="1" si="292"/>
        <v>#N/A</v>
      </c>
      <c r="C277" s="113" t="str">
        <f t="shared" ref="C277:C340" ca="1" si="369">IF(A277="","",IF(snowball,IF(($E$5-CK277)&lt;0,0,$E$5-CK277),"n/a")+D277)</f>
        <v/>
      </c>
      <c r="D277" s="81"/>
      <c r="E277" s="29">
        <f t="shared" ca="1" si="357"/>
        <v>0</v>
      </c>
      <c r="F277" s="29">
        <f t="shared" ca="1" si="358"/>
        <v>0</v>
      </c>
      <c r="G277" s="29">
        <f t="shared" ca="1" si="359"/>
        <v>0</v>
      </c>
      <c r="H277" s="29">
        <f t="shared" ca="1" si="360"/>
        <v>0</v>
      </c>
      <c r="I277" s="29">
        <f t="shared" ca="1" si="361"/>
        <v>0</v>
      </c>
      <c r="J277" s="29">
        <f t="shared" ca="1" si="362"/>
        <v>0</v>
      </c>
      <c r="K277" s="29">
        <f t="shared" ca="1" si="368"/>
        <v>0</v>
      </c>
      <c r="L277" s="29">
        <f t="shared" ref="L277:L340" ca="1" si="370">BX277+CT277</f>
        <v>0</v>
      </c>
      <c r="M277" s="29">
        <f t="shared" ref="M277:M340" ca="1" si="371">BY277+CU277</f>
        <v>0</v>
      </c>
      <c r="N277" s="29">
        <f t="shared" ref="N277:N340" ca="1" si="372">BZ277+CV277</f>
        <v>0</v>
      </c>
      <c r="O277" s="29">
        <f t="shared" ref="O277:O340" ca="1" si="373">CA277+CW277</f>
        <v>0</v>
      </c>
      <c r="P277" s="29">
        <f t="shared" ref="P277:P340" ca="1" si="374">CB277+CX277</f>
        <v>0</v>
      </c>
      <c r="Q277" s="29">
        <f t="shared" ref="Q277:Q340" ca="1" si="375">CC277+CY277</f>
        <v>0</v>
      </c>
      <c r="R277" s="29">
        <f t="shared" ref="R277:R340" ca="1" si="376">CD277+CZ277</f>
        <v>0</v>
      </c>
      <c r="S277" s="29">
        <f t="shared" ref="S277:S340" ca="1" si="377">CE277+DA277</f>
        <v>0</v>
      </c>
      <c r="T277" s="29">
        <f t="shared" ref="T277:T340" ca="1" si="378">CF277+DB277</f>
        <v>0</v>
      </c>
      <c r="U277" s="29">
        <f t="shared" ref="U277:U340" ca="1" si="379">CG277+DC277</f>
        <v>0</v>
      </c>
      <c r="V277" s="29">
        <f t="shared" ref="V277:V340" ca="1" si="380">CH277+DD277</f>
        <v>0</v>
      </c>
      <c r="W277" s="29">
        <f t="shared" ref="W277:X340" ca="1" si="381">CI277+DE277</f>
        <v>0</v>
      </c>
      <c r="X277" s="29">
        <f t="shared" ca="1" si="381"/>
        <v>0</v>
      </c>
      <c r="Y277" s="66"/>
      <c r="Z277" s="29">
        <f t="shared" ca="1" si="293"/>
        <v>0</v>
      </c>
      <c r="AA277" s="29">
        <f t="shared" ca="1" si="294"/>
        <v>0</v>
      </c>
      <c r="AB277" s="29">
        <f t="shared" ca="1" si="295"/>
        <v>0</v>
      </c>
      <c r="AC277" s="29">
        <f t="shared" ca="1" si="296"/>
        <v>0</v>
      </c>
      <c r="AD277" s="29">
        <f t="shared" ca="1" si="297"/>
        <v>0</v>
      </c>
      <c r="AE277" s="29">
        <f t="shared" ca="1" si="298"/>
        <v>0</v>
      </c>
      <c r="AF277" s="29">
        <f t="shared" ca="1" si="299"/>
        <v>0</v>
      </c>
      <c r="AG277" s="29">
        <f t="shared" ca="1" si="300"/>
        <v>0</v>
      </c>
      <c r="AH277" s="29">
        <f t="shared" ca="1" si="301"/>
        <v>0</v>
      </c>
      <c r="AI277" s="29">
        <f t="shared" ca="1" si="302"/>
        <v>0</v>
      </c>
      <c r="AJ277" s="29">
        <f t="shared" ca="1" si="303"/>
        <v>0</v>
      </c>
      <c r="AK277" s="29">
        <f t="shared" ca="1" si="304"/>
        <v>0</v>
      </c>
      <c r="AL277" s="29">
        <f t="shared" ca="1" si="305"/>
        <v>0</v>
      </c>
      <c r="AM277" s="29">
        <f t="shared" ca="1" si="306"/>
        <v>0</v>
      </c>
      <c r="AN277" s="29">
        <f t="shared" ca="1" si="307"/>
        <v>0</v>
      </c>
      <c r="AO277" s="29">
        <f t="shared" ca="1" si="308"/>
        <v>0</v>
      </c>
      <c r="AP277" s="29">
        <f t="shared" ca="1" si="309"/>
        <v>0</v>
      </c>
      <c r="AQ277" s="29">
        <f t="shared" ca="1" si="310"/>
        <v>0</v>
      </c>
      <c r="AR277" s="29">
        <f t="shared" ca="1" si="311"/>
        <v>0</v>
      </c>
      <c r="AS277" s="29">
        <f t="shared" ca="1" si="312"/>
        <v>0</v>
      </c>
      <c r="AT277" s="7"/>
      <c r="AU277" s="29">
        <f t="shared" ca="1" si="364"/>
        <v>0</v>
      </c>
      <c r="AV277" s="29">
        <f t="shared" ca="1" si="365"/>
        <v>0</v>
      </c>
      <c r="AW277" s="29">
        <f t="shared" ca="1" si="366"/>
        <v>0</v>
      </c>
      <c r="AX277" s="29">
        <f t="shared" ca="1" si="321"/>
        <v>0</v>
      </c>
      <c r="AY277" s="29">
        <f t="shared" ca="1" si="322"/>
        <v>0</v>
      </c>
      <c r="AZ277" s="29">
        <f t="shared" ca="1" si="323"/>
        <v>0</v>
      </c>
      <c r="BA277" s="29">
        <f t="shared" ca="1" si="324"/>
        <v>0</v>
      </c>
      <c r="BB277" s="29">
        <f t="shared" ca="1" si="325"/>
        <v>0</v>
      </c>
      <c r="BC277" s="29">
        <f t="shared" ca="1" si="326"/>
        <v>0</v>
      </c>
      <c r="BD277" s="29">
        <f t="shared" ca="1" si="327"/>
        <v>0</v>
      </c>
      <c r="BE277" s="29">
        <f t="shared" ca="1" si="328"/>
        <v>0</v>
      </c>
      <c r="BF277" s="29">
        <f t="shared" ca="1" si="329"/>
        <v>0</v>
      </c>
      <c r="BG277" s="29">
        <f t="shared" ca="1" si="330"/>
        <v>0</v>
      </c>
      <c r="BH277" s="29">
        <f t="shared" ca="1" si="331"/>
        <v>0</v>
      </c>
      <c r="BI277" s="29">
        <f t="shared" ca="1" si="332"/>
        <v>0</v>
      </c>
      <c r="BJ277" s="29">
        <f t="shared" ca="1" si="333"/>
        <v>0</v>
      </c>
      <c r="BK277" s="29">
        <f t="shared" ca="1" si="334"/>
        <v>0</v>
      </c>
      <c r="BL277" s="29">
        <f t="shared" ca="1" si="335"/>
        <v>0</v>
      </c>
      <c r="BM277" s="29">
        <f t="shared" ca="1" si="336"/>
        <v>0</v>
      </c>
      <c r="BN277" s="29">
        <f t="shared" ca="1" si="337"/>
        <v>0</v>
      </c>
      <c r="BO277" s="33">
        <f t="shared" ca="1" si="313"/>
        <v>0</v>
      </c>
      <c r="BP277" s="16"/>
      <c r="BQ277" s="29">
        <f t="shared" ca="1" si="314"/>
        <v>0</v>
      </c>
      <c r="BR277" s="29">
        <f t="shared" ca="1" si="315"/>
        <v>0</v>
      </c>
      <c r="BS277" s="29">
        <f t="shared" ca="1" si="316"/>
        <v>0</v>
      </c>
      <c r="BT277" s="29">
        <f t="shared" ca="1" si="317"/>
        <v>0</v>
      </c>
      <c r="BU277" s="29">
        <f t="shared" ca="1" si="318"/>
        <v>0</v>
      </c>
      <c r="BV277" s="29">
        <f t="shared" ca="1" si="341"/>
        <v>0</v>
      </c>
      <c r="BW277" s="29">
        <f t="shared" ca="1" si="342"/>
        <v>0</v>
      </c>
      <c r="BX277" s="29">
        <f t="shared" ca="1" si="343"/>
        <v>0</v>
      </c>
      <c r="BY277" s="29">
        <f t="shared" ca="1" si="344"/>
        <v>0</v>
      </c>
      <c r="BZ277" s="29">
        <f t="shared" ca="1" si="345"/>
        <v>0</v>
      </c>
      <c r="CA277" s="29">
        <f t="shared" ca="1" si="346"/>
        <v>0</v>
      </c>
      <c r="CB277" s="29">
        <f t="shared" ca="1" si="347"/>
        <v>0</v>
      </c>
      <c r="CC277" s="29">
        <f t="shared" ca="1" si="348"/>
        <v>0</v>
      </c>
      <c r="CD277" s="29">
        <f t="shared" ca="1" si="349"/>
        <v>0</v>
      </c>
      <c r="CE277" s="29">
        <f t="shared" ca="1" si="350"/>
        <v>0</v>
      </c>
      <c r="CF277" s="29">
        <f t="shared" ca="1" si="351"/>
        <v>0</v>
      </c>
      <c r="CG277" s="29">
        <f t="shared" ca="1" si="352"/>
        <v>0</v>
      </c>
      <c r="CH277" s="29">
        <f t="shared" ca="1" si="353"/>
        <v>0</v>
      </c>
      <c r="CI277" s="29">
        <f t="shared" ca="1" si="354"/>
        <v>0</v>
      </c>
      <c r="CJ277" s="29">
        <f t="shared" ca="1" si="355"/>
        <v>0</v>
      </c>
      <c r="CK277" s="33">
        <f t="shared" ca="1" si="367"/>
        <v>0</v>
      </c>
      <c r="CL277" s="33"/>
      <c r="CM277" s="78">
        <f t="shared" ref="CM277:CM340" ca="1" si="382">IF(NOT(snowball),0,IF(Z276&lt;=0,0,IF(BQ277+$C277&gt;Z276+AU277,Z276+AU277-BQ277,$C277)))</f>
        <v>0</v>
      </c>
      <c r="CN277" s="29">
        <f ca="1">IF(NOT(snowball),0,IF(AA276&lt;=0,0,IF($C277&lt;=SUM($CM277:CM277),0,IF(BR277+$C277-SUM($CM277:CM277)&gt;AA276+AV277,AA276+AV277-BR277,$C277-SUM($CM277:CM277)))))</f>
        <v>0</v>
      </c>
      <c r="CO277" s="29">
        <f ca="1">IF(NOT(snowball),0,IF(AB276&lt;=0,0,IF($C277&lt;=SUM($CM277:CN277),0,IF(BS277+$C277-SUM($CM277:CN277)&gt;AB276+AW277,AB276+AW277-BS277,$C277-SUM($CM277:CN277)))))</f>
        <v>0</v>
      </c>
      <c r="CP277" s="29">
        <f ca="1">IF(NOT(snowball),0,IF(AC276&lt;=0,0,IF($C277&lt;=SUM($CM277:CO277),0,IF(BT277+$C277-SUM($CM277:CO277)&gt;AC276+AX277,AC276+AX277-BT277,$C277-SUM($CM277:CO277)))))</f>
        <v>0</v>
      </c>
      <c r="CQ277" s="29">
        <f ca="1">IF(NOT(snowball),0,IF(AD276&lt;=0,0,IF($C277&lt;=SUM($CM277:CP277),0,IF(BU277+$C277-SUM($CM277:CP277)&gt;AD276+AY277,AD276+AY277-BU277,$C277-SUM($CM277:CP277)))))</f>
        <v>0</v>
      </c>
      <c r="CR277" s="29">
        <f ca="1">IF(NOT(snowball),0,IF(AE276&lt;=0,0,IF($C277&lt;=SUM($CM277:CQ277),0,IF(BV277+$C277-SUM($CM277:CQ277)&gt;AE276+AZ277,AE276+AZ277-BV277,$C277-SUM($CM277:CQ277)))))</f>
        <v>0</v>
      </c>
      <c r="CS277" s="29">
        <f ca="1">IF(NOT(snowball),0,IF(AF276&lt;=0,0,IF($C277&lt;=SUM($CM277:CR277),0,IF(BW277+$C277-SUM($CM277:CR277)&gt;AF276+BA277,AF276+BA277-BW277,$C277-SUM($CM277:CR277)))))</f>
        <v>0</v>
      </c>
      <c r="CT277" s="29">
        <f ca="1">IF(NOT(snowball),0,IF(AG276&lt;=0,0,IF($C277&lt;=SUM($CM277:CS277),0,IF(BX277+$C277-SUM($CM277:CS277)&gt;AG276+BB277,AG276+BB277-BX277,$C277-SUM($CM277:CS277)))))</f>
        <v>0</v>
      </c>
      <c r="CU277" s="29">
        <f ca="1">IF(NOT(snowball),0,IF(AH276&lt;=0,0,IF($C277&lt;=SUM($CM277:CT277),0,IF(BY277+$C277-SUM($CM277:CT277)&gt;AH276+BC277,AH276+BC277-BY277,$C277-SUM($CM277:CT277)))))</f>
        <v>0</v>
      </c>
      <c r="CV277" s="29">
        <f ca="1">IF(NOT(snowball),0,IF(AI276&lt;=0,0,IF($C277&lt;=SUM($CM277:CU277),0,IF(BZ277+$C277-SUM($CM277:CU277)&gt;AI276+BD277,AI276+BD277-BZ277,$C277-SUM($CM277:CU277)))))</f>
        <v>0</v>
      </c>
      <c r="CW277" s="29">
        <f ca="1">IF(NOT(snowball),0,IF(AJ276&lt;=0,0,IF($C277&lt;=SUM($CM277:CV277),0,IF(CA277+$C277-SUM($CM277:CV277)&gt;AJ276+BE277,AJ276+BE277-CA277,$C277-SUM($CM277:CV277)))))</f>
        <v>0</v>
      </c>
      <c r="CX277" s="29">
        <f ca="1">IF(NOT(snowball),0,IF(AK276&lt;=0,0,IF($C277&lt;=SUM($CM277:CW277),0,IF(CB277+$C277-SUM($CM277:CW277)&gt;AK276+BF277,AK276+BF277-CB277,$C277-SUM($CM277:CW277)))))</f>
        <v>0</v>
      </c>
      <c r="CY277" s="29">
        <f ca="1">IF(NOT(snowball),0,IF(AL276&lt;=0,0,IF($C277&lt;=SUM($CM277:CX277),0,IF(CC277+$C277-SUM($CM277:CX277)&gt;AL276+BG277,AL276+BG277-CC277,$C277-SUM($CM277:CX277)))))</f>
        <v>0</v>
      </c>
      <c r="CZ277" s="29">
        <f ca="1">IF(NOT(snowball),0,IF(AM276&lt;=0,0,IF($C277&lt;=SUM($CM277:CY277),0,IF(CD277+$C277-SUM($CM277:CY277)&gt;AM276+BH277,AM276+BH277-CD277,$C277-SUM($CM277:CY277)))))</f>
        <v>0</v>
      </c>
      <c r="DA277" s="29">
        <f ca="1">IF(NOT(snowball),0,IF(AN276&lt;=0,0,IF($C277&lt;=SUM($CM277:CZ277),0,IF(CE277+$C277-SUM($CM277:CZ277)&gt;AN276+BI277,AN276+BI277-CE277,$C277-SUM($CM277:CZ277)))))</f>
        <v>0</v>
      </c>
      <c r="DB277" s="29">
        <f ca="1">IF(NOT(snowball),0,IF(AO276&lt;=0,0,IF($C277&lt;=SUM($CM277:DA277),0,IF(CF277+$C277-SUM($CM277:DA277)&gt;AO276+BJ277,AO276+BJ277-CF277,$C277-SUM($CM277:DA277)))))</f>
        <v>0</v>
      </c>
      <c r="DC277" s="29">
        <f ca="1">IF(NOT(snowball),0,IF(AP276&lt;=0,0,IF($C277&lt;=SUM($CM277:DB277),0,IF(CG277+$C277-SUM($CM277:DB277)&gt;AP276+BK277,AP276+BK277-CG277,$C277-SUM($CM277:DB277)))))</f>
        <v>0</v>
      </c>
      <c r="DD277" s="29">
        <f ca="1">IF(NOT(snowball),0,IF(AQ276&lt;=0,0,IF($C277&lt;=SUM($CM277:DC277),0,IF(CH277+$C277-SUM($CM277:DC277)&gt;AQ276+BL277,AQ276+BL277-CH277,$C277-SUM($CM277:DC277)))))</f>
        <v>0</v>
      </c>
      <c r="DE277" s="29">
        <f ca="1">IF(NOT(snowball),0,IF(AR276&lt;=0,0,IF($C277&lt;=SUM($CM277:DD277),0,IF(CI277+$C277-SUM($CM277:DD277)&gt;AR276+BM277,AR276+BM277-CI277,$C277-SUM($CM277:DD277)))))</f>
        <v>0</v>
      </c>
      <c r="DF277" s="29">
        <f ca="1">IF(NOT(snowball),0,IF(AS276&lt;=0,0,IF($C277&lt;=SUM($CM277:DE277),0,IF(CJ277+$C277-SUM($CM277:DE277)&gt;AS276+BN277,AS276+BN277-CJ277,$C277-SUM($CM277:DE277)))))</f>
        <v>0</v>
      </c>
    </row>
    <row r="278" spans="1:110" ht="11" customHeight="1">
      <c r="A278" s="30" t="str">
        <f t="shared" ca="1" si="356"/>
        <v/>
      </c>
      <c r="B278" s="13" t="e">
        <f t="shared" ref="B278:B341" ca="1" si="383">IF(A278="",NA(),DATE(YEAR(B277),MONTH(B277)+1,1))</f>
        <v>#N/A</v>
      </c>
      <c r="C278" s="113" t="str">
        <f t="shared" ca="1" si="369"/>
        <v/>
      </c>
      <c r="D278" s="81"/>
      <c r="E278" s="29">
        <f t="shared" ca="1" si="357"/>
        <v>0</v>
      </c>
      <c r="F278" s="29">
        <f t="shared" ca="1" si="358"/>
        <v>0</v>
      </c>
      <c r="G278" s="29">
        <f t="shared" ca="1" si="359"/>
        <v>0</v>
      </c>
      <c r="H278" s="29">
        <f t="shared" ca="1" si="360"/>
        <v>0</v>
      </c>
      <c r="I278" s="29">
        <f t="shared" ca="1" si="361"/>
        <v>0</v>
      </c>
      <c r="J278" s="29">
        <f t="shared" ca="1" si="362"/>
        <v>0</v>
      </c>
      <c r="K278" s="29">
        <f t="shared" ca="1" si="368"/>
        <v>0</v>
      </c>
      <c r="L278" s="29">
        <f t="shared" ca="1" si="370"/>
        <v>0</v>
      </c>
      <c r="M278" s="29">
        <f t="shared" ca="1" si="371"/>
        <v>0</v>
      </c>
      <c r="N278" s="29">
        <f t="shared" ca="1" si="372"/>
        <v>0</v>
      </c>
      <c r="O278" s="29">
        <f t="shared" ca="1" si="373"/>
        <v>0</v>
      </c>
      <c r="P278" s="29">
        <f t="shared" ca="1" si="374"/>
        <v>0</v>
      </c>
      <c r="Q278" s="29">
        <f t="shared" ca="1" si="375"/>
        <v>0</v>
      </c>
      <c r="R278" s="29">
        <f t="shared" ca="1" si="376"/>
        <v>0</v>
      </c>
      <c r="S278" s="29">
        <f t="shared" ca="1" si="377"/>
        <v>0</v>
      </c>
      <c r="T278" s="29">
        <f t="shared" ca="1" si="378"/>
        <v>0</v>
      </c>
      <c r="U278" s="29">
        <f t="shared" ca="1" si="379"/>
        <v>0</v>
      </c>
      <c r="V278" s="29">
        <f t="shared" ca="1" si="380"/>
        <v>0</v>
      </c>
      <c r="W278" s="29">
        <f t="shared" ca="1" si="381"/>
        <v>0</v>
      </c>
      <c r="X278" s="29">
        <f t="shared" ca="1" si="381"/>
        <v>0</v>
      </c>
      <c r="Y278" s="66"/>
      <c r="Z278" s="29">
        <f t="shared" ref="Z278:Z341" ca="1" si="384">IF(E$8=0,0,ROUND(Z277-(E278-AU278),2))</f>
        <v>0</v>
      </c>
      <c r="AA278" s="29">
        <f t="shared" ref="AA278:AA341" ca="1" si="385">IF(F$8=0,0,ROUND(AA277-(F278-AV278),2))</f>
        <v>0</v>
      </c>
      <c r="AB278" s="29">
        <f t="shared" ref="AB278:AB341" ca="1" si="386">IF(G$8=0,0,ROUND(AB277-(G278-AW278),2))</f>
        <v>0</v>
      </c>
      <c r="AC278" s="29">
        <f t="shared" ref="AC278:AC341" ca="1" si="387">IF(H$8=0,0,ROUND(AC277-(H278-AX278),2))</f>
        <v>0</v>
      </c>
      <c r="AD278" s="29">
        <f t="shared" ref="AD278:AD341" ca="1" si="388">IF(I$8=0,0,ROUND(AD277-(I278-AY278),2))</f>
        <v>0</v>
      </c>
      <c r="AE278" s="29">
        <f t="shared" ref="AE278:AE341" ca="1" si="389">IF(J$8=0,0,ROUND(AE277-(J278-AZ278),2))</f>
        <v>0</v>
      </c>
      <c r="AF278" s="29">
        <f t="shared" ref="AF278:AF341" ca="1" si="390">IF(K$8=0,0,ROUND(AF277-(K278-BA278),2))</f>
        <v>0</v>
      </c>
      <c r="AG278" s="29">
        <f t="shared" ref="AG278:AG341" ca="1" si="391">IF(L$8=0,0,ROUND(AG277-(L278-BB278),2))</f>
        <v>0</v>
      </c>
      <c r="AH278" s="29">
        <f t="shared" ref="AH278:AH341" ca="1" si="392">IF(M$8=0,0,ROUND(AH277-(M278-BC278),2))</f>
        <v>0</v>
      </c>
      <c r="AI278" s="29">
        <f t="shared" ref="AI278:AI341" ca="1" si="393">IF(N$8=0,0,ROUND(AI277-(N278-BD278),2))</f>
        <v>0</v>
      </c>
      <c r="AJ278" s="29">
        <f t="shared" ref="AJ278:AJ341" ca="1" si="394">IF(O$8=0,0,ROUND(AJ277-(O278-BE278),2))</f>
        <v>0</v>
      </c>
      <c r="AK278" s="29">
        <f t="shared" ref="AK278:AK341" ca="1" si="395">IF(P$8=0,0,ROUND(AK277-(P278-BF278),2))</f>
        <v>0</v>
      </c>
      <c r="AL278" s="29">
        <f t="shared" ref="AL278:AL341" ca="1" si="396">IF(Q$8=0,0,ROUND(AL277-(Q278-BG278),2))</f>
        <v>0</v>
      </c>
      <c r="AM278" s="29">
        <f t="shared" ref="AM278:AM341" ca="1" si="397">IF(R$8=0,0,ROUND(AM277-(R278-BH278),2))</f>
        <v>0</v>
      </c>
      <c r="AN278" s="29">
        <f t="shared" ref="AN278:AN341" ca="1" si="398">IF(S$8=0,0,ROUND(AN277-(S278-BI278),2))</f>
        <v>0</v>
      </c>
      <c r="AO278" s="29">
        <f t="shared" ref="AO278:AO341" ca="1" si="399">IF(T$8=0,0,ROUND(AO277-(T278-BJ278),2))</f>
        <v>0</v>
      </c>
      <c r="AP278" s="29">
        <f t="shared" ref="AP278:AP341" ca="1" si="400">IF(U$8=0,0,ROUND(AP277-(U278-BK278),2))</f>
        <v>0</v>
      </c>
      <c r="AQ278" s="29">
        <f t="shared" ref="AQ278:AQ341" ca="1" si="401">IF(V$8=0,0,ROUND(AQ277-(V278-BL278),2))</f>
        <v>0</v>
      </c>
      <c r="AR278" s="29">
        <f t="shared" ref="AR278:AR341" ca="1" si="402">IF(W$8=0,0,ROUND(AR277-(W278-BM278),2))</f>
        <v>0</v>
      </c>
      <c r="AS278" s="29">
        <f t="shared" ref="AS278:AS341" ca="1" si="403">IF(X$8=0,0,ROUND(AS277-(X278-BN278),2))</f>
        <v>0</v>
      </c>
      <c r="AT278" s="7"/>
      <c r="AU278" s="29">
        <f t="shared" ca="1" si="364"/>
        <v>0</v>
      </c>
      <c r="AV278" s="29">
        <f t="shared" ca="1" si="365"/>
        <v>0</v>
      </c>
      <c r="AW278" s="29">
        <f t="shared" ca="1" si="366"/>
        <v>0</v>
      </c>
      <c r="AX278" s="29">
        <f t="shared" ca="1" si="321"/>
        <v>0</v>
      </c>
      <c r="AY278" s="29">
        <f t="shared" ca="1" si="322"/>
        <v>0</v>
      </c>
      <c r="AZ278" s="29">
        <f t="shared" ca="1" si="323"/>
        <v>0</v>
      </c>
      <c r="BA278" s="29">
        <f t="shared" ca="1" si="324"/>
        <v>0</v>
      </c>
      <c r="BB278" s="29">
        <f t="shared" ca="1" si="325"/>
        <v>0</v>
      </c>
      <c r="BC278" s="29">
        <f t="shared" ca="1" si="326"/>
        <v>0</v>
      </c>
      <c r="BD278" s="29">
        <f t="shared" ca="1" si="327"/>
        <v>0</v>
      </c>
      <c r="BE278" s="29">
        <f t="shared" ca="1" si="328"/>
        <v>0</v>
      </c>
      <c r="BF278" s="29">
        <f t="shared" ca="1" si="329"/>
        <v>0</v>
      </c>
      <c r="BG278" s="29">
        <f t="shared" ca="1" si="330"/>
        <v>0</v>
      </c>
      <c r="BH278" s="29">
        <f t="shared" ca="1" si="331"/>
        <v>0</v>
      </c>
      <c r="BI278" s="29">
        <f t="shared" ca="1" si="332"/>
        <v>0</v>
      </c>
      <c r="BJ278" s="29">
        <f t="shared" ca="1" si="333"/>
        <v>0</v>
      </c>
      <c r="BK278" s="29">
        <f t="shared" ca="1" si="334"/>
        <v>0</v>
      </c>
      <c r="BL278" s="29">
        <f t="shared" ca="1" si="335"/>
        <v>0</v>
      </c>
      <c r="BM278" s="29">
        <f t="shared" ca="1" si="336"/>
        <v>0</v>
      </c>
      <c r="BN278" s="29">
        <f t="shared" ca="1" si="337"/>
        <v>0</v>
      </c>
      <c r="BO278" s="33">
        <f t="shared" ref="BO278:BO341" ca="1" si="404">SUM(AU278:BN278)</f>
        <v>0</v>
      </c>
      <c r="BP278" s="16"/>
      <c r="BQ278" s="29">
        <f t="shared" ref="BQ278:BQ341" ca="1" si="405">IF(Z277&gt;0,IF((Z277+AU278)&lt;E$10,Z277+AU278,E$10),0)</f>
        <v>0</v>
      </c>
      <c r="BR278" s="29">
        <f t="shared" ref="BR278:BR341" ca="1" si="406">IF(AA277&gt;0,IF((AA277+AV278)&lt;F$10,AA277+AV278,F$10),0)</f>
        <v>0</v>
      </c>
      <c r="BS278" s="29">
        <f t="shared" ref="BS278:BS341" ca="1" si="407">IF(AB277&gt;0,IF((AB277+AW278)&lt;G$10,AB277+AW278,G$10),0)</f>
        <v>0</v>
      </c>
      <c r="BT278" s="29">
        <f t="shared" ref="BT278:BT341" ca="1" si="408">IF(AC277&gt;0,IF((AC277+AX278)&lt;H$10,AC277+AX278,H$10),0)</f>
        <v>0</v>
      </c>
      <c r="BU278" s="29">
        <f t="shared" ref="BU278:BU341" ca="1" si="409">IF(AD277&gt;0,IF((AD277+AY278)&lt;I$10,AD277+AY278,I$10),0)</f>
        <v>0</v>
      </c>
      <c r="BV278" s="29">
        <f t="shared" ca="1" si="341"/>
        <v>0</v>
      </c>
      <c r="BW278" s="29">
        <f t="shared" ca="1" si="342"/>
        <v>0</v>
      </c>
      <c r="BX278" s="29">
        <f t="shared" ca="1" si="343"/>
        <v>0</v>
      </c>
      <c r="BY278" s="29">
        <f t="shared" ca="1" si="344"/>
        <v>0</v>
      </c>
      <c r="BZ278" s="29">
        <f t="shared" ca="1" si="345"/>
        <v>0</v>
      </c>
      <c r="CA278" s="29">
        <f t="shared" ca="1" si="346"/>
        <v>0</v>
      </c>
      <c r="CB278" s="29">
        <f t="shared" ca="1" si="347"/>
        <v>0</v>
      </c>
      <c r="CC278" s="29">
        <f t="shared" ca="1" si="348"/>
        <v>0</v>
      </c>
      <c r="CD278" s="29">
        <f t="shared" ca="1" si="349"/>
        <v>0</v>
      </c>
      <c r="CE278" s="29">
        <f t="shared" ca="1" si="350"/>
        <v>0</v>
      </c>
      <c r="CF278" s="29">
        <f t="shared" ca="1" si="351"/>
        <v>0</v>
      </c>
      <c r="CG278" s="29">
        <f t="shared" ca="1" si="352"/>
        <v>0</v>
      </c>
      <c r="CH278" s="29">
        <f t="shared" ca="1" si="353"/>
        <v>0</v>
      </c>
      <c r="CI278" s="29">
        <f t="shared" ca="1" si="354"/>
        <v>0</v>
      </c>
      <c r="CJ278" s="29">
        <f t="shared" ca="1" si="355"/>
        <v>0</v>
      </c>
      <c r="CK278" s="33">
        <f t="shared" ca="1" si="367"/>
        <v>0</v>
      </c>
      <c r="CL278" s="33"/>
      <c r="CM278" s="78">
        <f t="shared" ca="1" si="382"/>
        <v>0</v>
      </c>
      <c r="CN278" s="29">
        <f ca="1">IF(NOT(snowball),0,IF(AA277&lt;=0,0,IF($C278&lt;=SUM($CM278:CM278),0,IF(BR278+$C278-SUM($CM278:CM278)&gt;AA277+AV278,AA277+AV278-BR278,$C278-SUM($CM278:CM278)))))</f>
        <v>0</v>
      </c>
      <c r="CO278" s="29">
        <f ca="1">IF(NOT(snowball),0,IF(AB277&lt;=0,0,IF($C278&lt;=SUM($CM278:CN278),0,IF(BS278+$C278-SUM($CM278:CN278)&gt;AB277+AW278,AB277+AW278-BS278,$C278-SUM($CM278:CN278)))))</f>
        <v>0</v>
      </c>
      <c r="CP278" s="29">
        <f ca="1">IF(NOT(snowball),0,IF(AC277&lt;=0,0,IF($C278&lt;=SUM($CM278:CO278),0,IF(BT278+$C278-SUM($CM278:CO278)&gt;AC277+AX278,AC277+AX278-BT278,$C278-SUM($CM278:CO278)))))</f>
        <v>0</v>
      </c>
      <c r="CQ278" s="29">
        <f ca="1">IF(NOT(snowball),0,IF(AD277&lt;=0,0,IF($C278&lt;=SUM($CM278:CP278),0,IF(BU278+$C278-SUM($CM278:CP278)&gt;AD277+AY278,AD277+AY278-BU278,$C278-SUM($CM278:CP278)))))</f>
        <v>0</v>
      </c>
      <c r="CR278" s="29">
        <f ca="1">IF(NOT(snowball),0,IF(AE277&lt;=0,0,IF($C278&lt;=SUM($CM278:CQ278),0,IF(BV278+$C278-SUM($CM278:CQ278)&gt;AE277+AZ278,AE277+AZ278-BV278,$C278-SUM($CM278:CQ278)))))</f>
        <v>0</v>
      </c>
      <c r="CS278" s="29">
        <f ca="1">IF(NOT(snowball),0,IF(AF277&lt;=0,0,IF($C278&lt;=SUM($CM278:CR278),0,IF(BW278+$C278-SUM($CM278:CR278)&gt;AF277+BA278,AF277+BA278-BW278,$C278-SUM($CM278:CR278)))))</f>
        <v>0</v>
      </c>
      <c r="CT278" s="29">
        <f ca="1">IF(NOT(snowball),0,IF(AG277&lt;=0,0,IF($C278&lt;=SUM($CM278:CS278),0,IF(BX278+$C278-SUM($CM278:CS278)&gt;AG277+BB278,AG277+BB278-BX278,$C278-SUM($CM278:CS278)))))</f>
        <v>0</v>
      </c>
      <c r="CU278" s="29">
        <f ca="1">IF(NOT(snowball),0,IF(AH277&lt;=0,0,IF($C278&lt;=SUM($CM278:CT278),0,IF(BY278+$C278-SUM($CM278:CT278)&gt;AH277+BC278,AH277+BC278-BY278,$C278-SUM($CM278:CT278)))))</f>
        <v>0</v>
      </c>
      <c r="CV278" s="29">
        <f ca="1">IF(NOT(snowball),0,IF(AI277&lt;=0,0,IF($C278&lt;=SUM($CM278:CU278),0,IF(BZ278+$C278-SUM($CM278:CU278)&gt;AI277+BD278,AI277+BD278-BZ278,$C278-SUM($CM278:CU278)))))</f>
        <v>0</v>
      </c>
      <c r="CW278" s="29">
        <f ca="1">IF(NOT(snowball),0,IF(AJ277&lt;=0,0,IF($C278&lt;=SUM($CM278:CV278),0,IF(CA278+$C278-SUM($CM278:CV278)&gt;AJ277+BE278,AJ277+BE278-CA278,$C278-SUM($CM278:CV278)))))</f>
        <v>0</v>
      </c>
      <c r="CX278" s="29">
        <f ca="1">IF(NOT(snowball),0,IF(AK277&lt;=0,0,IF($C278&lt;=SUM($CM278:CW278),0,IF(CB278+$C278-SUM($CM278:CW278)&gt;AK277+BF278,AK277+BF278-CB278,$C278-SUM($CM278:CW278)))))</f>
        <v>0</v>
      </c>
      <c r="CY278" s="29">
        <f ca="1">IF(NOT(snowball),0,IF(AL277&lt;=0,0,IF($C278&lt;=SUM($CM278:CX278),0,IF(CC278+$C278-SUM($CM278:CX278)&gt;AL277+BG278,AL277+BG278-CC278,$C278-SUM($CM278:CX278)))))</f>
        <v>0</v>
      </c>
      <c r="CZ278" s="29">
        <f ca="1">IF(NOT(snowball),0,IF(AM277&lt;=0,0,IF($C278&lt;=SUM($CM278:CY278),0,IF(CD278+$C278-SUM($CM278:CY278)&gt;AM277+BH278,AM277+BH278-CD278,$C278-SUM($CM278:CY278)))))</f>
        <v>0</v>
      </c>
      <c r="DA278" s="29">
        <f ca="1">IF(NOT(snowball),0,IF(AN277&lt;=0,0,IF($C278&lt;=SUM($CM278:CZ278),0,IF(CE278+$C278-SUM($CM278:CZ278)&gt;AN277+BI278,AN277+BI278-CE278,$C278-SUM($CM278:CZ278)))))</f>
        <v>0</v>
      </c>
      <c r="DB278" s="29">
        <f ca="1">IF(NOT(snowball),0,IF(AO277&lt;=0,0,IF($C278&lt;=SUM($CM278:DA278),0,IF(CF278+$C278-SUM($CM278:DA278)&gt;AO277+BJ278,AO277+BJ278-CF278,$C278-SUM($CM278:DA278)))))</f>
        <v>0</v>
      </c>
      <c r="DC278" s="29">
        <f ca="1">IF(NOT(snowball),0,IF(AP277&lt;=0,0,IF($C278&lt;=SUM($CM278:DB278),0,IF(CG278+$C278-SUM($CM278:DB278)&gt;AP277+BK278,AP277+BK278-CG278,$C278-SUM($CM278:DB278)))))</f>
        <v>0</v>
      </c>
      <c r="DD278" s="29">
        <f ca="1">IF(NOT(snowball),0,IF(AQ277&lt;=0,0,IF($C278&lt;=SUM($CM278:DC278),0,IF(CH278+$C278-SUM($CM278:DC278)&gt;AQ277+BL278,AQ277+BL278-CH278,$C278-SUM($CM278:DC278)))))</f>
        <v>0</v>
      </c>
      <c r="DE278" s="29">
        <f ca="1">IF(NOT(snowball),0,IF(AR277&lt;=0,0,IF($C278&lt;=SUM($CM278:DD278),0,IF(CI278+$C278-SUM($CM278:DD278)&gt;AR277+BM278,AR277+BM278-CI278,$C278-SUM($CM278:DD278)))))</f>
        <v>0</v>
      </c>
      <c r="DF278" s="29">
        <f ca="1">IF(NOT(snowball),0,IF(AS277&lt;=0,0,IF($C278&lt;=SUM($CM278:DE278),0,IF(CJ278+$C278-SUM($CM278:DE278)&gt;AS277+BN278,AS277+BN278-CJ278,$C278-SUM($CM278:DE278)))))</f>
        <v>0</v>
      </c>
    </row>
    <row r="279" spans="1:110" ht="11" customHeight="1">
      <c r="A279" s="30" t="str">
        <f t="shared" ca="1" si="356"/>
        <v/>
      </c>
      <c r="B279" s="13" t="e">
        <f t="shared" ca="1" si="383"/>
        <v>#N/A</v>
      </c>
      <c r="C279" s="113" t="str">
        <f t="shared" ca="1" si="369"/>
        <v/>
      </c>
      <c r="D279" s="81"/>
      <c r="E279" s="29">
        <f t="shared" ca="1" si="357"/>
        <v>0</v>
      </c>
      <c r="F279" s="29">
        <f t="shared" ca="1" si="358"/>
        <v>0</v>
      </c>
      <c r="G279" s="29">
        <f t="shared" ca="1" si="359"/>
        <v>0</v>
      </c>
      <c r="H279" s="29">
        <f t="shared" ca="1" si="360"/>
        <v>0</v>
      </c>
      <c r="I279" s="29">
        <f t="shared" ca="1" si="361"/>
        <v>0</v>
      </c>
      <c r="J279" s="29">
        <f t="shared" ca="1" si="362"/>
        <v>0</v>
      </c>
      <c r="K279" s="29">
        <f t="shared" ca="1" si="368"/>
        <v>0</v>
      </c>
      <c r="L279" s="29">
        <f t="shared" ca="1" si="370"/>
        <v>0</v>
      </c>
      <c r="M279" s="29">
        <f t="shared" ca="1" si="371"/>
        <v>0</v>
      </c>
      <c r="N279" s="29">
        <f t="shared" ca="1" si="372"/>
        <v>0</v>
      </c>
      <c r="O279" s="29">
        <f t="shared" ca="1" si="373"/>
        <v>0</v>
      </c>
      <c r="P279" s="29">
        <f t="shared" ca="1" si="374"/>
        <v>0</v>
      </c>
      <c r="Q279" s="29">
        <f t="shared" ca="1" si="375"/>
        <v>0</v>
      </c>
      <c r="R279" s="29">
        <f t="shared" ca="1" si="376"/>
        <v>0</v>
      </c>
      <c r="S279" s="29">
        <f t="shared" ca="1" si="377"/>
        <v>0</v>
      </c>
      <c r="T279" s="29">
        <f t="shared" ca="1" si="378"/>
        <v>0</v>
      </c>
      <c r="U279" s="29">
        <f t="shared" ca="1" si="379"/>
        <v>0</v>
      </c>
      <c r="V279" s="29">
        <f t="shared" ca="1" si="380"/>
        <v>0</v>
      </c>
      <c r="W279" s="29">
        <f t="shared" ca="1" si="381"/>
        <v>0</v>
      </c>
      <c r="X279" s="29">
        <f t="shared" ca="1" si="381"/>
        <v>0</v>
      </c>
      <c r="Y279" s="66"/>
      <c r="Z279" s="29">
        <f t="shared" ca="1" si="384"/>
        <v>0</v>
      </c>
      <c r="AA279" s="29">
        <f t="shared" ca="1" si="385"/>
        <v>0</v>
      </c>
      <c r="AB279" s="29">
        <f t="shared" ca="1" si="386"/>
        <v>0</v>
      </c>
      <c r="AC279" s="29">
        <f t="shared" ca="1" si="387"/>
        <v>0</v>
      </c>
      <c r="AD279" s="29">
        <f t="shared" ca="1" si="388"/>
        <v>0</v>
      </c>
      <c r="AE279" s="29">
        <f t="shared" ca="1" si="389"/>
        <v>0</v>
      </c>
      <c r="AF279" s="29">
        <f t="shared" ca="1" si="390"/>
        <v>0</v>
      </c>
      <c r="AG279" s="29">
        <f t="shared" ca="1" si="391"/>
        <v>0</v>
      </c>
      <c r="AH279" s="29">
        <f t="shared" ca="1" si="392"/>
        <v>0</v>
      </c>
      <c r="AI279" s="29">
        <f t="shared" ca="1" si="393"/>
        <v>0</v>
      </c>
      <c r="AJ279" s="29">
        <f t="shared" ca="1" si="394"/>
        <v>0</v>
      </c>
      <c r="AK279" s="29">
        <f t="shared" ca="1" si="395"/>
        <v>0</v>
      </c>
      <c r="AL279" s="29">
        <f t="shared" ca="1" si="396"/>
        <v>0</v>
      </c>
      <c r="AM279" s="29">
        <f t="shared" ca="1" si="397"/>
        <v>0</v>
      </c>
      <c r="AN279" s="29">
        <f t="shared" ca="1" si="398"/>
        <v>0</v>
      </c>
      <c r="AO279" s="29">
        <f t="shared" ca="1" si="399"/>
        <v>0</v>
      </c>
      <c r="AP279" s="29">
        <f t="shared" ca="1" si="400"/>
        <v>0</v>
      </c>
      <c r="AQ279" s="29">
        <f t="shared" ca="1" si="401"/>
        <v>0</v>
      </c>
      <c r="AR279" s="29">
        <f t="shared" ca="1" si="402"/>
        <v>0</v>
      </c>
      <c r="AS279" s="29">
        <f t="shared" ca="1" si="403"/>
        <v>0</v>
      </c>
      <c r="AT279" s="7"/>
      <c r="AU279" s="29">
        <f t="shared" ca="1" si="364"/>
        <v>0</v>
      </c>
      <c r="AV279" s="29">
        <f t="shared" ca="1" si="365"/>
        <v>0</v>
      </c>
      <c r="AW279" s="29">
        <f t="shared" ca="1" si="366"/>
        <v>0</v>
      </c>
      <c r="AX279" s="29">
        <f t="shared" ca="1" si="321"/>
        <v>0</v>
      </c>
      <c r="AY279" s="29">
        <f t="shared" ca="1" si="322"/>
        <v>0</v>
      </c>
      <c r="AZ279" s="29">
        <f t="shared" ca="1" si="323"/>
        <v>0</v>
      </c>
      <c r="BA279" s="29">
        <f t="shared" ca="1" si="324"/>
        <v>0</v>
      </c>
      <c r="BB279" s="29">
        <f t="shared" ca="1" si="325"/>
        <v>0</v>
      </c>
      <c r="BC279" s="29">
        <f t="shared" ca="1" si="326"/>
        <v>0</v>
      </c>
      <c r="BD279" s="29">
        <f t="shared" ca="1" si="327"/>
        <v>0</v>
      </c>
      <c r="BE279" s="29">
        <f t="shared" ca="1" si="328"/>
        <v>0</v>
      </c>
      <c r="BF279" s="29">
        <f t="shared" ca="1" si="329"/>
        <v>0</v>
      </c>
      <c r="BG279" s="29">
        <f t="shared" ca="1" si="330"/>
        <v>0</v>
      </c>
      <c r="BH279" s="29">
        <f t="shared" ca="1" si="331"/>
        <v>0</v>
      </c>
      <c r="BI279" s="29">
        <f t="shared" ca="1" si="332"/>
        <v>0</v>
      </c>
      <c r="BJ279" s="29">
        <f t="shared" ca="1" si="333"/>
        <v>0</v>
      </c>
      <c r="BK279" s="29">
        <f t="shared" ca="1" si="334"/>
        <v>0</v>
      </c>
      <c r="BL279" s="29">
        <f t="shared" ca="1" si="335"/>
        <v>0</v>
      </c>
      <c r="BM279" s="29">
        <f t="shared" ca="1" si="336"/>
        <v>0</v>
      </c>
      <c r="BN279" s="29">
        <f t="shared" ca="1" si="337"/>
        <v>0</v>
      </c>
      <c r="BO279" s="33">
        <f t="shared" ca="1" si="404"/>
        <v>0</v>
      </c>
      <c r="BP279" s="16"/>
      <c r="BQ279" s="29">
        <f t="shared" ca="1" si="405"/>
        <v>0</v>
      </c>
      <c r="BR279" s="29">
        <f t="shared" ca="1" si="406"/>
        <v>0</v>
      </c>
      <c r="BS279" s="29">
        <f t="shared" ca="1" si="407"/>
        <v>0</v>
      </c>
      <c r="BT279" s="29">
        <f t="shared" ca="1" si="408"/>
        <v>0</v>
      </c>
      <c r="BU279" s="29">
        <f t="shared" ca="1" si="409"/>
        <v>0</v>
      </c>
      <c r="BV279" s="29">
        <f t="shared" ca="1" si="341"/>
        <v>0</v>
      </c>
      <c r="BW279" s="29">
        <f t="shared" ca="1" si="342"/>
        <v>0</v>
      </c>
      <c r="BX279" s="29">
        <f t="shared" ca="1" si="343"/>
        <v>0</v>
      </c>
      <c r="BY279" s="29">
        <f t="shared" ca="1" si="344"/>
        <v>0</v>
      </c>
      <c r="BZ279" s="29">
        <f t="shared" ca="1" si="345"/>
        <v>0</v>
      </c>
      <c r="CA279" s="29">
        <f t="shared" ca="1" si="346"/>
        <v>0</v>
      </c>
      <c r="CB279" s="29">
        <f t="shared" ca="1" si="347"/>
        <v>0</v>
      </c>
      <c r="CC279" s="29">
        <f t="shared" ca="1" si="348"/>
        <v>0</v>
      </c>
      <c r="CD279" s="29">
        <f t="shared" ca="1" si="349"/>
        <v>0</v>
      </c>
      <c r="CE279" s="29">
        <f t="shared" ca="1" si="350"/>
        <v>0</v>
      </c>
      <c r="CF279" s="29">
        <f t="shared" ca="1" si="351"/>
        <v>0</v>
      </c>
      <c r="CG279" s="29">
        <f t="shared" ca="1" si="352"/>
        <v>0</v>
      </c>
      <c r="CH279" s="29">
        <f t="shared" ca="1" si="353"/>
        <v>0</v>
      </c>
      <c r="CI279" s="29">
        <f t="shared" ca="1" si="354"/>
        <v>0</v>
      </c>
      <c r="CJ279" s="29">
        <f t="shared" ca="1" si="355"/>
        <v>0</v>
      </c>
      <c r="CK279" s="33">
        <f t="shared" ca="1" si="367"/>
        <v>0</v>
      </c>
      <c r="CL279" s="33"/>
      <c r="CM279" s="78">
        <f t="shared" ca="1" si="382"/>
        <v>0</v>
      </c>
      <c r="CN279" s="29">
        <f ca="1">IF(NOT(snowball),0,IF(AA278&lt;=0,0,IF($C279&lt;=SUM($CM279:CM279),0,IF(BR279+$C279-SUM($CM279:CM279)&gt;AA278+AV279,AA278+AV279-BR279,$C279-SUM($CM279:CM279)))))</f>
        <v>0</v>
      </c>
      <c r="CO279" s="29">
        <f ca="1">IF(NOT(snowball),0,IF(AB278&lt;=0,0,IF($C279&lt;=SUM($CM279:CN279),0,IF(BS279+$C279-SUM($CM279:CN279)&gt;AB278+AW279,AB278+AW279-BS279,$C279-SUM($CM279:CN279)))))</f>
        <v>0</v>
      </c>
      <c r="CP279" s="29">
        <f ca="1">IF(NOT(snowball),0,IF(AC278&lt;=0,0,IF($C279&lt;=SUM($CM279:CO279),0,IF(BT279+$C279-SUM($CM279:CO279)&gt;AC278+AX279,AC278+AX279-BT279,$C279-SUM($CM279:CO279)))))</f>
        <v>0</v>
      </c>
      <c r="CQ279" s="29">
        <f ca="1">IF(NOT(snowball),0,IF(AD278&lt;=0,0,IF($C279&lt;=SUM($CM279:CP279),0,IF(BU279+$C279-SUM($CM279:CP279)&gt;AD278+AY279,AD278+AY279-BU279,$C279-SUM($CM279:CP279)))))</f>
        <v>0</v>
      </c>
      <c r="CR279" s="29">
        <f ca="1">IF(NOT(snowball),0,IF(AE278&lt;=0,0,IF($C279&lt;=SUM($CM279:CQ279),0,IF(BV279+$C279-SUM($CM279:CQ279)&gt;AE278+AZ279,AE278+AZ279-BV279,$C279-SUM($CM279:CQ279)))))</f>
        <v>0</v>
      </c>
      <c r="CS279" s="29">
        <f ca="1">IF(NOT(snowball),0,IF(AF278&lt;=0,0,IF($C279&lt;=SUM($CM279:CR279),0,IF(BW279+$C279-SUM($CM279:CR279)&gt;AF278+BA279,AF278+BA279-BW279,$C279-SUM($CM279:CR279)))))</f>
        <v>0</v>
      </c>
      <c r="CT279" s="29">
        <f ca="1">IF(NOT(snowball),0,IF(AG278&lt;=0,0,IF($C279&lt;=SUM($CM279:CS279),0,IF(BX279+$C279-SUM($CM279:CS279)&gt;AG278+BB279,AG278+BB279-BX279,$C279-SUM($CM279:CS279)))))</f>
        <v>0</v>
      </c>
      <c r="CU279" s="29">
        <f ca="1">IF(NOT(snowball),0,IF(AH278&lt;=0,0,IF($C279&lt;=SUM($CM279:CT279),0,IF(BY279+$C279-SUM($CM279:CT279)&gt;AH278+BC279,AH278+BC279-BY279,$C279-SUM($CM279:CT279)))))</f>
        <v>0</v>
      </c>
      <c r="CV279" s="29">
        <f ca="1">IF(NOT(snowball),0,IF(AI278&lt;=0,0,IF($C279&lt;=SUM($CM279:CU279),0,IF(BZ279+$C279-SUM($CM279:CU279)&gt;AI278+BD279,AI278+BD279-BZ279,$C279-SUM($CM279:CU279)))))</f>
        <v>0</v>
      </c>
      <c r="CW279" s="29">
        <f ca="1">IF(NOT(snowball),0,IF(AJ278&lt;=0,0,IF($C279&lt;=SUM($CM279:CV279),0,IF(CA279+$C279-SUM($CM279:CV279)&gt;AJ278+BE279,AJ278+BE279-CA279,$C279-SUM($CM279:CV279)))))</f>
        <v>0</v>
      </c>
      <c r="CX279" s="29">
        <f ca="1">IF(NOT(snowball),0,IF(AK278&lt;=0,0,IF($C279&lt;=SUM($CM279:CW279),0,IF(CB279+$C279-SUM($CM279:CW279)&gt;AK278+BF279,AK278+BF279-CB279,$C279-SUM($CM279:CW279)))))</f>
        <v>0</v>
      </c>
      <c r="CY279" s="29">
        <f ca="1">IF(NOT(snowball),0,IF(AL278&lt;=0,0,IF($C279&lt;=SUM($CM279:CX279),0,IF(CC279+$C279-SUM($CM279:CX279)&gt;AL278+BG279,AL278+BG279-CC279,$C279-SUM($CM279:CX279)))))</f>
        <v>0</v>
      </c>
      <c r="CZ279" s="29">
        <f ca="1">IF(NOT(snowball),0,IF(AM278&lt;=0,0,IF($C279&lt;=SUM($CM279:CY279),0,IF(CD279+$C279-SUM($CM279:CY279)&gt;AM278+BH279,AM278+BH279-CD279,$C279-SUM($CM279:CY279)))))</f>
        <v>0</v>
      </c>
      <c r="DA279" s="29">
        <f ca="1">IF(NOT(snowball),0,IF(AN278&lt;=0,0,IF($C279&lt;=SUM($CM279:CZ279),0,IF(CE279+$C279-SUM($CM279:CZ279)&gt;AN278+BI279,AN278+BI279-CE279,$C279-SUM($CM279:CZ279)))))</f>
        <v>0</v>
      </c>
      <c r="DB279" s="29">
        <f ca="1">IF(NOT(snowball),0,IF(AO278&lt;=0,0,IF($C279&lt;=SUM($CM279:DA279),0,IF(CF279+$C279-SUM($CM279:DA279)&gt;AO278+BJ279,AO278+BJ279-CF279,$C279-SUM($CM279:DA279)))))</f>
        <v>0</v>
      </c>
      <c r="DC279" s="29">
        <f ca="1">IF(NOT(snowball),0,IF(AP278&lt;=0,0,IF($C279&lt;=SUM($CM279:DB279),0,IF(CG279+$C279-SUM($CM279:DB279)&gt;AP278+BK279,AP278+BK279-CG279,$C279-SUM($CM279:DB279)))))</f>
        <v>0</v>
      </c>
      <c r="DD279" s="29">
        <f ca="1">IF(NOT(snowball),0,IF(AQ278&lt;=0,0,IF($C279&lt;=SUM($CM279:DC279),0,IF(CH279+$C279-SUM($CM279:DC279)&gt;AQ278+BL279,AQ278+BL279-CH279,$C279-SUM($CM279:DC279)))))</f>
        <v>0</v>
      </c>
      <c r="DE279" s="29">
        <f ca="1">IF(NOT(snowball),0,IF(AR278&lt;=0,0,IF($C279&lt;=SUM($CM279:DD279),0,IF(CI279+$C279-SUM($CM279:DD279)&gt;AR278+BM279,AR278+BM279-CI279,$C279-SUM($CM279:DD279)))))</f>
        <v>0</v>
      </c>
      <c r="DF279" s="29">
        <f ca="1">IF(NOT(snowball),0,IF(AS278&lt;=0,0,IF($C279&lt;=SUM($CM279:DE279),0,IF(CJ279+$C279-SUM($CM279:DE279)&gt;AS278+BN279,AS278+BN279-CJ279,$C279-SUM($CM279:DE279)))))</f>
        <v>0</v>
      </c>
    </row>
    <row r="280" spans="1:110" ht="11" customHeight="1">
      <c r="A280" s="30" t="str">
        <f t="shared" ca="1" si="356"/>
        <v/>
      </c>
      <c r="B280" s="13" t="e">
        <f t="shared" ca="1" si="383"/>
        <v>#N/A</v>
      </c>
      <c r="C280" s="113" t="str">
        <f t="shared" ca="1" si="369"/>
        <v/>
      </c>
      <c r="D280" s="81"/>
      <c r="E280" s="29">
        <f t="shared" ca="1" si="357"/>
        <v>0</v>
      </c>
      <c r="F280" s="29">
        <f t="shared" ca="1" si="358"/>
        <v>0</v>
      </c>
      <c r="G280" s="29">
        <f t="shared" ca="1" si="359"/>
        <v>0</v>
      </c>
      <c r="H280" s="29">
        <f t="shared" ca="1" si="360"/>
        <v>0</v>
      </c>
      <c r="I280" s="29">
        <f t="shared" ca="1" si="361"/>
        <v>0</v>
      </c>
      <c r="J280" s="29">
        <f t="shared" ca="1" si="362"/>
        <v>0</v>
      </c>
      <c r="K280" s="29">
        <f t="shared" ca="1" si="368"/>
        <v>0</v>
      </c>
      <c r="L280" s="29">
        <f t="shared" ca="1" si="370"/>
        <v>0</v>
      </c>
      <c r="M280" s="29">
        <f t="shared" ca="1" si="371"/>
        <v>0</v>
      </c>
      <c r="N280" s="29">
        <f t="shared" ca="1" si="372"/>
        <v>0</v>
      </c>
      <c r="O280" s="29">
        <f t="shared" ca="1" si="373"/>
        <v>0</v>
      </c>
      <c r="P280" s="29">
        <f t="shared" ca="1" si="374"/>
        <v>0</v>
      </c>
      <c r="Q280" s="29">
        <f t="shared" ca="1" si="375"/>
        <v>0</v>
      </c>
      <c r="R280" s="29">
        <f t="shared" ca="1" si="376"/>
        <v>0</v>
      </c>
      <c r="S280" s="29">
        <f t="shared" ca="1" si="377"/>
        <v>0</v>
      </c>
      <c r="T280" s="29">
        <f t="shared" ca="1" si="378"/>
        <v>0</v>
      </c>
      <c r="U280" s="29">
        <f t="shared" ca="1" si="379"/>
        <v>0</v>
      </c>
      <c r="V280" s="29">
        <f t="shared" ca="1" si="380"/>
        <v>0</v>
      </c>
      <c r="W280" s="29">
        <f t="shared" ca="1" si="381"/>
        <v>0</v>
      </c>
      <c r="X280" s="29">
        <f t="shared" ca="1" si="381"/>
        <v>0</v>
      </c>
      <c r="Y280" s="66"/>
      <c r="Z280" s="29">
        <f t="shared" ca="1" si="384"/>
        <v>0</v>
      </c>
      <c r="AA280" s="29">
        <f t="shared" ca="1" si="385"/>
        <v>0</v>
      </c>
      <c r="AB280" s="29">
        <f t="shared" ca="1" si="386"/>
        <v>0</v>
      </c>
      <c r="AC280" s="29">
        <f t="shared" ca="1" si="387"/>
        <v>0</v>
      </c>
      <c r="AD280" s="29">
        <f t="shared" ca="1" si="388"/>
        <v>0</v>
      </c>
      <c r="AE280" s="29">
        <f t="shared" ca="1" si="389"/>
        <v>0</v>
      </c>
      <c r="AF280" s="29">
        <f t="shared" ca="1" si="390"/>
        <v>0</v>
      </c>
      <c r="AG280" s="29">
        <f t="shared" ca="1" si="391"/>
        <v>0</v>
      </c>
      <c r="AH280" s="29">
        <f t="shared" ca="1" si="392"/>
        <v>0</v>
      </c>
      <c r="AI280" s="29">
        <f t="shared" ca="1" si="393"/>
        <v>0</v>
      </c>
      <c r="AJ280" s="29">
        <f t="shared" ca="1" si="394"/>
        <v>0</v>
      </c>
      <c r="AK280" s="29">
        <f t="shared" ca="1" si="395"/>
        <v>0</v>
      </c>
      <c r="AL280" s="29">
        <f t="shared" ca="1" si="396"/>
        <v>0</v>
      </c>
      <c r="AM280" s="29">
        <f t="shared" ca="1" si="397"/>
        <v>0</v>
      </c>
      <c r="AN280" s="29">
        <f t="shared" ca="1" si="398"/>
        <v>0</v>
      </c>
      <c r="AO280" s="29">
        <f t="shared" ca="1" si="399"/>
        <v>0</v>
      </c>
      <c r="AP280" s="29">
        <f t="shared" ca="1" si="400"/>
        <v>0</v>
      </c>
      <c r="AQ280" s="29">
        <f t="shared" ca="1" si="401"/>
        <v>0</v>
      </c>
      <c r="AR280" s="29">
        <f t="shared" ca="1" si="402"/>
        <v>0</v>
      </c>
      <c r="AS280" s="29">
        <f t="shared" ca="1" si="403"/>
        <v>0</v>
      </c>
      <c r="AT280" s="7"/>
      <c r="AU280" s="29">
        <f t="shared" ca="1" si="364"/>
        <v>0</v>
      </c>
      <c r="AV280" s="29">
        <f t="shared" ca="1" si="365"/>
        <v>0</v>
      </c>
      <c r="AW280" s="29">
        <f t="shared" ca="1" si="366"/>
        <v>0</v>
      </c>
      <c r="AX280" s="29">
        <f t="shared" ca="1" si="321"/>
        <v>0</v>
      </c>
      <c r="AY280" s="29">
        <f t="shared" ca="1" si="322"/>
        <v>0</v>
      </c>
      <c r="AZ280" s="29">
        <f t="shared" ca="1" si="323"/>
        <v>0</v>
      </c>
      <c r="BA280" s="29">
        <f t="shared" ca="1" si="324"/>
        <v>0</v>
      </c>
      <c r="BB280" s="29">
        <f t="shared" ca="1" si="325"/>
        <v>0</v>
      </c>
      <c r="BC280" s="29">
        <f t="shared" ca="1" si="326"/>
        <v>0</v>
      </c>
      <c r="BD280" s="29">
        <f t="shared" ca="1" si="327"/>
        <v>0</v>
      </c>
      <c r="BE280" s="29">
        <f t="shared" ca="1" si="328"/>
        <v>0</v>
      </c>
      <c r="BF280" s="29">
        <f t="shared" ca="1" si="329"/>
        <v>0</v>
      </c>
      <c r="BG280" s="29">
        <f t="shared" ca="1" si="330"/>
        <v>0</v>
      </c>
      <c r="BH280" s="29">
        <f t="shared" ca="1" si="331"/>
        <v>0</v>
      </c>
      <c r="BI280" s="29">
        <f t="shared" ca="1" si="332"/>
        <v>0</v>
      </c>
      <c r="BJ280" s="29">
        <f t="shared" ca="1" si="333"/>
        <v>0</v>
      </c>
      <c r="BK280" s="29">
        <f t="shared" ca="1" si="334"/>
        <v>0</v>
      </c>
      <c r="BL280" s="29">
        <f t="shared" ca="1" si="335"/>
        <v>0</v>
      </c>
      <c r="BM280" s="29">
        <f t="shared" ca="1" si="336"/>
        <v>0</v>
      </c>
      <c r="BN280" s="29">
        <f t="shared" ca="1" si="337"/>
        <v>0</v>
      </c>
      <c r="BO280" s="33">
        <f t="shared" ca="1" si="404"/>
        <v>0</v>
      </c>
      <c r="BP280" s="16"/>
      <c r="BQ280" s="29">
        <f t="shared" ca="1" si="405"/>
        <v>0</v>
      </c>
      <c r="BR280" s="29">
        <f t="shared" ca="1" si="406"/>
        <v>0</v>
      </c>
      <c r="BS280" s="29">
        <f t="shared" ca="1" si="407"/>
        <v>0</v>
      </c>
      <c r="BT280" s="29">
        <f t="shared" ca="1" si="408"/>
        <v>0</v>
      </c>
      <c r="BU280" s="29">
        <f t="shared" ca="1" si="409"/>
        <v>0</v>
      </c>
      <c r="BV280" s="29">
        <f t="shared" ca="1" si="341"/>
        <v>0</v>
      </c>
      <c r="BW280" s="29">
        <f t="shared" ca="1" si="342"/>
        <v>0</v>
      </c>
      <c r="BX280" s="29">
        <f t="shared" ca="1" si="343"/>
        <v>0</v>
      </c>
      <c r="BY280" s="29">
        <f t="shared" ca="1" si="344"/>
        <v>0</v>
      </c>
      <c r="BZ280" s="29">
        <f t="shared" ca="1" si="345"/>
        <v>0</v>
      </c>
      <c r="CA280" s="29">
        <f t="shared" ca="1" si="346"/>
        <v>0</v>
      </c>
      <c r="CB280" s="29">
        <f t="shared" ca="1" si="347"/>
        <v>0</v>
      </c>
      <c r="CC280" s="29">
        <f t="shared" ca="1" si="348"/>
        <v>0</v>
      </c>
      <c r="CD280" s="29">
        <f t="shared" ca="1" si="349"/>
        <v>0</v>
      </c>
      <c r="CE280" s="29">
        <f t="shared" ca="1" si="350"/>
        <v>0</v>
      </c>
      <c r="CF280" s="29">
        <f t="shared" ca="1" si="351"/>
        <v>0</v>
      </c>
      <c r="CG280" s="29">
        <f t="shared" ca="1" si="352"/>
        <v>0</v>
      </c>
      <c r="CH280" s="29">
        <f t="shared" ca="1" si="353"/>
        <v>0</v>
      </c>
      <c r="CI280" s="29">
        <f t="shared" ca="1" si="354"/>
        <v>0</v>
      </c>
      <c r="CJ280" s="29">
        <f t="shared" ca="1" si="355"/>
        <v>0</v>
      </c>
      <c r="CK280" s="33">
        <f t="shared" ca="1" si="367"/>
        <v>0</v>
      </c>
      <c r="CL280" s="33"/>
      <c r="CM280" s="78">
        <f t="shared" ca="1" si="382"/>
        <v>0</v>
      </c>
      <c r="CN280" s="29">
        <f ca="1">IF(NOT(snowball),0,IF(AA279&lt;=0,0,IF($C280&lt;=SUM($CM280:CM280),0,IF(BR280+$C280-SUM($CM280:CM280)&gt;AA279+AV280,AA279+AV280-BR280,$C280-SUM($CM280:CM280)))))</f>
        <v>0</v>
      </c>
      <c r="CO280" s="29">
        <f ca="1">IF(NOT(snowball),0,IF(AB279&lt;=0,0,IF($C280&lt;=SUM($CM280:CN280),0,IF(BS280+$C280-SUM($CM280:CN280)&gt;AB279+AW280,AB279+AW280-BS280,$C280-SUM($CM280:CN280)))))</f>
        <v>0</v>
      </c>
      <c r="CP280" s="29">
        <f ca="1">IF(NOT(snowball),0,IF(AC279&lt;=0,0,IF($C280&lt;=SUM($CM280:CO280),0,IF(BT280+$C280-SUM($CM280:CO280)&gt;AC279+AX280,AC279+AX280-BT280,$C280-SUM($CM280:CO280)))))</f>
        <v>0</v>
      </c>
      <c r="CQ280" s="29">
        <f ca="1">IF(NOT(snowball),0,IF(AD279&lt;=0,0,IF($C280&lt;=SUM($CM280:CP280),0,IF(BU280+$C280-SUM($CM280:CP280)&gt;AD279+AY280,AD279+AY280-BU280,$C280-SUM($CM280:CP280)))))</f>
        <v>0</v>
      </c>
      <c r="CR280" s="29">
        <f ca="1">IF(NOT(snowball),0,IF(AE279&lt;=0,0,IF($C280&lt;=SUM($CM280:CQ280),0,IF(BV280+$C280-SUM($CM280:CQ280)&gt;AE279+AZ280,AE279+AZ280-BV280,$C280-SUM($CM280:CQ280)))))</f>
        <v>0</v>
      </c>
      <c r="CS280" s="29">
        <f ca="1">IF(NOT(snowball),0,IF(AF279&lt;=0,0,IF($C280&lt;=SUM($CM280:CR280),0,IF(BW280+$C280-SUM($CM280:CR280)&gt;AF279+BA280,AF279+BA280-BW280,$C280-SUM($CM280:CR280)))))</f>
        <v>0</v>
      </c>
      <c r="CT280" s="29">
        <f ca="1">IF(NOT(snowball),0,IF(AG279&lt;=0,0,IF($C280&lt;=SUM($CM280:CS280),0,IF(BX280+$C280-SUM($CM280:CS280)&gt;AG279+BB280,AG279+BB280-BX280,$C280-SUM($CM280:CS280)))))</f>
        <v>0</v>
      </c>
      <c r="CU280" s="29">
        <f ca="1">IF(NOT(snowball),0,IF(AH279&lt;=0,0,IF($C280&lt;=SUM($CM280:CT280),0,IF(BY280+$C280-SUM($CM280:CT280)&gt;AH279+BC280,AH279+BC280-BY280,$C280-SUM($CM280:CT280)))))</f>
        <v>0</v>
      </c>
      <c r="CV280" s="29">
        <f ca="1">IF(NOT(snowball),0,IF(AI279&lt;=0,0,IF($C280&lt;=SUM($CM280:CU280),0,IF(BZ280+$C280-SUM($CM280:CU280)&gt;AI279+BD280,AI279+BD280-BZ280,$C280-SUM($CM280:CU280)))))</f>
        <v>0</v>
      </c>
      <c r="CW280" s="29">
        <f ca="1">IF(NOT(snowball),0,IF(AJ279&lt;=0,0,IF($C280&lt;=SUM($CM280:CV280),0,IF(CA280+$C280-SUM($CM280:CV280)&gt;AJ279+BE280,AJ279+BE280-CA280,$C280-SUM($CM280:CV280)))))</f>
        <v>0</v>
      </c>
      <c r="CX280" s="29">
        <f ca="1">IF(NOT(snowball),0,IF(AK279&lt;=0,0,IF($C280&lt;=SUM($CM280:CW280),0,IF(CB280+$C280-SUM($CM280:CW280)&gt;AK279+BF280,AK279+BF280-CB280,$C280-SUM($CM280:CW280)))))</f>
        <v>0</v>
      </c>
      <c r="CY280" s="29">
        <f ca="1">IF(NOT(snowball),0,IF(AL279&lt;=0,0,IF($C280&lt;=SUM($CM280:CX280),0,IF(CC280+$C280-SUM($CM280:CX280)&gt;AL279+BG280,AL279+BG280-CC280,$C280-SUM($CM280:CX280)))))</f>
        <v>0</v>
      </c>
      <c r="CZ280" s="29">
        <f ca="1">IF(NOT(snowball),0,IF(AM279&lt;=0,0,IF($C280&lt;=SUM($CM280:CY280),0,IF(CD280+$C280-SUM($CM280:CY280)&gt;AM279+BH280,AM279+BH280-CD280,$C280-SUM($CM280:CY280)))))</f>
        <v>0</v>
      </c>
      <c r="DA280" s="29">
        <f ca="1">IF(NOT(snowball),0,IF(AN279&lt;=0,0,IF($C280&lt;=SUM($CM280:CZ280),0,IF(CE280+$C280-SUM($CM280:CZ280)&gt;AN279+BI280,AN279+BI280-CE280,$C280-SUM($CM280:CZ280)))))</f>
        <v>0</v>
      </c>
      <c r="DB280" s="29">
        <f ca="1">IF(NOT(snowball),0,IF(AO279&lt;=0,0,IF($C280&lt;=SUM($CM280:DA280),0,IF(CF280+$C280-SUM($CM280:DA280)&gt;AO279+BJ280,AO279+BJ280-CF280,$C280-SUM($CM280:DA280)))))</f>
        <v>0</v>
      </c>
      <c r="DC280" s="29">
        <f ca="1">IF(NOT(snowball),0,IF(AP279&lt;=0,0,IF($C280&lt;=SUM($CM280:DB280),0,IF(CG280+$C280-SUM($CM280:DB280)&gt;AP279+BK280,AP279+BK280-CG280,$C280-SUM($CM280:DB280)))))</f>
        <v>0</v>
      </c>
      <c r="DD280" s="29">
        <f ca="1">IF(NOT(snowball),0,IF(AQ279&lt;=0,0,IF($C280&lt;=SUM($CM280:DC280),0,IF(CH280+$C280-SUM($CM280:DC280)&gt;AQ279+BL280,AQ279+BL280-CH280,$C280-SUM($CM280:DC280)))))</f>
        <v>0</v>
      </c>
      <c r="DE280" s="29">
        <f ca="1">IF(NOT(snowball),0,IF(AR279&lt;=0,0,IF($C280&lt;=SUM($CM280:DD280),0,IF(CI280+$C280-SUM($CM280:DD280)&gt;AR279+BM280,AR279+BM280-CI280,$C280-SUM($CM280:DD280)))))</f>
        <v>0</v>
      </c>
      <c r="DF280" s="29">
        <f ca="1">IF(NOT(snowball),0,IF(AS279&lt;=0,0,IF($C280&lt;=SUM($CM280:DE280),0,IF(CJ280+$C280-SUM($CM280:DE280)&gt;AS279+BN280,AS279+BN280-CJ280,$C280-SUM($CM280:DE280)))))</f>
        <v>0</v>
      </c>
    </row>
    <row r="281" spans="1:110" ht="11" customHeight="1">
      <c r="A281" s="30" t="str">
        <f t="shared" ca="1" si="356"/>
        <v/>
      </c>
      <c r="B281" s="13" t="e">
        <f t="shared" ca="1" si="383"/>
        <v>#N/A</v>
      </c>
      <c r="C281" s="113" t="str">
        <f t="shared" ca="1" si="369"/>
        <v/>
      </c>
      <c r="D281" s="81"/>
      <c r="E281" s="29">
        <f t="shared" ca="1" si="357"/>
        <v>0</v>
      </c>
      <c r="F281" s="29">
        <f t="shared" ca="1" si="358"/>
        <v>0</v>
      </c>
      <c r="G281" s="29">
        <f t="shared" ca="1" si="359"/>
        <v>0</v>
      </c>
      <c r="H281" s="29">
        <f t="shared" ca="1" si="360"/>
        <v>0</v>
      </c>
      <c r="I281" s="29">
        <f t="shared" ca="1" si="361"/>
        <v>0</v>
      </c>
      <c r="J281" s="29">
        <f t="shared" ca="1" si="362"/>
        <v>0</v>
      </c>
      <c r="K281" s="29">
        <f t="shared" ca="1" si="368"/>
        <v>0</v>
      </c>
      <c r="L281" s="29">
        <f t="shared" ca="1" si="370"/>
        <v>0</v>
      </c>
      <c r="M281" s="29">
        <f t="shared" ca="1" si="371"/>
        <v>0</v>
      </c>
      <c r="N281" s="29">
        <f t="shared" ca="1" si="372"/>
        <v>0</v>
      </c>
      <c r="O281" s="29">
        <f t="shared" ca="1" si="373"/>
        <v>0</v>
      </c>
      <c r="P281" s="29">
        <f t="shared" ca="1" si="374"/>
        <v>0</v>
      </c>
      <c r="Q281" s="29">
        <f t="shared" ca="1" si="375"/>
        <v>0</v>
      </c>
      <c r="R281" s="29">
        <f t="shared" ca="1" si="376"/>
        <v>0</v>
      </c>
      <c r="S281" s="29">
        <f t="shared" ca="1" si="377"/>
        <v>0</v>
      </c>
      <c r="T281" s="29">
        <f t="shared" ca="1" si="378"/>
        <v>0</v>
      </c>
      <c r="U281" s="29">
        <f t="shared" ca="1" si="379"/>
        <v>0</v>
      </c>
      <c r="V281" s="29">
        <f t="shared" ca="1" si="380"/>
        <v>0</v>
      </c>
      <c r="W281" s="29">
        <f t="shared" ca="1" si="381"/>
        <v>0</v>
      </c>
      <c r="X281" s="29">
        <f t="shared" ca="1" si="381"/>
        <v>0</v>
      </c>
      <c r="Y281" s="66"/>
      <c r="Z281" s="29">
        <f t="shared" ca="1" si="384"/>
        <v>0</v>
      </c>
      <c r="AA281" s="29">
        <f t="shared" ca="1" si="385"/>
        <v>0</v>
      </c>
      <c r="AB281" s="29">
        <f t="shared" ca="1" si="386"/>
        <v>0</v>
      </c>
      <c r="AC281" s="29">
        <f t="shared" ca="1" si="387"/>
        <v>0</v>
      </c>
      <c r="AD281" s="29">
        <f t="shared" ca="1" si="388"/>
        <v>0</v>
      </c>
      <c r="AE281" s="29">
        <f t="shared" ca="1" si="389"/>
        <v>0</v>
      </c>
      <c r="AF281" s="29">
        <f t="shared" ca="1" si="390"/>
        <v>0</v>
      </c>
      <c r="AG281" s="29">
        <f t="shared" ca="1" si="391"/>
        <v>0</v>
      </c>
      <c r="AH281" s="29">
        <f t="shared" ca="1" si="392"/>
        <v>0</v>
      </c>
      <c r="AI281" s="29">
        <f t="shared" ca="1" si="393"/>
        <v>0</v>
      </c>
      <c r="AJ281" s="29">
        <f t="shared" ca="1" si="394"/>
        <v>0</v>
      </c>
      <c r="AK281" s="29">
        <f t="shared" ca="1" si="395"/>
        <v>0</v>
      </c>
      <c r="AL281" s="29">
        <f t="shared" ca="1" si="396"/>
        <v>0</v>
      </c>
      <c r="AM281" s="29">
        <f t="shared" ca="1" si="397"/>
        <v>0</v>
      </c>
      <c r="AN281" s="29">
        <f t="shared" ca="1" si="398"/>
        <v>0</v>
      </c>
      <c r="AO281" s="29">
        <f t="shared" ca="1" si="399"/>
        <v>0</v>
      </c>
      <c r="AP281" s="29">
        <f t="shared" ca="1" si="400"/>
        <v>0</v>
      </c>
      <c r="AQ281" s="29">
        <f t="shared" ca="1" si="401"/>
        <v>0</v>
      </c>
      <c r="AR281" s="29">
        <f t="shared" ca="1" si="402"/>
        <v>0</v>
      </c>
      <c r="AS281" s="29">
        <f t="shared" ca="1" si="403"/>
        <v>0</v>
      </c>
      <c r="AT281" s="7"/>
      <c r="AU281" s="29">
        <f t="shared" ca="1" si="364"/>
        <v>0</v>
      </c>
      <c r="AV281" s="29">
        <f t="shared" ca="1" si="365"/>
        <v>0</v>
      </c>
      <c r="AW281" s="29">
        <f t="shared" ca="1" si="366"/>
        <v>0</v>
      </c>
      <c r="AX281" s="29">
        <f t="shared" ca="1" si="321"/>
        <v>0</v>
      </c>
      <c r="AY281" s="29">
        <f t="shared" ca="1" si="322"/>
        <v>0</v>
      </c>
      <c r="AZ281" s="29">
        <f t="shared" ca="1" si="323"/>
        <v>0</v>
      </c>
      <c r="BA281" s="29">
        <f t="shared" ca="1" si="324"/>
        <v>0</v>
      </c>
      <c r="BB281" s="29">
        <f t="shared" ca="1" si="325"/>
        <v>0</v>
      </c>
      <c r="BC281" s="29">
        <f t="shared" ca="1" si="326"/>
        <v>0</v>
      </c>
      <c r="BD281" s="29">
        <f t="shared" ca="1" si="327"/>
        <v>0</v>
      </c>
      <c r="BE281" s="29">
        <f t="shared" ca="1" si="328"/>
        <v>0</v>
      </c>
      <c r="BF281" s="29">
        <f t="shared" ca="1" si="329"/>
        <v>0</v>
      </c>
      <c r="BG281" s="29">
        <f t="shared" ca="1" si="330"/>
        <v>0</v>
      </c>
      <c r="BH281" s="29">
        <f t="shared" ca="1" si="331"/>
        <v>0</v>
      </c>
      <c r="BI281" s="29">
        <f t="shared" ca="1" si="332"/>
        <v>0</v>
      </c>
      <c r="BJ281" s="29">
        <f t="shared" ca="1" si="333"/>
        <v>0</v>
      </c>
      <c r="BK281" s="29">
        <f t="shared" ca="1" si="334"/>
        <v>0</v>
      </c>
      <c r="BL281" s="29">
        <f t="shared" ca="1" si="335"/>
        <v>0</v>
      </c>
      <c r="BM281" s="29">
        <f t="shared" ca="1" si="336"/>
        <v>0</v>
      </c>
      <c r="BN281" s="29">
        <f t="shared" ca="1" si="337"/>
        <v>0</v>
      </c>
      <c r="BO281" s="33">
        <f t="shared" ca="1" si="404"/>
        <v>0</v>
      </c>
      <c r="BP281" s="16"/>
      <c r="BQ281" s="29">
        <f t="shared" ca="1" si="405"/>
        <v>0</v>
      </c>
      <c r="BR281" s="29">
        <f t="shared" ca="1" si="406"/>
        <v>0</v>
      </c>
      <c r="BS281" s="29">
        <f t="shared" ca="1" si="407"/>
        <v>0</v>
      </c>
      <c r="BT281" s="29">
        <f t="shared" ca="1" si="408"/>
        <v>0</v>
      </c>
      <c r="BU281" s="29">
        <f t="shared" ca="1" si="409"/>
        <v>0</v>
      </c>
      <c r="BV281" s="29">
        <f t="shared" ca="1" si="341"/>
        <v>0</v>
      </c>
      <c r="BW281" s="29">
        <f t="shared" ca="1" si="342"/>
        <v>0</v>
      </c>
      <c r="BX281" s="29">
        <f t="shared" ca="1" si="343"/>
        <v>0</v>
      </c>
      <c r="BY281" s="29">
        <f t="shared" ca="1" si="344"/>
        <v>0</v>
      </c>
      <c r="BZ281" s="29">
        <f t="shared" ca="1" si="345"/>
        <v>0</v>
      </c>
      <c r="CA281" s="29">
        <f t="shared" ca="1" si="346"/>
        <v>0</v>
      </c>
      <c r="CB281" s="29">
        <f t="shared" ca="1" si="347"/>
        <v>0</v>
      </c>
      <c r="CC281" s="29">
        <f t="shared" ca="1" si="348"/>
        <v>0</v>
      </c>
      <c r="CD281" s="29">
        <f t="shared" ca="1" si="349"/>
        <v>0</v>
      </c>
      <c r="CE281" s="29">
        <f t="shared" ca="1" si="350"/>
        <v>0</v>
      </c>
      <c r="CF281" s="29">
        <f t="shared" ca="1" si="351"/>
        <v>0</v>
      </c>
      <c r="CG281" s="29">
        <f t="shared" ca="1" si="352"/>
        <v>0</v>
      </c>
      <c r="CH281" s="29">
        <f t="shared" ca="1" si="353"/>
        <v>0</v>
      </c>
      <c r="CI281" s="29">
        <f t="shared" ca="1" si="354"/>
        <v>0</v>
      </c>
      <c r="CJ281" s="29">
        <f t="shared" ca="1" si="355"/>
        <v>0</v>
      </c>
      <c r="CK281" s="33">
        <f t="shared" ca="1" si="367"/>
        <v>0</v>
      </c>
      <c r="CL281" s="33"/>
      <c r="CM281" s="78">
        <f t="shared" ca="1" si="382"/>
        <v>0</v>
      </c>
      <c r="CN281" s="29">
        <f ca="1">IF(NOT(snowball),0,IF(AA280&lt;=0,0,IF($C281&lt;=SUM($CM281:CM281),0,IF(BR281+$C281-SUM($CM281:CM281)&gt;AA280+AV281,AA280+AV281-BR281,$C281-SUM($CM281:CM281)))))</f>
        <v>0</v>
      </c>
      <c r="CO281" s="29">
        <f ca="1">IF(NOT(snowball),0,IF(AB280&lt;=0,0,IF($C281&lt;=SUM($CM281:CN281),0,IF(BS281+$C281-SUM($CM281:CN281)&gt;AB280+AW281,AB280+AW281-BS281,$C281-SUM($CM281:CN281)))))</f>
        <v>0</v>
      </c>
      <c r="CP281" s="29">
        <f ca="1">IF(NOT(snowball),0,IF(AC280&lt;=0,0,IF($C281&lt;=SUM($CM281:CO281),0,IF(BT281+$C281-SUM($CM281:CO281)&gt;AC280+AX281,AC280+AX281-BT281,$C281-SUM($CM281:CO281)))))</f>
        <v>0</v>
      </c>
      <c r="CQ281" s="29">
        <f ca="1">IF(NOT(snowball),0,IF(AD280&lt;=0,0,IF($C281&lt;=SUM($CM281:CP281),0,IF(BU281+$C281-SUM($CM281:CP281)&gt;AD280+AY281,AD280+AY281-BU281,$C281-SUM($CM281:CP281)))))</f>
        <v>0</v>
      </c>
      <c r="CR281" s="29">
        <f ca="1">IF(NOT(snowball),0,IF(AE280&lt;=0,0,IF($C281&lt;=SUM($CM281:CQ281),0,IF(BV281+$C281-SUM($CM281:CQ281)&gt;AE280+AZ281,AE280+AZ281-BV281,$C281-SUM($CM281:CQ281)))))</f>
        <v>0</v>
      </c>
      <c r="CS281" s="29">
        <f ca="1">IF(NOT(snowball),0,IF(AF280&lt;=0,0,IF($C281&lt;=SUM($CM281:CR281),0,IF(BW281+$C281-SUM($CM281:CR281)&gt;AF280+BA281,AF280+BA281-BW281,$C281-SUM($CM281:CR281)))))</f>
        <v>0</v>
      </c>
      <c r="CT281" s="29">
        <f ca="1">IF(NOT(snowball),0,IF(AG280&lt;=0,0,IF($C281&lt;=SUM($CM281:CS281),0,IF(BX281+$C281-SUM($CM281:CS281)&gt;AG280+BB281,AG280+BB281-BX281,$C281-SUM($CM281:CS281)))))</f>
        <v>0</v>
      </c>
      <c r="CU281" s="29">
        <f ca="1">IF(NOT(snowball),0,IF(AH280&lt;=0,0,IF($C281&lt;=SUM($CM281:CT281),0,IF(BY281+$C281-SUM($CM281:CT281)&gt;AH280+BC281,AH280+BC281-BY281,$C281-SUM($CM281:CT281)))))</f>
        <v>0</v>
      </c>
      <c r="CV281" s="29">
        <f ca="1">IF(NOT(snowball),0,IF(AI280&lt;=0,0,IF($C281&lt;=SUM($CM281:CU281),0,IF(BZ281+$C281-SUM($CM281:CU281)&gt;AI280+BD281,AI280+BD281-BZ281,$C281-SUM($CM281:CU281)))))</f>
        <v>0</v>
      </c>
      <c r="CW281" s="29">
        <f ca="1">IF(NOT(snowball),0,IF(AJ280&lt;=0,0,IF($C281&lt;=SUM($CM281:CV281),0,IF(CA281+$C281-SUM($CM281:CV281)&gt;AJ280+BE281,AJ280+BE281-CA281,$C281-SUM($CM281:CV281)))))</f>
        <v>0</v>
      </c>
      <c r="CX281" s="29">
        <f ca="1">IF(NOT(snowball),0,IF(AK280&lt;=0,0,IF($C281&lt;=SUM($CM281:CW281),0,IF(CB281+$C281-SUM($CM281:CW281)&gt;AK280+BF281,AK280+BF281-CB281,$C281-SUM($CM281:CW281)))))</f>
        <v>0</v>
      </c>
      <c r="CY281" s="29">
        <f ca="1">IF(NOT(snowball),0,IF(AL280&lt;=0,0,IF($C281&lt;=SUM($CM281:CX281),0,IF(CC281+$C281-SUM($CM281:CX281)&gt;AL280+BG281,AL280+BG281-CC281,$C281-SUM($CM281:CX281)))))</f>
        <v>0</v>
      </c>
      <c r="CZ281" s="29">
        <f ca="1">IF(NOT(snowball),0,IF(AM280&lt;=0,0,IF($C281&lt;=SUM($CM281:CY281),0,IF(CD281+$C281-SUM($CM281:CY281)&gt;AM280+BH281,AM280+BH281-CD281,$C281-SUM($CM281:CY281)))))</f>
        <v>0</v>
      </c>
      <c r="DA281" s="29">
        <f ca="1">IF(NOT(snowball),0,IF(AN280&lt;=0,0,IF($C281&lt;=SUM($CM281:CZ281),0,IF(CE281+$C281-SUM($CM281:CZ281)&gt;AN280+BI281,AN280+BI281-CE281,$C281-SUM($CM281:CZ281)))))</f>
        <v>0</v>
      </c>
      <c r="DB281" s="29">
        <f ca="1">IF(NOT(snowball),0,IF(AO280&lt;=0,0,IF($C281&lt;=SUM($CM281:DA281),0,IF(CF281+$C281-SUM($CM281:DA281)&gt;AO280+BJ281,AO280+BJ281-CF281,$C281-SUM($CM281:DA281)))))</f>
        <v>0</v>
      </c>
      <c r="DC281" s="29">
        <f ca="1">IF(NOT(snowball),0,IF(AP280&lt;=0,0,IF($C281&lt;=SUM($CM281:DB281),0,IF(CG281+$C281-SUM($CM281:DB281)&gt;AP280+BK281,AP280+BK281-CG281,$C281-SUM($CM281:DB281)))))</f>
        <v>0</v>
      </c>
      <c r="DD281" s="29">
        <f ca="1">IF(NOT(snowball),0,IF(AQ280&lt;=0,0,IF($C281&lt;=SUM($CM281:DC281),0,IF(CH281+$C281-SUM($CM281:DC281)&gt;AQ280+BL281,AQ280+BL281-CH281,$C281-SUM($CM281:DC281)))))</f>
        <v>0</v>
      </c>
      <c r="DE281" s="29">
        <f ca="1">IF(NOT(snowball),0,IF(AR280&lt;=0,0,IF($C281&lt;=SUM($CM281:DD281),0,IF(CI281+$C281-SUM($CM281:DD281)&gt;AR280+BM281,AR280+BM281-CI281,$C281-SUM($CM281:DD281)))))</f>
        <v>0</v>
      </c>
      <c r="DF281" s="29">
        <f ca="1">IF(NOT(snowball),0,IF(AS280&lt;=0,0,IF($C281&lt;=SUM($CM281:DE281),0,IF(CJ281+$C281-SUM($CM281:DE281)&gt;AS280+BN281,AS280+BN281-CJ281,$C281-SUM($CM281:DE281)))))</f>
        <v>0</v>
      </c>
    </row>
    <row r="282" spans="1:110" ht="11" customHeight="1">
      <c r="A282" s="30" t="str">
        <f t="shared" ca="1" si="356"/>
        <v/>
      </c>
      <c r="B282" s="13" t="e">
        <f t="shared" ca="1" si="383"/>
        <v>#N/A</v>
      </c>
      <c r="C282" s="113" t="str">
        <f t="shared" ca="1" si="369"/>
        <v/>
      </c>
      <c r="D282" s="81"/>
      <c r="E282" s="29">
        <f t="shared" ca="1" si="357"/>
        <v>0</v>
      </c>
      <c r="F282" s="29">
        <f t="shared" ca="1" si="358"/>
        <v>0</v>
      </c>
      <c r="G282" s="29">
        <f t="shared" ca="1" si="359"/>
        <v>0</v>
      </c>
      <c r="H282" s="29">
        <f t="shared" ca="1" si="360"/>
        <v>0</v>
      </c>
      <c r="I282" s="29">
        <f t="shared" ca="1" si="361"/>
        <v>0</v>
      </c>
      <c r="J282" s="29">
        <f t="shared" ca="1" si="362"/>
        <v>0</v>
      </c>
      <c r="K282" s="29">
        <f t="shared" ca="1" si="368"/>
        <v>0</v>
      </c>
      <c r="L282" s="29">
        <f t="shared" ca="1" si="370"/>
        <v>0</v>
      </c>
      <c r="M282" s="29">
        <f t="shared" ca="1" si="371"/>
        <v>0</v>
      </c>
      <c r="N282" s="29">
        <f t="shared" ca="1" si="372"/>
        <v>0</v>
      </c>
      <c r="O282" s="29">
        <f t="shared" ca="1" si="373"/>
        <v>0</v>
      </c>
      <c r="P282" s="29">
        <f t="shared" ca="1" si="374"/>
        <v>0</v>
      </c>
      <c r="Q282" s="29">
        <f t="shared" ca="1" si="375"/>
        <v>0</v>
      </c>
      <c r="R282" s="29">
        <f t="shared" ca="1" si="376"/>
        <v>0</v>
      </c>
      <c r="S282" s="29">
        <f t="shared" ca="1" si="377"/>
        <v>0</v>
      </c>
      <c r="T282" s="29">
        <f t="shared" ca="1" si="378"/>
        <v>0</v>
      </c>
      <c r="U282" s="29">
        <f t="shared" ca="1" si="379"/>
        <v>0</v>
      </c>
      <c r="V282" s="29">
        <f t="shared" ca="1" si="380"/>
        <v>0</v>
      </c>
      <c r="W282" s="29">
        <f t="shared" ca="1" si="381"/>
        <v>0</v>
      </c>
      <c r="X282" s="29">
        <f t="shared" ca="1" si="381"/>
        <v>0</v>
      </c>
      <c r="Y282" s="66"/>
      <c r="Z282" s="29">
        <f t="shared" ca="1" si="384"/>
        <v>0</v>
      </c>
      <c r="AA282" s="29">
        <f t="shared" ca="1" si="385"/>
        <v>0</v>
      </c>
      <c r="AB282" s="29">
        <f t="shared" ca="1" si="386"/>
        <v>0</v>
      </c>
      <c r="AC282" s="29">
        <f t="shared" ca="1" si="387"/>
        <v>0</v>
      </c>
      <c r="AD282" s="29">
        <f t="shared" ca="1" si="388"/>
        <v>0</v>
      </c>
      <c r="AE282" s="29">
        <f t="shared" ca="1" si="389"/>
        <v>0</v>
      </c>
      <c r="AF282" s="29">
        <f t="shared" ca="1" si="390"/>
        <v>0</v>
      </c>
      <c r="AG282" s="29">
        <f t="shared" ca="1" si="391"/>
        <v>0</v>
      </c>
      <c r="AH282" s="29">
        <f t="shared" ca="1" si="392"/>
        <v>0</v>
      </c>
      <c r="AI282" s="29">
        <f t="shared" ca="1" si="393"/>
        <v>0</v>
      </c>
      <c r="AJ282" s="29">
        <f t="shared" ca="1" si="394"/>
        <v>0</v>
      </c>
      <c r="AK282" s="29">
        <f t="shared" ca="1" si="395"/>
        <v>0</v>
      </c>
      <c r="AL282" s="29">
        <f t="shared" ca="1" si="396"/>
        <v>0</v>
      </c>
      <c r="AM282" s="29">
        <f t="shared" ca="1" si="397"/>
        <v>0</v>
      </c>
      <c r="AN282" s="29">
        <f t="shared" ca="1" si="398"/>
        <v>0</v>
      </c>
      <c r="AO282" s="29">
        <f t="shared" ca="1" si="399"/>
        <v>0</v>
      </c>
      <c r="AP282" s="29">
        <f t="shared" ca="1" si="400"/>
        <v>0</v>
      </c>
      <c r="AQ282" s="29">
        <f t="shared" ca="1" si="401"/>
        <v>0</v>
      </c>
      <c r="AR282" s="29">
        <f t="shared" ca="1" si="402"/>
        <v>0</v>
      </c>
      <c r="AS282" s="29">
        <f t="shared" ca="1" si="403"/>
        <v>0</v>
      </c>
      <c r="AT282" s="7"/>
      <c r="AU282" s="29">
        <f t="shared" ca="1" si="364"/>
        <v>0</v>
      </c>
      <c r="AV282" s="29">
        <f t="shared" ca="1" si="365"/>
        <v>0</v>
      </c>
      <c r="AW282" s="29">
        <f t="shared" ca="1" si="366"/>
        <v>0</v>
      </c>
      <c r="AX282" s="29">
        <f t="shared" ca="1" si="321"/>
        <v>0</v>
      </c>
      <c r="AY282" s="29">
        <f t="shared" ca="1" si="322"/>
        <v>0</v>
      </c>
      <c r="AZ282" s="29">
        <f t="shared" ca="1" si="323"/>
        <v>0</v>
      </c>
      <c r="BA282" s="29">
        <f t="shared" ca="1" si="324"/>
        <v>0</v>
      </c>
      <c r="BB282" s="29">
        <f t="shared" ca="1" si="325"/>
        <v>0</v>
      </c>
      <c r="BC282" s="29">
        <f t="shared" ca="1" si="326"/>
        <v>0</v>
      </c>
      <c r="BD282" s="29">
        <f t="shared" ca="1" si="327"/>
        <v>0</v>
      </c>
      <c r="BE282" s="29">
        <f t="shared" ca="1" si="328"/>
        <v>0</v>
      </c>
      <c r="BF282" s="29">
        <f t="shared" ca="1" si="329"/>
        <v>0</v>
      </c>
      <c r="BG282" s="29">
        <f t="shared" ca="1" si="330"/>
        <v>0</v>
      </c>
      <c r="BH282" s="29">
        <f t="shared" ca="1" si="331"/>
        <v>0</v>
      </c>
      <c r="BI282" s="29">
        <f t="shared" ca="1" si="332"/>
        <v>0</v>
      </c>
      <c r="BJ282" s="29">
        <f t="shared" ca="1" si="333"/>
        <v>0</v>
      </c>
      <c r="BK282" s="29">
        <f t="shared" ca="1" si="334"/>
        <v>0</v>
      </c>
      <c r="BL282" s="29">
        <f t="shared" ca="1" si="335"/>
        <v>0</v>
      </c>
      <c r="BM282" s="29">
        <f t="shared" ca="1" si="336"/>
        <v>0</v>
      </c>
      <c r="BN282" s="29">
        <f t="shared" ca="1" si="337"/>
        <v>0</v>
      </c>
      <c r="BO282" s="33">
        <f t="shared" ca="1" si="404"/>
        <v>0</v>
      </c>
      <c r="BP282" s="16"/>
      <c r="BQ282" s="29">
        <f t="shared" ca="1" si="405"/>
        <v>0</v>
      </c>
      <c r="BR282" s="29">
        <f t="shared" ca="1" si="406"/>
        <v>0</v>
      </c>
      <c r="BS282" s="29">
        <f t="shared" ca="1" si="407"/>
        <v>0</v>
      </c>
      <c r="BT282" s="29">
        <f t="shared" ca="1" si="408"/>
        <v>0</v>
      </c>
      <c r="BU282" s="29">
        <f t="shared" ca="1" si="409"/>
        <v>0</v>
      </c>
      <c r="BV282" s="29">
        <f t="shared" ca="1" si="341"/>
        <v>0</v>
      </c>
      <c r="BW282" s="29">
        <f t="shared" ca="1" si="342"/>
        <v>0</v>
      </c>
      <c r="BX282" s="29">
        <f t="shared" ca="1" si="343"/>
        <v>0</v>
      </c>
      <c r="BY282" s="29">
        <f t="shared" ca="1" si="344"/>
        <v>0</v>
      </c>
      <c r="BZ282" s="29">
        <f t="shared" ca="1" si="345"/>
        <v>0</v>
      </c>
      <c r="CA282" s="29">
        <f t="shared" ca="1" si="346"/>
        <v>0</v>
      </c>
      <c r="CB282" s="29">
        <f t="shared" ca="1" si="347"/>
        <v>0</v>
      </c>
      <c r="CC282" s="29">
        <f t="shared" ca="1" si="348"/>
        <v>0</v>
      </c>
      <c r="CD282" s="29">
        <f t="shared" ca="1" si="349"/>
        <v>0</v>
      </c>
      <c r="CE282" s="29">
        <f t="shared" ca="1" si="350"/>
        <v>0</v>
      </c>
      <c r="CF282" s="29">
        <f t="shared" ca="1" si="351"/>
        <v>0</v>
      </c>
      <c r="CG282" s="29">
        <f t="shared" ca="1" si="352"/>
        <v>0</v>
      </c>
      <c r="CH282" s="29">
        <f t="shared" ca="1" si="353"/>
        <v>0</v>
      </c>
      <c r="CI282" s="29">
        <f t="shared" ca="1" si="354"/>
        <v>0</v>
      </c>
      <c r="CJ282" s="29">
        <f t="shared" ca="1" si="355"/>
        <v>0</v>
      </c>
      <c r="CK282" s="33">
        <f t="shared" ca="1" si="367"/>
        <v>0</v>
      </c>
      <c r="CL282" s="33"/>
      <c r="CM282" s="78">
        <f t="shared" ca="1" si="382"/>
        <v>0</v>
      </c>
      <c r="CN282" s="29">
        <f ca="1">IF(NOT(snowball),0,IF(AA281&lt;=0,0,IF($C282&lt;=SUM($CM282:CM282),0,IF(BR282+$C282-SUM($CM282:CM282)&gt;AA281+AV282,AA281+AV282-BR282,$C282-SUM($CM282:CM282)))))</f>
        <v>0</v>
      </c>
      <c r="CO282" s="29">
        <f ca="1">IF(NOT(snowball),0,IF(AB281&lt;=0,0,IF($C282&lt;=SUM($CM282:CN282),0,IF(BS282+$C282-SUM($CM282:CN282)&gt;AB281+AW282,AB281+AW282-BS282,$C282-SUM($CM282:CN282)))))</f>
        <v>0</v>
      </c>
      <c r="CP282" s="29">
        <f ca="1">IF(NOT(snowball),0,IF(AC281&lt;=0,0,IF($C282&lt;=SUM($CM282:CO282),0,IF(BT282+$C282-SUM($CM282:CO282)&gt;AC281+AX282,AC281+AX282-BT282,$C282-SUM($CM282:CO282)))))</f>
        <v>0</v>
      </c>
      <c r="CQ282" s="29">
        <f ca="1">IF(NOT(snowball),0,IF(AD281&lt;=0,0,IF($C282&lt;=SUM($CM282:CP282),0,IF(BU282+$C282-SUM($CM282:CP282)&gt;AD281+AY282,AD281+AY282-BU282,$C282-SUM($CM282:CP282)))))</f>
        <v>0</v>
      </c>
      <c r="CR282" s="29">
        <f ca="1">IF(NOT(snowball),0,IF(AE281&lt;=0,0,IF($C282&lt;=SUM($CM282:CQ282),0,IF(BV282+$C282-SUM($CM282:CQ282)&gt;AE281+AZ282,AE281+AZ282-BV282,$C282-SUM($CM282:CQ282)))))</f>
        <v>0</v>
      </c>
      <c r="CS282" s="29">
        <f ca="1">IF(NOT(snowball),0,IF(AF281&lt;=0,0,IF($C282&lt;=SUM($CM282:CR282),0,IF(BW282+$C282-SUM($CM282:CR282)&gt;AF281+BA282,AF281+BA282-BW282,$C282-SUM($CM282:CR282)))))</f>
        <v>0</v>
      </c>
      <c r="CT282" s="29">
        <f ca="1">IF(NOT(snowball),0,IF(AG281&lt;=0,0,IF($C282&lt;=SUM($CM282:CS282),0,IF(BX282+$C282-SUM($CM282:CS282)&gt;AG281+BB282,AG281+BB282-BX282,$C282-SUM($CM282:CS282)))))</f>
        <v>0</v>
      </c>
      <c r="CU282" s="29">
        <f ca="1">IF(NOT(snowball),0,IF(AH281&lt;=0,0,IF($C282&lt;=SUM($CM282:CT282),0,IF(BY282+$C282-SUM($CM282:CT282)&gt;AH281+BC282,AH281+BC282-BY282,$C282-SUM($CM282:CT282)))))</f>
        <v>0</v>
      </c>
      <c r="CV282" s="29">
        <f ca="1">IF(NOT(snowball),0,IF(AI281&lt;=0,0,IF($C282&lt;=SUM($CM282:CU282),0,IF(BZ282+$C282-SUM($CM282:CU282)&gt;AI281+BD282,AI281+BD282-BZ282,$C282-SUM($CM282:CU282)))))</f>
        <v>0</v>
      </c>
      <c r="CW282" s="29">
        <f ca="1">IF(NOT(snowball),0,IF(AJ281&lt;=0,0,IF($C282&lt;=SUM($CM282:CV282),0,IF(CA282+$C282-SUM($CM282:CV282)&gt;AJ281+BE282,AJ281+BE282-CA282,$C282-SUM($CM282:CV282)))))</f>
        <v>0</v>
      </c>
      <c r="CX282" s="29">
        <f ca="1">IF(NOT(snowball),0,IF(AK281&lt;=0,0,IF($C282&lt;=SUM($CM282:CW282),0,IF(CB282+$C282-SUM($CM282:CW282)&gt;AK281+BF282,AK281+BF282-CB282,$C282-SUM($CM282:CW282)))))</f>
        <v>0</v>
      </c>
      <c r="CY282" s="29">
        <f ca="1">IF(NOT(snowball),0,IF(AL281&lt;=0,0,IF($C282&lt;=SUM($CM282:CX282),0,IF(CC282+$C282-SUM($CM282:CX282)&gt;AL281+BG282,AL281+BG282-CC282,$C282-SUM($CM282:CX282)))))</f>
        <v>0</v>
      </c>
      <c r="CZ282" s="29">
        <f ca="1">IF(NOT(snowball),0,IF(AM281&lt;=0,0,IF($C282&lt;=SUM($CM282:CY282),0,IF(CD282+$C282-SUM($CM282:CY282)&gt;AM281+BH282,AM281+BH282-CD282,$C282-SUM($CM282:CY282)))))</f>
        <v>0</v>
      </c>
      <c r="DA282" s="29">
        <f ca="1">IF(NOT(snowball),0,IF(AN281&lt;=0,0,IF($C282&lt;=SUM($CM282:CZ282),0,IF(CE282+$C282-SUM($CM282:CZ282)&gt;AN281+BI282,AN281+BI282-CE282,$C282-SUM($CM282:CZ282)))))</f>
        <v>0</v>
      </c>
      <c r="DB282" s="29">
        <f ca="1">IF(NOT(snowball),0,IF(AO281&lt;=0,0,IF($C282&lt;=SUM($CM282:DA282),0,IF(CF282+$C282-SUM($CM282:DA282)&gt;AO281+BJ282,AO281+BJ282-CF282,$C282-SUM($CM282:DA282)))))</f>
        <v>0</v>
      </c>
      <c r="DC282" s="29">
        <f ca="1">IF(NOT(snowball),0,IF(AP281&lt;=0,0,IF($C282&lt;=SUM($CM282:DB282),0,IF(CG282+$C282-SUM($CM282:DB282)&gt;AP281+BK282,AP281+BK282-CG282,$C282-SUM($CM282:DB282)))))</f>
        <v>0</v>
      </c>
      <c r="DD282" s="29">
        <f ca="1">IF(NOT(snowball),0,IF(AQ281&lt;=0,0,IF($C282&lt;=SUM($CM282:DC282),0,IF(CH282+$C282-SUM($CM282:DC282)&gt;AQ281+BL282,AQ281+BL282-CH282,$C282-SUM($CM282:DC282)))))</f>
        <v>0</v>
      </c>
      <c r="DE282" s="29">
        <f ca="1">IF(NOT(snowball),0,IF(AR281&lt;=0,0,IF($C282&lt;=SUM($CM282:DD282),0,IF(CI282+$C282-SUM($CM282:DD282)&gt;AR281+BM282,AR281+BM282-CI282,$C282-SUM($CM282:DD282)))))</f>
        <v>0</v>
      </c>
      <c r="DF282" s="29">
        <f ca="1">IF(NOT(snowball),0,IF(AS281&lt;=0,0,IF($C282&lt;=SUM($CM282:DE282),0,IF(CJ282+$C282-SUM($CM282:DE282)&gt;AS281+BN282,AS281+BN282-CJ282,$C282-SUM($CM282:DE282)))))</f>
        <v>0</v>
      </c>
    </row>
    <row r="283" spans="1:110" ht="11" customHeight="1">
      <c r="A283" s="30" t="str">
        <f t="shared" ca="1" si="356"/>
        <v/>
      </c>
      <c r="B283" s="13" t="e">
        <f t="shared" ca="1" si="383"/>
        <v>#N/A</v>
      </c>
      <c r="C283" s="113" t="str">
        <f t="shared" ca="1" si="369"/>
        <v/>
      </c>
      <c r="D283" s="81"/>
      <c r="E283" s="29">
        <f t="shared" ca="1" si="357"/>
        <v>0</v>
      </c>
      <c r="F283" s="29">
        <f t="shared" ca="1" si="358"/>
        <v>0</v>
      </c>
      <c r="G283" s="29">
        <f t="shared" ca="1" si="359"/>
        <v>0</v>
      </c>
      <c r="H283" s="29">
        <f t="shared" ca="1" si="360"/>
        <v>0</v>
      </c>
      <c r="I283" s="29">
        <f t="shared" ca="1" si="361"/>
        <v>0</v>
      </c>
      <c r="J283" s="29">
        <f t="shared" ca="1" si="362"/>
        <v>0</v>
      </c>
      <c r="K283" s="29">
        <f t="shared" ca="1" si="368"/>
        <v>0</v>
      </c>
      <c r="L283" s="29">
        <f t="shared" ca="1" si="370"/>
        <v>0</v>
      </c>
      <c r="M283" s="29">
        <f t="shared" ca="1" si="371"/>
        <v>0</v>
      </c>
      <c r="N283" s="29">
        <f t="shared" ca="1" si="372"/>
        <v>0</v>
      </c>
      <c r="O283" s="29">
        <f t="shared" ca="1" si="373"/>
        <v>0</v>
      </c>
      <c r="P283" s="29">
        <f t="shared" ca="1" si="374"/>
        <v>0</v>
      </c>
      <c r="Q283" s="29">
        <f t="shared" ca="1" si="375"/>
        <v>0</v>
      </c>
      <c r="R283" s="29">
        <f t="shared" ca="1" si="376"/>
        <v>0</v>
      </c>
      <c r="S283" s="29">
        <f t="shared" ca="1" si="377"/>
        <v>0</v>
      </c>
      <c r="T283" s="29">
        <f t="shared" ca="1" si="378"/>
        <v>0</v>
      </c>
      <c r="U283" s="29">
        <f t="shared" ca="1" si="379"/>
        <v>0</v>
      </c>
      <c r="V283" s="29">
        <f t="shared" ca="1" si="380"/>
        <v>0</v>
      </c>
      <c r="W283" s="29">
        <f t="shared" ca="1" si="381"/>
        <v>0</v>
      </c>
      <c r="X283" s="29">
        <f t="shared" ca="1" si="381"/>
        <v>0</v>
      </c>
      <c r="Y283" s="66"/>
      <c r="Z283" s="29">
        <f t="shared" ca="1" si="384"/>
        <v>0</v>
      </c>
      <c r="AA283" s="29">
        <f t="shared" ca="1" si="385"/>
        <v>0</v>
      </c>
      <c r="AB283" s="29">
        <f t="shared" ca="1" si="386"/>
        <v>0</v>
      </c>
      <c r="AC283" s="29">
        <f t="shared" ca="1" si="387"/>
        <v>0</v>
      </c>
      <c r="AD283" s="29">
        <f t="shared" ca="1" si="388"/>
        <v>0</v>
      </c>
      <c r="AE283" s="29">
        <f t="shared" ca="1" si="389"/>
        <v>0</v>
      </c>
      <c r="AF283" s="29">
        <f t="shared" ca="1" si="390"/>
        <v>0</v>
      </c>
      <c r="AG283" s="29">
        <f t="shared" ca="1" si="391"/>
        <v>0</v>
      </c>
      <c r="AH283" s="29">
        <f t="shared" ca="1" si="392"/>
        <v>0</v>
      </c>
      <c r="AI283" s="29">
        <f t="shared" ca="1" si="393"/>
        <v>0</v>
      </c>
      <c r="AJ283" s="29">
        <f t="shared" ca="1" si="394"/>
        <v>0</v>
      </c>
      <c r="AK283" s="29">
        <f t="shared" ca="1" si="395"/>
        <v>0</v>
      </c>
      <c r="AL283" s="29">
        <f t="shared" ca="1" si="396"/>
        <v>0</v>
      </c>
      <c r="AM283" s="29">
        <f t="shared" ca="1" si="397"/>
        <v>0</v>
      </c>
      <c r="AN283" s="29">
        <f t="shared" ca="1" si="398"/>
        <v>0</v>
      </c>
      <c r="AO283" s="29">
        <f t="shared" ca="1" si="399"/>
        <v>0</v>
      </c>
      <c r="AP283" s="29">
        <f t="shared" ca="1" si="400"/>
        <v>0</v>
      </c>
      <c r="AQ283" s="29">
        <f t="shared" ca="1" si="401"/>
        <v>0</v>
      </c>
      <c r="AR283" s="29">
        <f t="shared" ca="1" si="402"/>
        <v>0</v>
      </c>
      <c r="AS283" s="29">
        <f t="shared" ca="1" si="403"/>
        <v>0</v>
      </c>
      <c r="AT283" s="7"/>
      <c r="AU283" s="29">
        <f t="shared" ca="1" si="364"/>
        <v>0</v>
      </c>
      <c r="AV283" s="29">
        <f t="shared" ca="1" si="365"/>
        <v>0</v>
      </c>
      <c r="AW283" s="29">
        <f t="shared" ca="1" si="366"/>
        <v>0</v>
      </c>
      <c r="AX283" s="29">
        <f t="shared" ca="1" si="321"/>
        <v>0</v>
      </c>
      <c r="AY283" s="29">
        <f t="shared" ca="1" si="322"/>
        <v>0</v>
      </c>
      <c r="AZ283" s="29">
        <f t="shared" ca="1" si="323"/>
        <v>0</v>
      </c>
      <c r="BA283" s="29">
        <f t="shared" ca="1" si="324"/>
        <v>0</v>
      </c>
      <c r="BB283" s="29">
        <f t="shared" ca="1" si="325"/>
        <v>0</v>
      </c>
      <c r="BC283" s="29">
        <f t="shared" ca="1" si="326"/>
        <v>0</v>
      </c>
      <c r="BD283" s="29">
        <f t="shared" ca="1" si="327"/>
        <v>0</v>
      </c>
      <c r="BE283" s="29">
        <f t="shared" ca="1" si="328"/>
        <v>0</v>
      </c>
      <c r="BF283" s="29">
        <f t="shared" ca="1" si="329"/>
        <v>0</v>
      </c>
      <c r="BG283" s="29">
        <f t="shared" ca="1" si="330"/>
        <v>0</v>
      </c>
      <c r="BH283" s="29">
        <f t="shared" ca="1" si="331"/>
        <v>0</v>
      </c>
      <c r="BI283" s="29">
        <f t="shared" ca="1" si="332"/>
        <v>0</v>
      </c>
      <c r="BJ283" s="29">
        <f t="shared" ca="1" si="333"/>
        <v>0</v>
      </c>
      <c r="BK283" s="29">
        <f t="shared" ca="1" si="334"/>
        <v>0</v>
      </c>
      <c r="BL283" s="29">
        <f t="shared" ca="1" si="335"/>
        <v>0</v>
      </c>
      <c r="BM283" s="29">
        <f t="shared" ca="1" si="336"/>
        <v>0</v>
      </c>
      <c r="BN283" s="29">
        <f t="shared" ca="1" si="337"/>
        <v>0</v>
      </c>
      <c r="BO283" s="33">
        <f t="shared" ca="1" si="404"/>
        <v>0</v>
      </c>
      <c r="BP283" s="16"/>
      <c r="BQ283" s="29">
        <f t="shared" ca="1" si="405"/>
        <v>0</v>
      </c>
      <c r="BR283" s="29">
        <f t="shared" ca="1" si="406"/>
        <v>0</v>
      </c>
      <c r="BS283" s="29">
        <f t="shared" ca="1" si="407"/>
        <v>0</v>
      </c>
      <c r="BT283" s="29">
        <f t="shared" ca="1" si="408"/>
        <v>0</v>
      </c>
      <c r="BU283" s="29">
        <f t="shared" ca="1" si="409"/>
        <v>0</v>
      </c>
      <c r="BV283" s="29">
        <f t="shared" ca="1" si="341"/>
        <v>0</v>
      </c>
      <c r="BW283" s="29">
        <f t="shared" ca="1" si="342"/>
        <v>0</v>
      </c>
      <c r="BX283" s="29">
        <f t="shared" ca="1" si="343"/>
        <v>0</v>
      </c>
      <c r="BY283" s="29">
        <f t="shared" ca="1" si="344"/>
        <v>0</v>
      </c>
      <c r="BZ283" s="29">
        <f t="shared" ca="1" si="345"/>
        <v>0</v>
      </c>
      <c r="CA283" s="29">
        <f t="shared" ca="1" si="346"/>
        <v>0</v>
      </c>
      <c r="CB283" s="29">
        <f t="shared" ca="1" si="347"/>
        <v>0</v>
      </c>
      <c r="CC283" s="29">
        <f t="shared" ca="1" si="348"/>
        <v>0</v>
      </c>
      <c r="CD283" s="29">
        <f t="shared" ca="1" si="349"/>
        <v>0</v>
      </c>
      <c r="CE283" s="29">
        <f t="shared" ca="1" si="350"/>
        <v>0</v>
      </c>
      <c r="CF283" s="29">
        <f t="shared" ca="1" si="351"/>
        <v>0</v>
      </c>
      <c r="CG283" s="29">
        <f t="shared" ca="1" si="352"/>
        <v>0</v>
      </c>
      <c r="CH283" s="29">
        <f t="shared" ca="1" si="353"/>
        <v>0</v>
      </c>
      <c r="CI283" s="29">
        <f t="shared" ca="1" si="354"/>
        <v>0</v>
      </c>
      <c r="CJ283" s="29">
        <f t="shared" ca="1" si="355"/>
        <v>0</v>
      </c>
      <c r="CK283" s="33">
        <f t="shared" ca="1" si="367"/>
        <v>0</v>
      </c>
      <c r="CL283" s="33"/>
      <c r="CM283" s="78">
        <f t="shared" ca="1" si="382"/>
        <v>0</v>
      </c>
      <c r="CN283" s="29">
        <f ca="1">IF(NOT(snowball),0,IF(AA282&lt;=0,0,IF($C283&lt;=SUM($CM283:CM283),0,IF(BR283+$C283-SUM($CM283:CM283)&gt;AA282+AV283,AA282+AV283-BR283,$C283-SUM($CM283:CM283)))))</f>
        <v>0</v>
      </c>
      <c r="CO283" s="29">
        <f ca="1">IF(NOT(snowball),0,IF(AB282&lt;=0,0,IF($C283&lt;=SUM($CM283:CN283),0,IF(BS283+$C283-SUM($CM283:CN283)&gt;AB282+AW283,AB282+AW283-BS283,$C283-SUM($CM283:CN283)))))</f>
        <v>0</v>
      </c>
      <c r="CP283" s="29">
        <f ca="1">IF(NOT(snowball),0,IF(AC282&lt;=0,0,IF($C283&lt;=SUM($CM283:CO283),0,IF(BT283+$C283-SUM($CM283:CO283)&gt;AC282+AX283,AC282+AX283-BT283,$C283-SUM($CM283:CO283)))))</f>
        <v>0</v>
      </c>
      <c r="CQ283" s="29">
        <f ca="1">IF(NOT(snowball),0,IF(AD282&lt;=0,0,IF($C283&lt;=SUM($CM283:CP283),0,IF(BU283+$C283-SUM($CM283:CP283)&gt;AD282+AY283,AD282+AY283-BU283,$C283-SUM($CM283:CP283)))))</f>
        <v>0</v>
      </c>
      <c r="CR283" s="29">
        <f ca="1">IF(NOT(snowball),0,IF(AE282&lt;=0,0,IF($C283&lt;=SUM($CM283:CQ283),0,IF(BV283+$C283-SUM($CM283:CQ283)&gt;AE282+AZ283,AE282+AZ283-BV283,$C283-SUM($CM283:CQ283)))))</f>
        <v>0</v>
      </c>
      <c r="CS283" s="29">
        <f ca="1">IF(NOT(snowball),0,IF(AF282&lt;=0,0,IF($C283&lt;=SUM($CM283:CR283),0,IF(BW283+$C283-SUM($CM283:CR283)&gt;AF282+BA283,AF282+BA283-BW283,$C283-SUM($CM283:CR283)))))</f>
        <v>0</v>
      </c>
      <c r="CT283" s="29">
        <f ca="1">IF(NOT(snowball),0,IF(AG282&lt;=0,0,IF($C283&lt;=SUM($CM283:CS283),0,IF(BX283+$C283-SUM($CM283:CS283)&gt;AG282+BB283,AG282+BB283-BX283,$C283-SUM($CM283:CS283)))))</f>
        <v>0</v>
      </c>
      <c r="CU283" s="29">
        <f ca="1">IF(NOT(snowball),0,IF(AH282&lt;=0,0,IF($C283&lt;=SUM($CM283:CT283),0,IF(BY283+$C283-SUM($CM283:CT283)&gt;AH282+BC283,AH282+BC283-BY283,$C283-SUM($CM283:CT283)))))</f>
        <v>0</v>
      </c>
      <c r="CV283" s="29">
        <f ca="1">IF(NOT(snowball),0,IF(AI282&lt;=0,0,IF($C283&lt;=SUM($CM283:CU283),0,IF(BZ283+$C283-SUM($CM283:CU283)&gt;AI282+BD283,AI282+BD283-BZ283,$C283-SUM($CM283:CU283)))))</f>
        <v>0</v>
      </c>
      <c r="CW283" s="29">
        <f ca="1">IF(NOT(snowball),0,IF(AJ282&lt;=0,0,IF($C283&lt;=SUM($CM283:CV283),0,IF(CA283+$C283-SUM($CM283:CV283)&gt;AJ282+BE283,AJ282+BE283-CA283,$C283-SUM($CM283:CV283)))))</f>
        <v>0</v>
      </c>
      <c r="CX283" s="29">
        <f ca="1">IF(NOT(snowball),0,IF(AK282&lt;=0,0,IF($C283&lt;=SUM($CM283:CW283),0,IF(CB283+$C283-SUM($CM283:CW283)&gt;AK282+BF283,AK282+BF283-CB283,$C283-SUM($CM283:CW283)))))</f>
        <v>0</v>
      </c>
      <c r="CY283" s="29">
        <f ca="1">IF(NOT(snowball),0,IF(AL282&lt;=0,0,IF($C283&lt;=SUM($CM283:CX283),0,IF(CC283+$C283-SUM($CM283:CX283)&gt;AL282+BG283,AL282+BG283-CC283,$C283-SUM($CM283:CX283)))))</f>
        <v>0</v>
      </c>
      <c r="CZ283" s="29">
        <f ca="1">IF(NOT(snowball),0,IF(AM282&lt;=0,0,IF($C283&lt;=SUM($CM283:CY283),0,IF(CD283+$C283-SUM($CM283:CY283)&gt;AM282+BH283,AM282+BH283-CD283,$C283-SUM($CM283:CY283)))))</f>
        <v>0</v>
      </c>
      <c r="DA283" s="29">
        <f ca="1">IF(NOT(snowball),0,IF(AN282&lt;=0,0,IF($C283&lt;=SUM($CM283:CZ283),0,IF(CE283+$C283-SUM($CM283:CZ283)&gt;AN282+BI283,AN282+BI283-CE283,$C283-SUM($CM283:CZ283)))))</f>
        <v>0</v>
      </c>
      <c r="DB283" s="29">
        <f ca="1">IF(NOT(snowball),0,IF(AO282&lt;=0,0,IF($C283&lt;=SUM($CM283:DA283),0,IF(CF283+$C283-SUM($CM283:DA283)&gt;AO282+BJ283,AO282+BJ283-CF283,$C283-SUM($CM283:DA283)))))</f>
        <v>0</v>
      </c>
      <c r="DC283" s="29">
        <f ca="1">IF(NOT(snowball),0,IF(AP282&lt;=0,0,IF($C283&lt;=SUM($CM283:DB283),0,IF(CG283+$C283-SUM($CM283:DB283)&gt;AP282+BK283,AP282+BK283-CG283,$C283-SUM($CM283:DB283)))))</f>
        <v>0</v>
      </c>
      <c r="DD283" s="29">
        <f ca="1">IF(NOT(snowball),0,IF(AQ282&lt;=0,0,IF($C283&lt;=SUM($CM283:DC283),0,IF(CH283+$C283-SUM($CM283:DC283)&gt;AQ282+BL283,AQ282+BL283-CH283,$C283-SUM($CM283:DC283)))))</f>
        <v>0</v>
      </c>
      <c r="DE283" s="29">
        <f ca="1">IF(NOT(snowball),0,IF(AR282&lt;=0,0,IF($C283&lt;=SUM($CM283:DD283),0,IF(CI283+$C283-SUM($CM283:DD283)&gt;AR282+BM283,AR282+BM283-CI283,$C283-SUM($CM283:DD283)))))</f>
        <v>0</v>
      </c>
      <c r="DF283" s="29">
        <f ca="1">IF(NOT(snowball),0,IF(AS282&lt;=0,0,IF($C283&lt;=SUM($CM283:DE283),0,IF(CJ283+$C283-SUM($CM283:DE283)&gt;AS282+BN283,AS282+BN283-CJ283,$C283-SUM($CM283:DE283)))))</f>
        <v>0</v>
      </c>
    </row>
    <row r="284" spans="1:110" ht="11" customHeight="1">
      <c r="A284" s="30" t="str">
        <f t="shared" ca="1" si="356"/>
        <v/>
      </c>
      <c r="B284" s="13" t="e">
        <f t="shared" ca="1" si="383"/>
        <v>#N/A</v>
      </c>
      <c r="C284" s="113" t="str">
        <f t="shared" ca="1" si="369"/>
        <v/>
      </c>
      <c r="D284" s="81"/>
      <c r="E284" s="29">
        <f t="shared" ca="1" si="357"/>
        <v>0</v>
      </c>
      <c r="F284" s="29">
        <f t="shared" ca="1" si="358"/>
        <v>0</v>
      </c>
      <c r="G284" s="29">
        <f t="shared" ca="1" si="359"/>
        <v>0</v>
      </c>
      <c r="H284" s="29">
        <f t="shared" ca="1" si="360"/>
        <v>0</v>
      </c>
      <c r="I284" s="29">
        <f t="shared" ca="1" si="361"/>
        <v>0</v>
      </c>
      <c r="J284" s="29">
        <f t="shared" ca="1" si="362"/>
        <v>0</v>
      </c>
      <c r="K284" s="29">
        <f t="shared" ca="1" si="368"/>
        <v>0</v>
      </c>
      <c r="L284" s="29">
        <f t="shared" ca="1" si="370"/>
        <v>0</v>
      </c>
      <c r="M284" s="29">
        <f t="shared" ca="1" si="371"/>
        <v>0</v>
      </c>
      <c r="N284" s="29">
        <f t="shared" ca="1" si="372"/>
        <v>0</v>
      </c>
      <c r="O284" s="29">
        <f t="shared" ca="1" si="373"/>
        <v>0</v>
      </c>
      <c r="P284" s="29">
        <f t="shared" ca="1" si="374"/>
        <v>0</v>
      </c>
      <c r="Q284" s="29">
        <f t="shared" ca="1" si="375"/>
        <v>0</v>
      </c>
      <c r="R284" s="29">
        <f t="shared" ca="1" si="376"/>
        <v>0</v>
      </c>
      <c r="S284" s="29">
        <f t="shared" ca="1" si="377"/>
        <v>0</v>
      </c>
      <c r="T284" s="29">
        <f t="shared" ca="1" si="378"/>
        <v>0</v>
      </c>
      <c r="U284" s="29">
        <f t="shared" ca="1" si="379"/>
        <v>0</v>
      </c>
      <c r="V284" s="29">
        <f t="shared" ca="1" si="380"/>
        <v>0</v>
      </c>
      <c r="W284" s="29">
        <f t="shared" ca="1" si="381"/>
        <v>0</v>
      </c>
      <c r="X284" s="29">
        <f t="shared" ca="1" si="381"/>
        <v>0</v>
      </c>
      <c r="Y284" s="66"/>
      <c r="Z284" s="29">
        <f t="shared" ca="1" si="384"/>
        <v>0</v>
      </c>
      <c r="AA284" s="29">
        <f t="shared" ca="1" si="385"/>
        <v>0</v>
      </c>
      <c r="AB284" s="29">
        <f t="shared" ca="1" si="386"/>
        <v>0</v>
      </c>
      <c r="AC284" s="29">
        <f t="shared" ca="1" si="387"/>
        <v>0</v>
      </c>
      <c r="AD284" s="29">
        <f t="shared" ca="1" si="388"/>
        <v>0</v>
      </c>
      <c r="AE284" s="29">
        <f t="shared" ca="1" si="389"/>
        <v>0</v>
      </c>
      <c r="AF284" s="29">
        <f t="shared" ca="1" si="390"/>
        <v>0</v>
      </c>
      <c r="AG284" s="29">
        <f t="shared" ca="1" si="391"/>
        <v>0</v>
      </c>
      <c r="AH284" s="29">
        <f t="shared" ca="1" si="392"/>
        <v>0</v>
      </c>
      <c r="AI284" s="29">
        <f t="shared" ca="1" si="393"/>
        <v>0</v>
      </c>
      <c r="AJ284" s="29">
        <f t="shared" ca="1" si="394"/>
        <v>0</v>
      </c>
      <c r="AK284" s="29">
        <f t="shared" ca="1" si="395"/>
        <v>0</v>
      </c>
      <c r="AL284" s="29">
        <f t="shared" ca="1" si="396"/>
        <v>0</v>
      </c>
      <c r="AM284" s="29">
        <f t="shared" ca="1" si="397"/>
        <v>0</v>
      </c>
      <c r="AN284" s="29">
        <f t="shared" ca="1" si="398"/>
        <v>0</v>
      </c>
      <c r="AO284" s="29">
        <f t="shared" ca="1" si="399"/>
        <v>0</v>
      </c>
      <c r="AP284" s="29">
        <f t="shared" ca="1" si="400"/>
        <v>0</v>
      </c>
      <c r="AQ284" s="29">
        <f t="shared" ca="1" si="401"/>
        <v>0</v>
      </c>
      <c r="AR284" s="29">
        <f t="shared" ca="1" si="402"/>
        <v>0</v>
      </c>
      <c r="AS284" s="29">
        <f t="shared" ca="1" si="403"/>
        <v>0</v>
      </c>
      <c r="AT284" s="7"/>
      <c r="AU284" s="29">
        <f t="shared" ca="1" si="364"/>
        <v>0</v>
      </c>
      <c r="AV284" s="29">
        <f t="shared" ca="1" si="365"/>
        <v>0</v>
      </c>
      <c r="AW284" s="29">
        <f t="shared" ca="1" si="366"/>
        <v>0</v>
      </c>
      <c r="AX284" s="29">
        <f t="shared" ca="1" si="321"/>
        <v>0</v>
      </c>
      <c r="AY284" s="29">
        <f t="shared" ca="1" si="322"/>
        <v>0</v>
      </c>
      <c r="AZ284" s="29">
        <f t="shared" ca="1" si="323"/>
        <v>0</v>
      </c>
      <c r="BA284" s="29">
        <f t="shared" ca="1" si="324"/>
        <v>0</v>
      </c>
      <c r="BB284" s="29">
        <f t="shared" ca="1" si="325"/>
        <v>0</v>
      </c>
      <c r="BC284" s="29">
        <f t="shared" ca="1" si="326"/>
        <v>0</v>
      </c>
      <c r="BD284" s="29">
        <f t="shared" ca="1" si="327"/>
        <v>0</v>
      </c>
      <c r="BE284" s="29">
        <f t="shared" ca="1" si="328"/>
        <v>0</v>
      </c>
      <c r="BF284" s="29">
        <f t="shared" ca="1" si="329"/>
        <v>0</v>
      </c>
      <c r="BG284" s="29">
        <f t="shared" ca="1" si="330"/>
        <v>0</v>
      </c>
      <c r="BH284" s="29">
        <f t="shared" ca="1" si="331"/>
        <v>0</v>
      </c>
      <c r="BI284" s="29">
        <f t="shared" ca="1" si="332"/>
        <v>0</v>
      </c>
      <c r="BJ284" s="29">
        <f t="shared" ca="1" si="333"/>
        <v>0</v>
      </c>
      <c r="BK284" s="29">
        <f t="shared" ca="1" si="334"/>
        <v>0</v>
      </c>
      <c r="BL284" s="29">
        <f t="shared" ca="1" si="335"/>
        <v>0</v>
      </c>
      <c r="BM284" s="29">
        <f t="shared" ca="1" si="336"/>
        <v>0</v>
      </c>
      <c r="BN284" s="29">
        <f t="shared" ca="1" si="337"/>
        <v>0</v>
      </c>
      <c r="BO284" s="33">
        <f t="shared" ca="1" si="404"/>
        <v>0</v>
      </c>
      <c r="BP284" s="16"/>
      <c r="BQ284" s="29">
        <f t="shared" ca="1" si="405"/>
        <v>0</v>
      </c>
      <c r="BR284" s="29">
        <f t="shared" ca="1" si="406"/>
        <v>0</v>
      </c>
      <c r="BS284" s="29">
        <f t="shared" ca="1" si="407"/>
        <v>0</v>
      </c>
      <c r="BT284" s="29">
        <f t="shared" ca="1" si="408"/>
        <v>0</v>
      </c>
      <c r="BU284" s="29">
        <f t="shared" ca="1" si="409"/>
        <v>0</v>
      </c>
      <c r="BV284" s="29">
        <f t="shared" ca="1" si="341"/>
        <v>0</v>
      </c>
      <c r="BW284" s="29">
        <f t="shared" ca="1" si="342"/>
        <v>0</v>
      </c>
      <c r="BX284" s="29">
        <f t="shared" ca="1" si="343"/>
        <v>0</v>
      </c>
      <c r="BY284" s="29">
        <f t="shared" ca="1" si="344"/>
        <v>0</v>
      </c>
      <c r="BZ284" s="29">
        <f t="shared" ca="1" si="345"/>
        <v>0</v>
      </c>
      <c r="CA284" s="29">
        <f t="shared" ca="1" si="346"/>
        <v>0</v>
      </c>
      <c r="CB284" s="29">
        <f t="shared" ca="1" si="347"/>
        <v>0</v>
      </c>
      <c r="CC284" s="29">
        <f t="shared" ca="1" si="348"/>
        <v>0</v>
      </c>
      <c r="CD284" s="29">
        <f t="shared" ca="1" si="349"/>
        <v>0</v>
      </c>
      <c r="CE284" s="29">
        <f t="shared" ca="1" si="350"/>
        <v>0</v>
      </c>
      <c r="CF284" s="29">
        <f t="shared" ca="1" si="351"/>
        <v>0</v>
      </c>
      <c r="CG284" s="29">
        <f t="shared" ca="1" si="352"/>
        <v>0</v>
      </c>
      <c r="CH284" s="29">
        <f t="shared" ca="1" si="353"/>
        <v>0</v>
      </c>
      <c r="CI284" s="29">
        <f t="shared" ca="1" si="354"/>
        <v>0</v>
      </c>
      <c r="CJ284" s="29">
        <f t="shared" ca="1" si="355"/>
        <v>0</v>
      </c>
      <c r="CK284" s="33">
        <f t="shared" ca="1" si="367"/>
        <v>0</v>
      </c>
      <c r="CL284" s="33"/>
      <c r="CM284" s="78">
        <f t="shared" ca="1" si="382"/>
        <v>0</v>
      </c>
      <c r="CN284" s="29">
        <f ca="1">IF(NOT(snowball),0,IF(AA283&lt;=0,0,IF($C284&lt;=SUM($CM284:CM284),0,IF(BR284+$C284-SUM($CM284:CM284)&gt;AA283+AV284,AA283+AV284-BR284,$C284-SUM($CM284:CM284)))))</f>
        <v>0</v>
      </c>
      <c r="CO284" s="29">
        <f ca="1">IF(NOT(snowball),0,IF(AB283&lt;=0,0,IF($C284&lt;=SUM($CM284:CN284),0,IF(BS284+$C284-SUM($CM284:CN284)&gt;AB283+AW284,AB283+AW284-BS284,$C284-SUM($CM284:CN284)))))</f>
        <v>0</v>
      </c>
      <c r="CP284" s="29">
        <f ca="1">IF(NOT(snowball),0,IF(AC283&lt;=0,0,IF($C284&lt;=SUM($CM284:CO284),0,IF(BT284+$C284-SUM($CM284:CO284)&gt;AC283+AX284,AC283+AX284-BT284,$C284-SUM($CM284:CO284)))))</f>
        <v>0</v>
      </c>
      <c r="CQ284" s="29">
        <f ca="1">IF(NOT(snowball),0,IF(AD283&lt;=0,0,IF($C284&lt;=SUM($CM284:CP284),0,IF(BU284+$C284-SUM($CM284:CP284)&gt;AD283+AY284,AD283+AY284-BU284,$C284-SUM($CM284:CP284)))))</f>
        <v>0</v>
      </c>
      <c r="CR284" s="29">
        <f ca="1">IF(NOT(snowball),0,IF(AE283&lt;=0,0,IF($C284&lt;=SUM($CM284:CQ284),0,IF(BV284+$C284-SUM($CM284:CQ284)&gt;AE283+AZ284,AE283+AZ284-BV284,$C284-SUM($CM284:CQ284)))))</f>
        <v>0</v>
      </c>
      <c r="CS284" s="29">
        <f ca="1">IF(NOT(snowball),0,IF(AF283&lt;=0,0,IF($C284&lt;=SUM($CM284:CR284),0,IF(BW284+$C284-SUM($CM284:CR284)&gt;AF283+BA284,AF283+BA284-BW284,$C284-SUM($CM284:CR284)))))</f>
        <v>0</v>
      </c>
      <c r="CT284" s="29">
        <f ca="1">IF(NOT(snowball),0,IF(AG283&lt;=0,0,IF($C284&lt;=SUM($CM284:CS284),0,IF(BX284+$C284-SUM($CM284:CS284)&gt;AG283+BB284,AG283+BB284-BX284,$C284-SUM($CM284:CS284)))))</f>
        <v>0</v>
      </c>
      <c r="CU284" s="29">
        <f ca="1">IF(NOT(snowball),0,IF(AH283&lt;=0,0,IF($C284&lt;=SUM($CM284:CT284),0,IF(BY284+$C284-SUM($CM284:CT284)&gt;AH283+BC284,AH283+BC284-BY284,$C284-SUM($CM284:CT284)))))</f>
        <v>0</v>
      </c>
      <c r="CV284" s="29">
        <f ca="1">IF(NOT(snowball),0,IF(AI283&lt;=0,0,IF($C284&lt;=SUM($CM284:CU284),0,IF(BZ284+$C284-SUM($CM284:CU284)&gt;AI283+BD284,AI283+BD284-BZ284,$C284-SUM($CM284:CU284)))))</f>
        <v>0</v>
      </c>
      <c r="CW284" s="29">
        <f ca="1">IF(NOT(snowball),0,IF(AJ283&lt;=0,0,IF($C284&lt;=SUM($CM284:CV284),0,IF(CA284+$C284-SUM($CM284:CV284)&gt;AJ283+BE284,AJ283+BE284-CA284,$C284-SUM($CM284:CV284)))))</f>
        <v>0</v>
      </c>
      <c r="CX284" s="29">
        <f ca="1">IF(NOT(snowball),0,IF(AK283&lt;=0,0,IF($C284&lt;=SUM($CM284:CW284),0,IF(CB284+$C284-SUM($CM284:CW284)&gt;AK283+BF284,AK283+BF284-CB284,$C284-SUM($CM284:CW284)))))</f>
        <v>0</v>
      </c>
      <c r="CY284" s="29">
        <f ca="1">IF(NOT(snowball),0,IF(AL283&lt;=0,0,IF($C284&lt;=SUM($CM284:CX284),0,IF(CC284+$C284-SUM($CM284:CX284)&gt;AL283+BG284,AL283+BG284-CC284,$C284-SUM($CM284:CX284)))))</f>
        <v>0</v>
      </c>
      <c r="CZ284" s="29">
        <f ca="1">IF(NOT(snowball),0,IF(AM283&lt;=0,0,IF($C284&lt;=SUM($CM284:CY284),0,IF(CD284+$C284-SUM($CM284:CY284)&gt;AM283+BH284,AM283+BH284-CD284,$C284-SUM($CM284:CY284)))))</f>
        <v>0</v>
      </c>
      <c r="DA284" s="29">
        <f ca="1">IF(NOT(snowball),0,IF(AN283&lt;=0,0,IF($C284&lt;=SUM($CM284:CZ284),0,IF(CE284+$C284-SUM($CM284:CZ284)&gt;AN283+BI284,AN283+BI284-CE284,$C284-SUM($CM284:CZ284)))))</f>
        <v>0</v>
      </c>
      <c r="DB284" s="29">
        <f ca="1">IF(NOT(snowball),0,IF(AO283&lt;=0,0,IF($C284&lt;=SUM($CM284:DA284),0,IF(CF284+$C284-SUM($CM284:DA284)&gt;AO283+BJ284,AO283+BJ284-CF284,$C284-SUM($CM284:DA284)))))</f>
        <v>0</v>
      </c>
      <c r="DC284" s="29">
        <f ca="1">IF(NOT(snowball),0,IF(AP283&lt;=0,0,IF($C284&lt;=SUM($CM284:DB284),0,IF(CG284+$C284-SUM($CM284:DB284)&gt;AP283+BK284,AP283+BK284-CG284,$C284-SUM($CM284:DB284)))))</f>
        <v>0</v>
      </c>
      <c r="DD284" s="29">
        <f ca="1">IF(NOT(snowball),0,IF(AQ283&lt;=0,0,IF($C284&lt;=SUM($CM284:DC284),0,IF(CH284+$C284-SUM($CM284:DC284)&gt;AQ283+BL284,AQ283+BL284-CH284,$C284-SUM($CM284:DC284)))))</f>
        <v>0</v>
      </c>
      <c r="DE284" s="29">
        <f ca="1">IF(NOT(snowball),0,IF(AR283&lt;=0,0,IF($C284&lt;=SUM($CM284:DD284),0,IF(CI284+$C284-SUM($CM284:DD284)&gt;AR283+BM284,AR283+BM284-CI284,$C284-SUM($CM284:DD284)))))</f>
        <v>0</v>
      </c>
      <c r="DF284" s="29">
        <f ca="1">IF(NOT(snowball),0,IF(AS283&lt;=0,0,IF($C284&lt;=SUM($CM284:DE284),0,IF(CJ284+$C284-SUM($CM284:DE284)&gt;AS283+BN284,AS283+BN284-CJ284,$C284-SUM($CM284:DE284)))))</f>
        <v>0</v>
      </c>
    </row>
    <row r="285" spans="1:110" ht="11" customHeight="1">
      <c r="A285" s="30" t="str">
        <f t="shared" ca="1" si="356"/>
        <v/>
      </c>
      <c r="B285" s="13" t="e">
        <f t="shared" ca="1" si="383"/>
        <v>#N/A</v>
      </c>
      <c r="C285" s="113" t="str">
        <f t="shared" ca="1" si="369"/>
        <v/>
      </c>
      <c r="D285" s="81"/>
      <c r="E285" s="29">
        <f t="shared" ca="1" si="357"/>
        <v>0</v>
      </c>
      <c r="F285" s="29">
        <f t="shared" ca="1" si="358"/>
        <v>0</v>
      </c>
      <c r="G285" s="29">
        <f t="shared" ca="1" si="359"/>
        <v>0</v>
      </c>
      <c r="H285" s="29">
        <f t="shared" ca="1" si="360"/>
        <v>0</v>
      </c>
      <c r="I285" s="29">
        <f t="shared" ca="1" si="361"/>
        <v>0</v>
      </c>
      <c r="J285" s="29">
        <f t="shared" ca="1" si="362"/>
        <v>0</v>
      </c>
      <c r="K285" s="29">
        <f t="shared" ca="1" si="368"/>
        <v>0</v>
      </c>
      <c r="L285" s="29">
        <f t="shared" ca="1" si="370"/>
        <v>0</v>
      </c>
      <c r="M285" s="29">
        <f t="shared" ca="1" si="371"/>
        <v>0</v>
      </c>
      <c r="N285" s="29">
        <f t="shared" ca="1" si="372"/>
        <v>0</v>
      </c>
      <c r="O285" s="29">
        <f t="shared" ca="1" si="373"/>
        <v>0</v>
      </c>
      <c r="P285" s="29">
        <f t="shared" ca="1" si="374"/>
        <v>0</v>
      </c>
      <c r="Q285" s="29">
        <f t="shared" ca="1" si="375"/>
        <v>0</v>
      </c>
      <c r="R285" s="29">
        <f t="shared" ca="1" si="376"/>
        <v>0</v>
      </c>
      <c r="S285" s="29">
        <f t="shared" ca="1" si="377"/>
        <v>0</v>
      </c>
      <c r="T285" s="29">
        <f t="shared" ca="1" si="378"/>
        <v>0</v>
      </c>
      <c r="U285" s="29">
        <f t="shared" ca="1" si="379"/>
        <v>0</v>
      </c>
      <c r="V285" s="29">
        <f t="shared" ca="1" si="380"/>
        <v>0</v>
      </c>
      <c r="W285" s="29">
        <f t="shared" ca="1" si="381"/>
        <v>0</v>
      </c>
      <c r="X285" s="29">
        <f t="shared" ca="1" si="381"/>
        <v>0</v>
      </c>
      <c r="Y285" s="66"/>
      <c r="Z285" s="29">
        <f t="shared" ca="1" si="384"/>
        <v>0</v>
      </c>
      <c r="AA285" s="29">
        <f t="shared" ca="1" si="385"/>
        <v>0</v>
      </c>
      <c r="AB285" s="29">
        <f t="shared" ca="1" si="386"/>
        <v>0</v>
      </c>
      <c r="AC285" s="29">
        <f t="shared" ca="1" si="387"/>
        <v>0</v>
      </c>
      <c r="AD285" s="29">
        <f t="shared" ca="1" si="388"/>
        <v>0</v>
      </c>
      <c r="AE285" s="29">
        <f t="shared" ca="1" si="389"/>
        <v>0</v>
      </c>
      <c r="AF285" s="29">
        <f t="shared" ca="1" si="390"/>
        <v>0</v>
      </c>
      <c r="AG285" s="29">
        <f t="shared" ca="1" si="391"/>
        <v>0</v>
      </c>
      <c r="AH285" s="29">
        <f t="shared" ca="1" si="392"/>
        <v>0</v>
      </c>
      <c r="AI285" s="29">
        <f t="shared" ca="1" si="393"/>
        <v>0</v>
      </c>
      <c r="AJ285" s="29">
        <f t="shared" ca="1" si="394"/>
        <v>0</v>
      </c>
      <c r="AK285" s="29">
        <f t="shared" ca="1" si="395"/>
        <v>0</v>
      </c>
      <c r="AL285" s="29">
        <f t="shared" ca="1" si="396"/>
        <v>0</v>
      </c>
      <c r="AM285" s="29">
        <f t="shared" ca="1" si="397"/>
        <v>0</v>
      </c>
      <c r="AN285" s="29">
        <f t="shared" ca="1" si="398"/>
        <v>0</v>
      </c>
      <c r="AO285" s="29">
        <f t="shared" ca="1" si="399"/>
        <v>0</v>
      </c>
      <c r="AP285" s="29">
        <f t="shared" ca="1" si="400"/>
        <v>0</v>
      </c>
      <c r="AQ285" s="29">
        <f t="shared" ca="1" si="401"/>
        <v>0</v>
      </c>
      <c r="AR285" s="29">
        <f t="shared" ca="1" si="402"/>
        <v>0</v>
      </c>
      <c r="AS285" s="29">
        <f t="shared" ca="1" si="403"/>
        <v>0</v>
      </c>
      <c r="AT285" s="7"/>
      <c r="AU285" s="29">
        <f t="shared" ca="1" si="364"/>
        <v>0</v>
      </c>
      <c r="AV285" s="29">
        <f t="shared" ca="1" si="365"/>
        <v>0</v>
      </c>
      <c r="AW285" s="29">
        <f t="shared" ca="1" si="366"/>
        <v>0</v>
      </c>
      <c r="AX285" s="29">
        <f t="shared" ca="1" si="321"/>
        <v>0</v>
      </c>
      <c r="AY285" s="29">
        <f t="shared" ca="1" si="322"/>
        <v>0</v>
      </c>
      <c r="AZ285" s="29">
        <f t="shared" ca="1" si="323"/>
        <v>0</v>
      </c>
      <c r="BA285" s="29">
        <f t="shared" ca="1" si="324"/>
        <v>0</v>
      </c>
      <c r="BB285" s="29">
        <f t="shared" ca="1" si="325"/>
        <v>0</v>
      </c>
      <c r="BC285" s="29">
        <f t="shared" ca="1" si="326"/>
        <v>0</v>
      </c>
      <c r="BD285" s="29">
        <f t="shared" ca="1" si="327"/>
        <v>0</v>
      </c>
      <c r="BE285" s="29">
        <f t="shared" ca="1" si="328"/>
        <v>0</v>
      </c>
      <c r="BF285" s="29">
        <f t="shared" ca="1" si="329"/>
        <v>0</v>
      </c>
      <c r="BG285" s="29">
        <f t="shared" ca="1" si="330"/>
        <v>0</v>
      </c>
      <c r="BH285" s="29">
        <f t="shared" ca="1" si="331"/>
        <v>0</v>
      </c>
      <c r="BI285" s="29">
        <f t="shared" ca="1" si="332"/>
        <v>0</v>
      </c>
      <c r="BJ285" s="29">
        <f t="shared" ca="1" si="333"/>
        <v>0</v>
      </c>
      <c r="BK285" s="29">
        <f t="shared" ca="1" si="334"/>
        <v>0</v>
      </c>
      <c r="BL285" s="29">
        <f t="shared" ca="1" si="335"/>
        <v>0</v>
      </c>
      <c r="BM285" s="29">
        <f t="shared" ca="1" si="336"/>
        <v>0</v>
      </c>
      <c r="BN285" s="29">
        <f t="shared" ca="1" si="337"/>
        <v>0</v>
      </c>
      <c r="BO285" s="33">
        <f t="shared" ca="1" si="404"/>
        <v>0</v>
      </c>
      <c r="BP285" s="16"/>
      <c r="BQ285" s="29">
        <f t="shared" ca="1" si="405"/>
        <v>0</v>
      </c>
      <c r="BR285" s="29">
        <f t="shared" ca="1" si="406"/>
        <v>0</v>
      </c>
      <c r="BS285" s="29">
        <f t="shared" ca="1" si="407"/>
        <v>0</v>
      </c>
      <c r="BT285" s="29">
        <f t="shared" ca="1" si="408"/>
        <v>0</v>
      </c>
      <c r="BU285" s="29">
        <f t="shared" ca="1" si="409"/>
        <v>0</v>
      </c>
      <c r="BV285" s="29">
        <f t="shared" ca="1" si="341"/>
        <v>0</v>
      </c>
      <c r="BW285" s="29">
        <f t="shared" ca="1" si="342"/>
        <v>0</v>
      </c>
      <c r="BX285" s="29">
        <f t="shared" ca="1" si="343"/>
        <v>0</v>
      </c>
      <c r="BY285" s="29">
        <f t="shared" ca="1" si="344"/>
        <v>0</v>
      </c>
      <c r="BZ285" s="29">
        <f t="shared" ca="1" si="345"/>
        <v>0</v>
      </c>
      <c r="CA285" s="29">
        <f t="shared" ca="1" si="346"/>
        <v>0</v>
      </c>
      <c r="CB285" s="29">
        <f t="shared" ca="1" si="347"/>
        <v>0</v>
      </c>
      <c r="CC285" s="29">
        <f t="shared" ca="1" si="348"/>
        <v>0</v>
      </c>
      <c r="CD285" s="29">
        <f t="shared" ca="1" si="349"/>
        <v>0</v>
      </c>
      <c r="CE285" s="29">
        <f t="shared" ca="1" si="350"/>
        <v>0</v>
      </c>
      <c r="CF285" s="29">
        <f t="shared" ca="1" si="351"/>
        <v>0</v>
      </c>
      <c r="CG285" s="29">
        <f t="shared" ca="1" si="352"/>
        <v>0</v>
      </c>
      <c r="CH285" s="29">
        <f t="shared" ca="1" si="353"/>
        <v>0</v>
      </c>
      <c r="CI285" s="29">
        <f t="shared" ca="1" si="354"/>
        <v>0</v>
      </c>
      <c r="CJ285" s="29">
        <f t="shared" ca="1" si="355"/>
        <v>0</v>
      </c>
      <c r="CK285" s="33">
        <f t="shared" ca="1" si="367"/>
        <v>0</v>
      </c>
      <c r="CL285" s="33"/>
      <c r="CM285" s="78">
        <f t="shared" ca="1" si="382"/>
        <v>0</v>
      </c>
      <c r="CN285" s="29">
        <f ca="1">IF(NOT(snowball),0,IF(AA284&lt;=0,0,IF($C285&lt;=SUM($CM285:CM285),0,IF(BR285+$C285-SUM($CM285:CM285)&gt;AA284+AV285,AA284+AV285-BR285,$C285-SUM($CM285:CM285)))))</f>
        <v>0</v>
      </c>
      <c r="CO285" s="29">
        <f ca="1">IF(NOT(snowball),0,IF(AB284&lt;=0,0,IF($C285&lt;=SUM($CM285:CN285),0,IF(BS285+$C285-SUM($CM285:CN285)&gt;AB284+AW285,AB284+AW285-BS285,$C285-SUM($CM285:CN285)))))</f>
        <v>0</v>
      </c>
      <c r="CP285" s="29">
        <f ca="1">IF(NOT(snowball),0,IF(AC284&lt;=0,0,IF($C285&lt;=SUM($CM285:CO285),0,IF(BT285+$C285-SUM($CM285:CO285)&gt;AC284+AX285,AC284+AX285-BT285,$C285-SUM($CM285:CO285)))))</f>
        <v>0</v>
      </c>
      <c r="CQ285" s="29">
        <f ca="1">IF(NOT(snowball),0,IF(AD284&lt;=0,0,IF($C285&lt;=SUM($CM285:CP285),0,IF(BU285+$C285-SUM($CM285:CP285)&gt;AD284+AY285,AD284+AY285-BU285,$C285-SUM($CM285:CP285)))))</f>
        <v>0</v>
      </c>
      <c r="CR285" s="29">
        <f ca="1">IF(NOT(snowball),0,IF(AE284&lt;=0,0,IF($C285&lt;=SUM($CM285:CQ285),0,IF(BV285+$C285-SUM($CM285:CQ285)&gt;AE284+AZ285,AE284+AZ285-BV285,$C285-SUM($CM285:CQ285)))))</f>
        <v>0</v>
      </c>
      <c r="CS285" s="29">
        <f ca="1">IF(NOT(snowball),0,IF(AF284&lt;=0,0,IF($C285&lt;=SUM($CM285:CR285),0,IF(BW285+$C285-SUM($CM285:CR285)&gt;AF284+BA285,AF284+BA285-BW285,$C285-SUM($CM285:CR285)))))</f>
        <v>0</v>
      </c>
      <c r="CT285" s="29">
        <f ca="1">IF(NOT(snowball),0,IF(AG284&lt;=0,0,IF($C285&lt;=SUM($CM285:CS285),0,IF(BX285+$C285-SUM($CM285:CS285)&gt;AG284+BB285,AG284+BB285-BX285,$C285-SUM($CM285:CS285)))))</f>
        <v>0</v>
      </c>
      <c r="CU285" s="29">
        <f ca="1">IF(NOT(snowball),0,IF(AH284&lt;=0,0,IF($C285&lt;=SUM($CM285:CT285),0,IF(BY285+$C285-SUM($CM285:CT285)&gt;AH284+BC285,AH284+BC285-BY285,$C285-SUM($CM285:CT285)))))</f>
        <v>0</v>
      </c>
      <c r="CV285" s="29">
        <f ca="1">IF(NOT(snowball),0,IF(AI284&lt;=0,0,IF($C285&lt;=SUM($CM285:CU285),0,IF(BZ285+$C285-SUM($CM285:CU285)&gt;AI284+BD285,AI284+BD285-BZ285,$C285-SUM($CM285:CU285)))))</f>
        <v>0</v>
      </c>
      <c r="CW285" s="29">
        <f ca="1">IF(NOT(snowball),0,IF(AJ284&lt;=0,0,IF($C285&lt;=SUM($CM285:CV285),0,IF(CA285+$C285-SUM($CM285:CV285)&gt;AJ284+BE285,AJ284+BE285-CA285,$C285-SUM($CM285:CV285)))))</f>
        <v>0</v>
      </c>
      <c r="CX285" s="29">
        <f ca="1">IF(NOT(snowball),0,IF(AK284&lt;=0,0,IF($C285&lt;=SUM($CM285:CW285),0,IF(CB285+$C285-SUM($CM285:CW285)&gt;AK284+BF285,AK284+BF285-CB285,$C285-SUM($CM285:CW285)))))</f>
        <v>0</v>
      </c>
      <c r="CY285" s="29">
        <f ca="1">IF(NOT(snowball),0,IF(AL284&lt;=0,0,IF($C285&lt;=SUM($CM285:CX285),0,IF(CC285+$C285-SUM($CM285:CX285)&gt;AL284+BG285,AL284+BG285-CC285,$C285-SUM($CM285:CX285)))))</f>
        <v>0</v>
      </c>
      <c r="CZ285" s="29">
        <f ca="1">IF(NOT(snowball),0,IF(AM284&lt;=0,0,IF($C285&lt;=SUM($CM285:CY285),0,IF(CD285+$C285-SUM($CM285:CY285)&gt;AM284+BH285,AM284+BH285-CD285,$C285-SUM($CM285:CY285)))))</f>
        <v>0</v>
      </c>
      <c r="DA285" s="29">
        <f ca="1">IF(NOT(snowball),0,IF(AN284&lt;=0,0,IF($C285&lt;=SUM($CM285:CZ285),0,IF(CE285+$C285-SUM($CM285:CZ285)&gt;AN284+BI285,AN284+BI285-CE285,$C285-SUM($CM285:CZ285)))))</f>
        <v>0</v>
      </c>
      <c r="DB285" s="29">
        <f ca="1">IF(NOT(snowball),0,IF(AO284&lt;=0,0,IF($C285&lt;=SUM($CM285:DA285),0,IF(CF285+$C285-SUM($CM285:DA285)&gt;AO284+BJ285,AO284+BJ285-CF285,$C285-SUM($CM285:DA285)))))</f>
        <v>0</v>
      </c>
      <c r="DC285" s="29">
        <f ca="1">IF(NOT(snowball),0,IF(AP284&lt;=0,0,IF($C285&lt;=SUM($CM285:DB285),0,IF(CG285+$C285-SUM($CM285:DB285)&gt;AP284+BK285,AP284+BK285-CG285,$C285-SUM($CM285:DB285)))))</f>
        <v>0</v>
      </c>
      <c r="DD285" s="29">
        <f ca="1">IF(NOT(snowball),0,IF(AQ284&lt;=0,0,IF($C285&lt;=SUM($CM285:DC285),0,IF(CH285+$C285-SUM($CM285:DC285)&gt;AQ284+BL285,AQ284+BL285-CH285,$C285-SUM($CM285:DC285)))))</f>
        <v>0</v>
      </c>
      <c r="DE285" s="29">
        <f ca="1">IF(NOT(snowball),0,IF(AR284&lt;=0,0,IF($C285&lt;=SUM($CM285:DD285),0,IF(CI285+$C285-SUM($CM285:DD285)&gt;AR284+BM285,AR284+BM285-CI285,$C285-SUM($CM285:DD285)))))</f>
        <v>0</v>
      </c>
      <c r="DF285" s="29">
        <f ca="1">IF(NOT(snowball),0,IF(AS284&lt;=0,0,IF($C285&lt;=SUM($CM285:DE285),0,IF(CJ285+$C285-SUM($CM285:DE285)&gt;AS284+BN285,AS284+BN285-CJ285,$C285-SUM($CM285:DE285)))))</f>
        <v>0</v>
      </c>
    </row>
    <row r="286" spans="1:110" ht="11" customHeight="1">
      <c r="A286" s="30" t="str">
        <f t="shared" ca="1" si="356"/>
        <v/>
      </c>
      <c r="B286" s="13" t="e">
        <f t="shared" ca="1" si="383"/>
        <v>#N/A</v>
      </c>
      <c r="C286" s="113" t="str">
        <f t="shared" ca="1" si="369"/>
        <v/>
      </c>
      <c r="D286" s="81"/>
      <c r="E286" s="29">
        <f t="shared" ca="1" si="357"/>
        <v>0</v>
      </c>
      <c r="F286" s="29">
        <f t="shared" ca="1" si="358"/>
        <v>0</v>
      </c>
      <c r="G286" s="29">
        <f t="shared" ca="1" si="359"/>
        <v>0</v>
      </c>
      <c r="H286" s="29">
        <f t="shared" ca="1" si="360"/>
        <v>0</v>
      </c>
      <c r="I286" s="29">
        <f t="shared" ca="1" si="361"/>
        <v>0</v>
      </c>
      <c r="J286" s="29">
        <f t="shared" ca="1" si="362"/>
        <v>0</v>
      </c>
      <c r="K286" s="29">
        <f t="shared" ca="1" si="368"/>
        <v>0</v>
      </c>
      <c r="L286" s="29">
        <f t="shared" ca="1" si="370"/>
        <v>0</v>
      </c>
      <c r="M286" s="29">
        <f t="shared" ca="1" si="371"/>
        <v>0</v>
      </c>
      <c r="N286" s="29">
        <f t="shared" ca="1" si="372"/>
        <v>0</v>
      </c>
      <c r="O286" s="29">
        <f t="shared" ca="1" si="373"/>
        <v>0</v>
      </c>
      <c r="P286" s="29">
        <f t="shared" ca="1" si="374"/>
        <v>0</v>
      </c>
      <c r="Q286" s="29">
        <f t="shared" ca="1" si="375"/>
        <v>0</v>
      </c>
      <c r="R286" s="29">
        <f t="shared" ca="1" si="376"/>
        <v>0</v>
      </c>
      <c r="S286" s="29">
        <f t="shared" ca="1" si="377"/>
        <v>0</v>
      </c>
      <c r="T286" s="29">
        <f t="shared" ca="1" si="378"/>
        <v>0</v>
      </c>
      <c r="U286" s="29">
        <f t="shared" ca="1" si="379"/>
        <v>0</v>
      </c>
      <c r="V286" s="29">
        <f t="shared" ca="1" si="380"/>
        <v>0</v>
      </c>
      <c r="W286" s="29">
        <f t="shared" ca="1" si="381"/>
        <v>0</v>
      </c>
      <c r="X286" s="29">
        <f t="shared" ca="1" si="381"/>
        <v>0</v>
      </c>
      <c r="Y286" s="66"/>
      <c r="Z286" s="29">
        <f t="shared" ca="1" si="384"/>
        <v>0</v>
      </c>
      <c r="AA286" s="29">
        <f t="shared" ca="1" si="385"/>
        <v>0</v>
      </c>
      <c r="AB286" s="29">
        <f t="shared" ca="1" si="386"/>
        <v>0</v>
      </c>
      <c r="AC286" s="29">
        <f t="shared" ca="1" si="387"/>
        <v>0</v>
      </c>
      <c r="AD286" s="29">
        <f t="shared" ca="1" si="388"/>
        <v>0</v>
      </c>
      <c r="AE286" s="29">
        <f t="shared" ca="1" si="389"/>
        <v>0</v>
      </c>
      <c r="AF286" s="29">
        <f t="shared" ca="1" si="390"/>
        <v>0</v>
      </c>
      <c r="AG286" s="29">
        <f t="shared" ca="1" si="391"/>
        <v>0</v>
      </c>
      <c r="AH286" s="29">
        <f t="shared" ca="1" si="392"/>
        <v>0</v>
      </c>
      <c r="AI286" s="29">
        <f t="shared" ca="1" si="393"/>
        <v>0</v>
      </c>
      <c r="AJ286" s="29">
        <f t="shared" ca="1" si="394"/>
        <v>0</v>
      </c>
      <c r="AK286" s="29">
        <f t="shared" ca="1" si="395"/>
        <v>0</v>
      </c>
      <c r="AL286" s="29">
        <f t="shared" ca="1" si="396"/>
        <v>0</v>
      </c>
      <c r="AM286" s="29">
        <f t="shared" ca="1" si="397"/>
        <v>0</v>
      </c>
      <c r="AN286" s="29">
        <f t="shared" ca="1" si="398"/>
        <v>0</v>
      </c>
      <c r="AO286" s="29">
        <f t="shared" ca="1" si="399"/>
        <v>0</v>
      </c>
      <c r="AP286" s="29">
        <f t="shared" ca="1" si="400"/>
        <v>0</v>
      </c>
      <c r="AQ286" s="29">
        <f t="shared" ca="1" si="401"/>
        <v>0</v>
      </c>
      <c r="AR286" s="29">
        <f t="shared" ca="1" si="402"/>
        <v>0</v>
      </c>
      <c r="AS286" s="29">
        <f t="shared" ca="1" si="403"/>
        <v>0</v>
      </c>
      <c r="AT286" s="7"/>
      <c r="AU286" s="29">
        <f t="shared" ca="1" si="364"/>
        <v>0</v>
      </c>
      <c r="AV286" s="29">
        <f t="shared" ca="1" si="365"/>
        <v>0</v>
      </c>
      <c r="AW286" s="29">
        <f t="shared" ca="1" si="366"/>
        <v>0</v>
      </c>
      <c r="AX286" s="29">
        <f t="shared" ca="1" si="321"/>
        <v>0</v>
      </c>
      <c r="AY286" s="29">
        <f t="shared" ca="1" si="322"/>
        <v>0</v>
      </c>
      <c r="AZ286" s="29">
        <f t="shared" ca="1" si="323"/>
        <v>0</v>
      </c>
      <c r="BA286" s="29">
        <f t="shared" ca="1" si="324"/>
        <v>0</v>
      </c>
      <c r="BB286" s="29">
        <f t="shared" ca="1" si="325"/>
        <v>0</v>
      </c>
      <c r="BC286" s="29">
        <f t="shared" ca="1" si="326"/>
        <v>0</v>
      </c>
      <c r="BD286" s="29">
        <f t="shared" ca="1" si="327"/>
        <v>0</v>
      </c>
      <c r="BE286" s="29">
        <f t="shared" ca="1" si="328"/>
        <v>0</v>
      </c>
      <c r="BF286" s="29">
        <f t="shared" ca="1" si="329"/>
        <v>0</v>
      </c>
      <c r="BG286" s="29">
        <f t="shared" ca="1" si="330"/>
        <v>0</v>
      </c>
      <c r="BH286" s="29">
        <f t="shared" ca="1" si="331"/>
        <v>0</v>
      </c>
      <c r="BI286" s="29">
        <f t="shared" ca="1" si="332"/>
        <v>0</v>
      </c>
      <c r="BJ286" s="29">
        <f t="shared" ca="1" si="333"/>
        <v>0</v>
      </c>
      <c r="BK286" s="29">
        <f t="shared" ca="1" si="334"/>
        <v>0</v>
      </c>
      <c r="BL286" s="29">
        <f t="shared" ca="1" si="335"/>
        <v>0</v>
      </c>
      <c r="BM286" s="29">
        <f t="shared" ca="1" si="336"/>
        <v>0</v>
      </c>
      <c r="BN286" s="29">
        <f t="shared" ca="1" si="337"/>
        <v>0</v>
      </c>
      <c r="BO286" s="33">
        <f t="shared" ca="1" si="404"/>
        <v>0</v>
      </c>
      <c r="BP286" s="16"/>
      <c r="BQ286" s="29">
        <f t="shared" ca="1" si="405"/>
        <v>0</v>
      </c>
      <c r="BR286" s="29">
        <f t="shared" ca="1" si="406"/>
        <v>0</v>
      </c>
      <c r="BS286" s="29">
        <f t="shared" ca="1" si="407"/>
        <v>0</v>
      </c>
      <c r="BT286" s="29">
        <f t="shared" ca="1" si="408"/>
        <v>0</v>
      </c>
      <c r="BU286" s="29">
        <f t="shared" ca="1" si="409"/>
        <v>0</v>
      </c>
      <c r="BV286" s="29">
        <f t="shared" ca="1" si="341"/>
        <v>0</v>
      </c>
      <c r="BW286" s="29">
        <f t="shared" ca="1" si="342"/>
        <v>0</v>
      </c>
      <c r="BX286" s="29">
        <f t="shared" ca="1" si="343"/>
        <v>0</v>
      </c>
      <c r="BY286" s="29">
        <f t="shared" ca="1" si="344"/>
        <v>0</v>
      </c>
      <c r="BZ286" s="29">
        <f t="shared" ca="1" si="345"/>
        <v>0</v>
      </c>
      <c r="CA286" s="29">
        <f t="shared" ca="1" si="346"/>
        <v>0</v>
      </c>
      <c r="CB286" s="29">
        <f t="shared" ca="1" si="347"/>
        <v>0</v>
      </c>
      <c r="CC286" s="29">
        <f t="shared" ca="1" si="348"/>
        <v>0</v>
      </c>
      <c r="CD286" s="29">
        <f t="shared" ca="1" si="349"/>
        <v>0</v>
      </c>
      <c r="CE286" s="29">
        <f t="shared" ca="1" si="350"/>
        <v>0</v>
      </c>
      <c r="CF286" s="29">
        <f t="shared" ca="1" si="351"/>
        <v>0</v>
      </c>
      <c r="CG286" s="29">
        <f t="shared" ca="1" si="352"/>
        <v>0</v>
      </c>
      <c r="CH286" s="29">
        <f t="shared" ca="1" si="353"/>
        <v>0</v>
      </c>
      <c r="CI286" s="29">
        <f t="shared" ca="1" si="354"/>
        <v>0</v>
      </c>
      <c r="CJ286" s="29">
        <f t="shared" ca="1" si="355"/>
        <v>0</v>
      </c>
      <c r="CK286" s="33">
        <f t="shared" ca="1" si="367"/>
        <v>0</v>
      </c>
      <c r="CL286" s="33"/>
      <c r="CM286" s="78">
        <f t="shared" ca="1" si="382"/>
        <v>0</v>
      </c>
      <c r="CN286" s="29">
        <f ca="1">IF(NOT(snowball),0,IF(AA285&lt;=0,0,IF($C286&lt;=SUM($CM286:CM286),0,IF(BR286+$C286-SUM($CM286:CM286)&gt;AA285+AV286,AA285+AV286-BR286,$C286-SUM($CM286:CM286)))))</f>
        <v>0</v>
      </c>
      <c r="CO286" s="29">
        <f ca="1">IF(NOT(snowball),0,IF(AB285&lt;=0,0,IF($C286&lt;=SUM($CM286:CN286),0,IF(BS286+$C286-SUM($CM286:CN286)&gt;AB285+AW286,AB285+AW286-BS286,$C286-SUM($CM286:CN286)))))</f>
        <v>0</v>
      </c>
      <c r="CP286" s="29">
        <f ca="1">IF(NOT(snowball),0,IF(AC285&lt;=0,0,IF($C286&lt;=SUM($CM286:CO286),0,IF(BT286+$C286-SUM($CM286:CO286)&gt;AC285+AX286,AC285+AX286-BT286,$C286-SUM($CM286:CO286)))))</f>
        <v>0</v>
      </c>
      <c r="CQ286" s="29">
        <f ca="1">IF(NOT(snowball),0,IF(AD285&lt;=0,0,IF($C286&lt;=SUM($CM286:CP286),0,IF(BU286+$C286-SUM($CM286:CP286)&gt;AD285+AY286,AD285+AY286-BU286,$C286-SUM($CM286:CP286)))))</f>
        <v>0</v>
      </c>
      <c r="CR286" s="29">
        <f ca="1">IF(NOT(snowball),0,IF(AE285&lt;=0,0,IF($C286&lt;=SUM($CM286:CQ286),0,IF(BV286+$C286-SUM($CM286:CQ286)&gt;AE285+AZ286,AE285+AZ286-BV286,$C286-SUM($CM286:CQ286)))))</f>
        <v>0</v>
      </c>
      <c r="CS286" s="29">
        <f ca="1">IF(NOT(snowball),0,IF(AF285&lt;=0,0,IF($C286&lt;=SUM($CM286:CR286),0,IF(BW286+$C286-SUM($CM286:CR286)&gt;AF285+BA286,AF285+BA286-BW286,$C286-SUM($CM286:CR286)))))</f>
        <v>0</v>
      </c>
      <c r="CT286" s="29">
        <f ca="1">IF(NOT(snowball),0,IF(AG285&lt;=0,0,IF($C286&lt;=SUM($CM286:CS286),0,IF(BX286+$C286-SUM($CM286:CS286)&gt;AG285+BB286,AG285+BB286-BX286,$C286-SUM($CM286:CS286)))))</f>
        <v>0</v>
      </c>
      <c r="CU286" s="29">
        <f ca="1">IF(NOT(snowball),0,IF(AH285&lt;=0,0,IF($C286&lt;=SUM($CM286:CT286),0,IF(BY286+$C286-SUM($CM286:CT286)&gt;AH285+BC286,AH285+BC286-BY286,$C286-SUM($CM286:CT286)))))</f>
        <v>0</v>
      </c>
      <c r="CV286" s="29">
        <f ca="1">IF(NOT(snowball),0,IF(AI285&lt;=0,0,IF($C286&lt;=SUM($CM286:CU286),0,IF(BZ286+$C286-SUM($CM286:CU286)&gt;AI285+BD286,AI285+BD286-BZ286,$C286-SUM($CM286:CU286)))))</f>
        <v>0</v>
      </c>
      <c r="CW286" s="29">
        <f ca="1">IF(NOT(snowball),0,IF(AJ285&lt;=0,0,IF($C286&lt;=SUM($CM286:CV286),0,IF(CA286+$C286-SUM($CM286:CV286)&gt;AJ285+BE286,AJ285+BE286-CA286,$C286-SUM($CM286:CV286)))))</f>
        <v>0</v>
      </c>
      <c r="CX286" s="29">
        <f ca="1">IF(NOT(snowball),0,IF(AK285&lt;=0,0,IF($C286&lt;=SUM($CM286:CW286),0,IF(CB286+$C286-SUM($CM286:CW286)&gt;AK285+BF286,AK285+BF286-CB286,$C286-SUM($CM286:CW286)))))</f>
        <v>0</v>
      </c>
      <c r="CY286" s="29">
        <f ca="1">IF(NOT(snowball),0,IF(AL285&lt;=0,0,IF($C286&lt;=SUM($CM286:CX286),0,IF(CC286+$C286-SUM($CM286:CX286)&gt;AL285+BG286,AL285+BG286-CC286,$C286-SUM($CM286:CX286)))))</f>
        <v>0</v>
      </c>
      <c r="CZ286" s="29">
        <f ca="1">IF(NOT(snowball),0,IF(AM285&lt;=0,0,IF($C286&lt;=SUM($CM286:CY286),0,IF(CD286+$C286-SUM($CM286:CY286)&gt;AM285+BH286,AM285+BH286-CD286,$C286-SUM($CM286:CY286)))))</f>
        <v>0</v>
      </c>
      <c r="DA286" s="29">
        <f ca="1">IF(NOT(snowball),0,IF(AN285&lt;=0,0,IF($C286&lt;=SUM($CM286:CZ286),0,IF(CE286+$C286-SUM($CM286:CZ286)&gt;AN285+BI286,AN285+BI286-CE286,$C286-SUM($CM286:CZ286)))))</f>
        <v>0</v>
      </c>
      <c r="DB286" s="29">
        <f ca="1">IF(NOT(snowball),0,IF(AO285&lt;=0,0,IF($C286&lt;=SUM($CM286:DA286),0,IF(CF286+$C286-SUM($CM286:DA286)&gt;AO285+BJ286,AO285+BJ286-CF286,$C286-SUM($CM286:DA286)))))</f>
        <v>0</v>
      </c>
      <c r="DC286" s="29">
        <f ca="1">IF(NOT(snowball),0,IF(AP285&lt;=0,0,IF($C286&lt;=SUM($CM286:DB286),0,IF(CG286+$C286-SUM($CM286:DB286)&gt;AP285+BK286,AP285+BK286-CG286,$C286-SUM($CM286:DB286)))))</f>
        <v>0</v>
      </c>
      <c r="DD286" s="29">
        <f ca="1">IF(NOT(snowball),0,IF(AQ285&lt;=0,0,IF($C286&lt;=SUM($CM286:DC286),0,IF(CH286+$C286-SUM($CM286:DC286)&gt;AQ285+BL286,AQ285+BL286-CH286,$C286-SUM($CM286:DC286)))))</f>
        <v>0</v>
      </c>
      <c r="DE286" s="29">
        <f ca="1">IF(NOT(snowball),0,IF(AR285&lt;=0,0,IF($C286&lt;=SUM($CM286:DD286),0,IF(CI286+$C286-SUM($CM286:DD286)&gt;AR285+BM286,AR285+BM286-CI286,$C286-SUM($CM286:DD286)))))</f>
        <v>0</v>
      </c>
      <c r="DF286" s="29">
        <f ca="1">IF(NOT(snowball),0,IF(AS285&lt;=0,0,IF($C286&lt;=SUM($CM286:DE286),0,IF(CJ286+$C286-SUM($CM286:DE286)&gt;AS285+BN286,AS285+BN286-CJ286,$C286-SUM($CM286:DE286)))))</f>
        <v>0</v>
      </c>
    </row>
    <row r="287" spans="1:110" ht="11" customHeight="1">
      <c r="A287" s="30" t="str">
        <f t="shared" ca="1" si="356"/>
        <v/>
      </c>
      <c r="B287" s="13" t="e">
        <f t="shared" ca="1" si="383"/>
        <v>#N/A</v>
      </c>
      <c r="C287" s="113" t="str">
        <f t="shared" ca="1" si="369"/>
        <v/>
      </c>
      <c r="D287" s="81"/>
      <c r="E287" s="29">
        <f t="shared" ca="1" si="357"/>
        <v>0</v>
      </c>
      <c r="F287" s="29">
        <f t="shared" ca="1" si="358"/>
        <v>0</v>
      </c>
      <c r="G287" s="29">
        <f t="shared" ca="1" si="359"/>
        <v>0</v>
      </c>
      <c r="H287" s="29">
        <f t="shared" ca="1" si="360"/>
        <v>0</v>
      </c>
      <c r="I287" s="29">
        <f t="shared" ca="1" si="361"/>
        <v>0</v>
      </c>
      <c r="J287" s="29">
        <f t="shared" ca="1" si="362"/>
        <v>0</v>
      </c>
      <c r="K287" s="29">
        <f t="shared" ca="1" si="368"/>
        <v>0</v>
      </c>
      <c r="L287" s="29">
        <f t="shared" ca="1" si="370"/>
        <v>0</v>
      </c>
      <c r="M287" s="29">
        <f t="shared" ca="1" si="371"/>
        <v>0</v>
      </c>
      <c r="N287" s="29">
        <f t="shared" ca="1" si="372"/>
        <v>0</v>
      </c>
      <c r="O287" s="29">
        <f t="shared" ca="1" si="373"/>
        <v>0</v>
      </c>
      <c r="P287" s="29">
        <f t="shared" ca="1" si="374"/>
        <v>0</v>
      </c>
      <c r="Q287" s="29">
        <f t="shared" ca="1" si="375"/>
        <v>0</v>
      </c>
      <c r="R287" s="29">
        <f t="shared" ca="1" si="376"/>
        <v>0</v>
      </c>
      <c r="S287" s="29">
        <f t="shared" ca="1" si="377"/>
        <v>0</v>
      </c>
      <c r="T287" s="29">
        <f t="shared" ca="1" si="378"/>
        <v>0</v>
      </c>
      <c r="U287" s="29">
        <f t="shared" ca="1" si="379"/>
        <v>0</v>
      </c>
      <c r="V287" s="29">
        <f t="shared" ca="1" si="380"/>
        <v>0</v>
      </c>
      <c r="W287" s="29">
        <f t="shared" ca="1" si="381"/>
        <v>0</v>
      </c>
      <c r="X287" s="29">
        <f t="shared" ca="1" si="381"/>
        <v>0</v>
      </c>
      <c r="Y287" s="66"/>
      <c r="Z287" s="29">
        <f t="shared" ca="1" si="384"/>
        <v>0</v>
      </c>
      <c r="AA287" s="29">
        <f t="shared" ca="1" si="385"/>
        <v>0</v>
      </c>
      <c r="AB287" s="29">
        <f t="shared" ca="1" si="386"/>
        <v>0</v>
      </c>
      <c r="AC287" s="29">
        <f t="shared" ca="1" si="387"/>
        <v>0</v>
      </c>
      <c r="AD287" s="29">
        <f t="shared" ca="1" si="388"/>
        <v>0</v>
      </c>
      <c r="AE287" s="29">
        <f t="shared" ca="1" si="389"/>
        <v>0</v>
      </c>
      <c r="AF287" s="29">
        <f t="shared" ca="1" si="390"/>
        <v>0</v>
      </c>
      <c r="AG287" s="29">
        <f t="shared" ca="1" si="391"/>
        <v>0</v>
      </c>
      <c r="AH287" s="29">
        <f t="shared" ca="1" si="392"/>
        <v>0</v>
      </c>
      <c r="AI287" s="29">
        <f t="shared" ca="1" si="393"/>
        <v>0</v>
      </c>
      <c r="AJ287" s="29">
        <f t="shared" ca="1" si="394"/>
        <v>0</v>
      </c>
      <c r="AK287" s="29">
        <f t="shared" ca="1" si="395"/>
        <v>0</v>
      </c>
      <c r="AL287" s="29">
        <f t="shared" ca="1" si="396"/>
        <v>0</v>
      </c>
      <c r="AM287" s="29">
        <f t="shared" ca="1" si="397"/>
        <v>0</v>
      </c>
      <c r="AN287" s="29">
        <f t="shared" ca="1" si="398"/>
        <v>0</v>
      </c>
      <c r="AO287" s="29">
        <f t="shared" ca="1" si="399"/>
        <v>0</v>
      </c>
      <c r="AP287" s="29">
        <f t="shared" ca="1" si="400"/>
        <v>0</v>
      </c>
      <c r="AQ287" s="29">
        <f t="shared" ca="1" si="401"/>
        <v>0</v>
      </c>
      <c r="AR287" s="29">
        <f t="shared" ca="1" si="402"/>
        <v>0</v>
      </c>
      <c r="AS287" s="29">
        <f t="shared" ca="1" si="403"/>
        <v>0</v>
      </c>
      <c r="AT287" s="7"/>
      <c r="AU287" s="29">
        <f t="shared" ca="1" si="364"/>
        <v>0</v>
      </c>
      <c r="AV287" s="29">
        <f t="shared" ca="1" si="365"/>
        <v>0</v>
      </c>
      <c r="AW287" s="29">
        <f t="shared" ca="1" si="366"/>
        <v>0</v>
      </c>
      <c r="AX287" s="29">
        <f t="shared" ca="1" si="321"/>
        <v>0</v>
      </c>
      <c r="AY287" s="29">
        <f t="shared" ca="1" si="322"/>
        <v>0</v>
      </c>
      <c r="AZ287" s="29">
        <f t="shared" ca="1" si="323"/>
        <v>0</v>
      </c>
      <c r="BA287" s="29">
        <f t="shared" ca="1" si="324"/>
        <v>0</v>
      </c>
      <c r="BB287" s="29">
        <f t="shared" ca="1" si="325"/>
        <v>0</v>
      </c>
      <c r="BC287" s="29">
        <f t="shared" ca="1" si="326"/>
        <v>0</v>
      </c>
      <c r="BD287" s="29">
        <f t="shared" ca="1" si="327"/>
        <v>0</v>
      </c>
      <c r="BE287" s="29">
        <f t="shared" ca="1" si="328"/>
        <v>0</v>
      </c>
      <c r="BF287" s="29">
        <f t="shared" ca="1" si="329"/>
        <v>0</v>
      </c>
      <c r="BG287" s="29">
        <f t="shared" ca="1" si="330"/>
        <v>0</v>
      </c>
      <c r="BH287" s="29">
        <f t="shared" ca="1" si="331"/>
        <v>0</v>
      </c>
      <c r="BI287" s="29">
        <f t="shared" ca="1" si="332"/>
        <v>0</v>
      </c>
      <c r="BJ287" s="29">
        <f t="shared" ca="1" si="333"/>
        <v>0</v>
      </c>
      <c r="BK287" s="29">
        <f t="shared" ca="1" si="334"/>
        <v>0</v>
      </c>
      <c r="BL287" s="29">
        <f t="shared" ca="1" si="335"/>
        <v>0</v>
      </c>
      <c r="BM287" s="29">
        <f t="shared" ca="1" si="336"/>
        <v>0</v>
      </c>
      <c r="BN287" s="29">
        <f t="shared" ca="1" si="337"/>
        <v>0</v>
      </c>
      <c r="BO287" s="33">
        <f t="shared" ca="1" si="404"/>
        <v>0</v>
      </c>
      <c r="BP287" s="16"/>
      <c r="BQ287" s="29">
        <f t="shared" ca="1" si="405"/>
        <v>0</v>
      </c>
      <c r="BR287" s="29">
        <f t="shared" ca="1" si="406"/>
        <v>0</v>
      </c>
      <c r="BS287" s="29">
        <f t="shared" ca="1" si="407"/>
        <v>0</v>
      </c>
      <c r="BT287" s="29">
        <f t="shared" ca="1" si="408"/>
        <v>0</v>
      </c>
      <c r="BU287" s="29">
        <f t="shared" ca="1" si="409"/>
        <v>0</v>
      </c>
      <c r="BV287" s="29">
        <f t="shared" ca="1" si="341"/>
        <v>0</v>
      </c>
      <c r="BW287" s="29">
        <f t="shared" ca="1" si="342"/>
        <v>0</v>
      </c>
      <c r="BX287" s="29">
        <f t="shared" ca="1" si="343"/>
        <v>0</v>
      </c>
      <c r="BY287" s="29">
        <f t="shared" ca="1" si="344"/>
        <v>0</v>
      </c>
      <c r="BZ287" s="29">
        <f t="shared" ca="1" si="345"/>
        <v>0</v>
      </c>
      <c r="CA287" s="29">
        <f t="shared" ca="1" si="346"/>
        <v>0</v>
      </c>
      <c r="CB287" s="29">
        <f t="shared" ca="1" si="347"/>
        <v>0</v>
      </c>
      <c r="CC287" s="29">
        <f t="shared" ca="1" si="348"/>
        <v>0</v>
      </c>
      <c r="CD287" s="29">
        <f t="shared" ca="1" si="349"/>
        <v>0</v>
      </c>
      <c r="CE287" s="29">
        <f t="shared" ca="1" si="350"/>
        <v>0</v>
      </c>
      <c r="CF287" s="29">
        <f t="shared" ca="1" si="351"/>
        <v>0</v>
      </c>
      <c r="CG287" s="29">
        <f t="shared" ca="1" si="352"/>
        <v>0</v>
      </c>
      <c r="CH287" s="29">
        <f t="shared" ca="1" si="353"/>
        <v>0</v>
      </c>
      <c r="CI287" s="29">
        <f t="shared" ca="1" si="354"/>
        <v>0</v>
      </c>
      <c r="CJ287" s="29">
        <f t="shared" ca="1" si="355"/>
        <v>0</v>
      </c>
      <c r="CK287" s="33">
        <f t="shared" ca="1" si="367"/>
        <v>0</v>
      </c>
      <c r="CL287" s="33"/>
      <c r="CM287" s="78">
        <f t="shared" ca="1" si="382"/>
        <v>0</v>
      </c>
      <c r="CN287" s="29">
        <f ca="1">IF(NOT(snowball),0,IF(AA286&lt;=0,0,IF($C287&lt;=SUM($CM287:CM287),0,IF(BR287+$C287-SUM($CM287:CM287)&gt;AA286+AV287,AA286+AV287-BR287,$C287-SUM($CM287:CM287)))))</f>
        <v>0</v>
      </c>
      <c r="CO287" s="29">
        <f ca="1">IF(NOT(snowball),0,IF(AB286&lt;=0,0,IF($C287&lt;=SUM($CM287:CN287),0,IF(BS287+$C287-SUM($CM287:CN287)&gt;AB286+AW287,AB286+AW287-BS287,$C287-SUM($CM287:CN287)))))</f>
        <v>0</v>
      </c>
      <c r="CP287" s="29">
        <f ca="1">IF(NOT(snowball),0,IF(AC286&lt;=0,0,IF($C287&lt;=SUM($CM287:CO287),0,IF(BT287+$C287-SUM($CM287:CO287)&gt;AC286+AX287,AC286+AX287-BT287,$C287-SUM($CM287:CO287)))))</f>
        <v>0</v>
      </c>
      <c r="CQ287" s="29">
        <f ca="1">IF(NOT(snowball),0,IF(AD286&lt;=0,0,IF($C287&lt;=SUM($CM287:CP287),0,IF(BU287+$C287-SUM($CM287:CP287)&gt;AD286+AY287,AD286+AY287-BU287,$C287-SUM($CM287:CP287)))))</f>
        <v>0</v>
      </c>
      <c r="CR287" s="29">
        <f ca="1">IF(NOT(snowball),0,IF(AE286&lt;=0,0,IF($C287&lt;=SUM($CM287:CQ287),0,IF(BV287+$C287-SUM($CM287:CQ287)&gt;AE286+AZ287,AE286+AZ287-BV287,$C287-SUM($CM287:CQ287)))))</f>
        <v>0</v>
      </c>
      <c r="CS287" s="29">
        <f ca="1">IF(NOT(snowball),0,IF(AF286&lt;=0,0,IF($C287&lt;=SUM($CM287:CR287),0,IF(BW287+$C287-SUM($CM287:CR287)&gt;AF286+BA287,AF286+BA287-BW287,$C287-SUM($CM287:CR287)))))</f>
        <v>0</v>
      </c>
      <c r="CT287" s="29">
        <f ca="1">IF(NOT(snowball),0,IF(AG286&lt;=0,0,IF($C287&lt;=SUM($CM287:CS287),0,IF(BX287+$C287-SUM($CM287:CS287)&gt;AG286+BB287,AG286+BB287-BX287,$C287-SUM($CM287:CS287)))))</f>
        <v>0</v>
      </c>
      <c r="CU287" s="29">
        <f ca="1">IF(NOT(snowball),0,IF(AH286&lt;=0,0,IF($C287&lt;=SUM($CM287:CT287),0,IF(BY287+$C287-SUM($CM287:CT287)&gt;AH286+BC287,AH286+BC287-BY287,$C287-SUM($CM287:CT287)))))</f>
        <v>0</v>
      </c>
      <c r="CV287" s="29">
        <f ca="1">IF(NOT(snowball),0,IF(AI286&lt;=0,0,IF($C287&lt;=SUM($CM287:CU287),0,IF(BZ287+$C287-SUM($CM287:CU287)&gt;AI286+BD287,AI286+BD287-BZ287,$C287-SUM($CM287:CU287)))))</f>
        <v>0</v>
      </c>
      <c r="CW287" s="29">
        <f ca="1">IF(NOT(snowball),0,IF(AJ286&lt;=0,0,IF($C287&lt;=SUM($CM287:CV287),0,IF(CA287+$C287-SUM($CM287:CV287)&gt;AJ286+BE287,AJ286+BE287-CA287,$C287-SUM($CM287:CV287)))))</f>
        <v>0</v>
      </c>
      <c r="CX287" s="29">
        <f ca="1">IF(NOT(snowball),0,IF(AK286&lt;=0,0,IF($C287&lt;=SUM($CM287:CW287),0,IF(CB287+$C287-SUM($CM287:CW287)&gt;AK286+BF287,AK286+BF287-CB287,$C287-SUM($CM287:CW287)))))</f>
        <v>0</v>
      </c>
      <c r="CY287" s="29">
        <f ca="1">IF(NOT(snowball),0,IF(AL286&lt;=0,0,IF($C287&lt;=SUM($CM287:CX287),0,IF(CC287+$C287-SUM($CM287:CX287)&gt;AL286+BG287,AL286+BG287-CC287,$C287-SUM($CM287:CX287)))))</f>
        <v>0</v>
      </c>
      <c r="CZ287" s="29">
        <f ca="1">IF(NOT(snowball),0,IF(AM286&lt;=0,0,IF($C287&lt;=SUM($CM287:CY287),0,IF(CD287+$C287-SUM($CM287:CY287)&gt;AM286+BH287,AM286+BH287-CD287,$C287-SUM($CM287:CY287)))))</f>
        <v>0</v>
      </c>
      <c r="DA287" s="29">
        <f ca="1">IF(NOT(snowball),0,IF(AN286&lt;=0,0,IF($C287&lt;=SUM($CM287:CZ287),0,IF(CE287+$C287-SUM($CM287:CZ287)&gt;AN286+BI287,AN286+BI287-CE287,$C287-SUM($CM287:CZ287)))))</f>
        <v>0</v>
      </c>
      <c r="DB287" s="29">
        <f ca="1">IF(NOT(snowball),0,IF(AO286&lt;=0,0,IF($C287&lt;=SUM($CM287:DA287),0,IF(CF287+$C287-SUM($CM287:DA287)&gt;AO286+BJ287,AO286+BJ287-CF287,$C287-SUM($CM287:DA287)))))</f>
        <v>0</v>
      </c>
      <c r="DC287" s="29">
        <f ca="1">IF(NOT(snowball),0,IF(AP286&lt;=0,0,IF($C287&lt;=SUM($CM287:DB287),0,IF(CG287+$C287-SUM($CM287:DB287)&gt;AP286+BK287,AP286+BK287-CG287,$C287-SUM($CM287:DB287)))))</f>
        <v>0</v>
      </c>
      <c r="DD287" s="29">
        <f ca="1">IF(NOT(snowball),0,IF(AQ286&lt;=0,0,IF($C287&lt;=SUM($CM287:DC287),0,IF(CH287+$C287-SUM($CM287:DC287)&gt;AQ286+BL287,AQ286+BL287-CH287,$C287-SUM($CM287:DC287)))))</f>
        <v>0</v>
      </c>
      <c r="DE287" s="29">
        <f ca="1">IF(NOT(snowball),0,IF(AR286&lt;=0,0,IF($C287&lt;=SUM($CM287:DD287),0,IF(CI287+$C287-SUM($CM287:DD287)&gt;AR286+BM287,AR286+BM287-CI287,$C287-SUM($CM287:DD287)))))</f>
        <v>0</v>
      </c>
      <c r="DF287" s="29">
        <f ca="1">IF(NOT(snowball),0,IF(AS286&lt;=0,0,IF($C287&lt;=SUM($CM287:DE287),0,IF(CJ287+$C287-SUM($CM287:DE287)&gt;AS286+BN287,AS286+BN287-CJ287,$C287-SUM($CM287:DE287)))))</f>
        <v>0</v>
      </c>
    </row>
    <row r="288" spans="1:110" ht="11" customHeight="1">
      <c r="A288" s="30" t="str">
        <f t="shared" ca="1" si="356"/>
        <v/>
      </c>
      <c r="B288" s="13" t="e">
        <f t="shared" ca="1" si="383"/>
        <v>#N/A</v>
      </c>
      <c r="C288" s="113" t="str">
        <f t="shared" ca="1" si="369"/>
        <v/>
      </c>
      <c r="D288" s="81"/>
      <c r="E288" s="29">
        <f t="shared" ca="1" si="357"/>
        <v>0</v>
      </c>
      <c r="F288" s="29">
        <f t="shared" ca="1" si="358"/>
        <v>0</v>
      </c>
      <c r="G288" s="29">
        <f t="shared" ca="1" si="359"/>
        <v>0</v>
      </c>
      <c r="H288" s="29">
        <f t="shared" ca="1" si="360"/>
        <v>0</v>
      </c>
      <c r="I288" s="29">
        <f t="shared" ca="1" si="361"/>
        <v>0</v>
      </c>
      <c r="J288" s="29">
        <f t="shared" ca="1" si="362"/>
        <v>0</v>
      </c>
      <c r="K288" s="29">
        <f t="shared" ca="1" si="368"/>
        <v>0</v>
      </c>
      <c r="L288" s="29">
        <f t="shared" ca="1" si="370"/>
        <v>0</v>
      </c>
      <c r="M288" s="29">
        <f t="shared" ca="1" si="371"/>
        <v>0</v>
      </c>
      <c r="N288" s="29">
        <f t="shared" ca="1" si="372"/>
        <v>0</v>
      </c>
      <c r="O288" s="29">
        <f t="shared" ca="1" si="373"/>
        <v>0</v>
      </c>
      <c r="P288" s="29">
        <f t="shared" ca="1" si="374"/>
        <v>0</v>
      </c>
      <c r="Q288" s="29">
        <f t="shared" ca="1" si="375"/>
        <v>0</v>
      </c>
      <c r="R288" s="29">
        <f t="shared" ca="1" si="376"/>
        <v>0</v>
      </c>
      <c r="S288" s="29">
        <f t="shared" ca="1" si="377"/>
        <v>0</v>
      </c>
      <c r="T288" s="29">
        <f t="shared" ca="1" si="378"/>
        <v>0</v>
      </c>
      <c r="U288" s="29">
        <f t="shared" ca="1" si="379"/>
        <v>0</v>
      </c>
      <c r="V288" s="29">
        <f t="shared" ca="1" si="380"/>
        <v>0</v>
      </c>
      <c r="W288" s="29">
        <f t="shared" ca="1" si="381"/>
        <v>0</v>
      </c>
      <c r="X288" s="29">
        <f t="shared" ca="1" si="381"/>
        <v>0</v>
      </c>
      <c r="Y288" s="66"/>
      <c r="Z288" s="29">
        <f t="shared" ca="1" si="384"/>
        <v>0</v>
      </c>
      <c r="AA288" s="29">
        <f t="shared" ca="1" si="385"/>
        <v>0</v>
      </c>
      <c r="AB288" s="29">
        <f t="shared" ca="1" si="386"/>
        <v>0</v>
      </c>
      <c r="AC288" s="29">
        <f t="shared" ca="1" si="387"/>
        <v>0</v>
      </c>
      <c r="AD288" s="29">
        <f t="shared" ca="1" si="388"/>
        <v>0</v>
      </c>
      <c r="AE288" s="29">
        <f t="shared" ca="1" si="389"/>
        <v>0</v>
      </c>
      <c r="AF288" s="29">
        <f t="shared" ca="1" si="390"/>
        <v>0</v>
      </c>
      <c r="AG288" s="29">
        <f t="shared" ca="1" si="391"/>
        <v>0</v>
      </c>
      <c r="AH288" s="29">
        <f t="shared" ca="1" si="392"/>
        <v>0</v>
      </c>
      <c r="AI288" s="29">
        <f t="shared" ca="1" si="393"/>
        <v>0</v>
      </c>
      <c r="AJ288" s="29">
        <f t="shared" ca="1" si="394"/>
        <v>0</v>
      </c>
      <c r="AK288" s="29">
        <f t="shared" ca="1" si="395"/>
        <v>0</v>
      </c>
      <c r="AL288" s="29">
        <f t="shared" ca="1" si="396"/>
        <v>0</v>
      </c>
      <c r="AM288" s="29">
        <f t="shared" ca="1" si="397"/>
        <v>0</v>
      </c>
      <c r="AN288" s="29">
        <f t="shared" ca="1" si="398"/>
        <v>0</v>
      </c>
      <c r="AO288" s="29">
        <f t="shared" ca="1" si="399"/>
        <v>0</v>
      </c>
      <c r="AP288" s="29">
        <f t="shared" ca="1" si="400"/>
        <v>0</v>
      </c>
      <c r="AQ288" s="29">
        <f t="shared" ca="1" si="401"/>
        <v>0</v>
      </c>
      <c r="AR288" s="29">
        <f t="shared" ca="1" si="402"/>
        <v>0</v>
      </c>
      <c r="AS288" s="29">
        <f t="shared" ca="1" si="403"/>
        <v>0</v>
      </c>
      <c r="AT288" s="7"/>
      <c r="AU288" s="29">
        <f t="shared" ca="1" si="364"/>
        <v>0</v>
      </c>
      <c r="AV288" s="29">
        <f t="shared" ca="1" si="365"/>
        <v>0</v>
      </c>
      <c r="AW288" s="29">
        <f t="shared" ca="1" si="366"/>
        <v>0</v>
      </c>
      <c r="AX288" s="29">
        <f t="shared" ref="AX288:AX351" ca="1" si="410">ROUND(AC287*H$9/12,2)</f>
        <v>0</v>
      </c>
      <c r="AY288" s="29">
        <f t="shared" ref="AY288:AY351" ca="1" si="411">ROUND(AD287*I$9/12,2)</f>
        <v>0</v>
      </c>
      <c r="AZ288" s="29">
        <f t="shared" ref="AZ288:AZ351" ca="1" si="412">ROUND(AE287*J$9/12,2)</f>
        <v>0</v>
      </c>
      <c r="BA288" s="29">
        <f t="shared" ref="BA288:BA351" ca="1" si="413">ROUND(AF287*K$9/12,2)</f>
        <v>0</v>
      </c>
      <c r="BB288" s="29">
        <f t="shared" ref="BB288:BB351" ca="1" si="414">ROUND(AG287*L$9/12,2)</f>
        <v>0</v>
      </c>
      <c r="BC288" s="29">
        <f t="shared" ref="BC288:BC351" ca="1" si="415">ROUND(AH287*M$9/12,2)</f>
        <v>0</v>
      </c>
      <c r="BD288" s="29">
        <f t="shared" ref="BD288:BD351" ca="1" si="416">ROUND(AI287*N$9/12,2)</f>
        <v>0</v>
      </c>
      <c r="BE288" s="29">
        <f t="shared" ref="BE288:BE351" ca="1" si="417">ROUND(AJ287*O$9/12,2)</f>
        <v>0</v>
      </c>
      <c r="BF288" s="29">
        <f t="shared" ref="BF288:BF351" ca="1" si="418">ROUND(AK287*P$9/12,2)</f>
        <v>0</v>
      </c>
      <c r="BG288" s="29">
        <f t="shared" ref="BG288:BG351" ca="1" si="419">ROUND(AL287*Q$9/12,2)</f>
        <v>0</v>
      </c>
      <c r="BH288" s="29">
        <f t="shared" ref="BH288:BH351" ca="1" si="420">ROUND(AM287*R$9/12,2)</f>
        <v>0</v>
      </c>
      <c r="BI288" s="29">
        <f t="shared" ref="BI288:BI351" ca="1" si="421">ROUND(AN287*S$9/12,2)</f>
        <v>0</v>
      </c>
      <c r="BJ288" s="29">
        <f t="shared" ref="BJ288:BJ351" ca="1" si="422">ROUND(AO287*T$9/12,2)</f>
        <v>0</v>
      </c>
      <c r="BK288" s="29">
        <f t="shared" ref="BK288:BK351" ca="1" si="423">ROUND(AP287*U$9/12,2)</f>
        <v>0</v>
      </c>
      <c r="BL288" s="29">
        <f t="shared" ref="BL288:BL351" ca="1" si="424">ROUND(AQ287*V$9/12,2)</f>
        <v>0</v>
      </c>
      <c r="BM288" s="29">
        <f t="shared" ref="BM288:BM351" ca="1" si="425">ROUND(AR287*W$9/12,2)</f>
        <v>0</v>
      </c>
      <c r="BN288" s="29">
        <f t="shared" ref="BN288:BN351" ca="1" si="426">ROUND(AS287*X$9/12,2)</f>
        <v>0</v>
      </c>
      <c r="BO288" s="33">
        <f t="shared" ca="1" si="404"/>
        <v>0</v>
      </c>
      <c r="BP288" s="16"/>
      <c r="BQ288" s="29">
        <f t="shared" ca="1" si="405"/>
        <v>0</v>
      </c>
      <c r="BR288" s="29">
        <f t="shared" ca="1" si="406"/>
        <v>0</v>
      </c>
      <c r="BS288" s="29">
        <f t="shared" ca="1" si="407"/>
        <v>0</v>
      </c>
      <c r="BT288" s="29">
        <f t="shared" ca="1" si="408"/>
        <v>0</v>
      </c>
      <c r="BU288" s="29">
        <f t="shared" ca="1" si="409"/>
        <v>0</v>
      </c>
      <c r="BV288" s="29">
        <f t="shared" ca="1" si="341"/>
        <v>0</v>
      </c>
      <c r="BW288" s="29">
        <f t="shared" ca="1" si="342"/>
        <v>0</v>
      </c>
      <c r="BX288" s="29">
        <f t="shared" ca="1" si="343"/>
        <v>0</v>
      </c>
      <c r="BY288" s="29">
        <f t="shared" ca="1" si="344"/>
        <v>0</v>
      </c>
      <c r="BZ288" s="29">
        <f t="shared" ca="1" si="345"/>
        <v>0</v>
      </c>
      <c r="CA288" s="29">
        <f t="shared" ca="1" si="346"/>
        <v>0</v>
      </c>
      <c r="CB288" s="29">
        <f t="shared" ca="1" si="347"/>
        <v>0</v>
      </c>
      <c r="CC288" s="29">
        <f t="shared" ca="1" si="348"/>
        <v>0</v>
      </c>
      <c r="CD288" s="29">
        <f t="shared" ca="1" si="349"/>
        <v>0</v>
      </c>
      <c r="CE288" s="29">
        <f t="shared" ca="1" si="350"/>
        <v>0</v>
      </c>
      <c r="CF288" s="29">
        <f t="shared" ca="1" si="351"/>
        <v>0</v>
      </c>
      <c r="CG288" s="29">
        <f t="shared" ca="1" si="352"/>
        <v>0</v>
      </c>
      <c r="CH288" s="29">
        <f t="shared" ca="1" si="353"/>
        <v>0</v>
      </c>
      <c r="CI288" s="29">
        <f t="shared" ca="1" si="354"/>
        <v>0</v>
      </c>
      <c r="CJ288" s="29">
        <f t="shared" ca="1" si="355"/>
        <v>0</v>
      </c>
      <c r="CK288" s="33">
        <f t="shared" ca="1" si="367"/>
        <v>0</v>
      </c>
      <c r="CL288" s="33"/>
      <c r="CM288" s="78">
        <f t="shared" ca="1" si="382"/>
        <v>0</v>
      </c>
      <c r="CN288" s="29">
        <f ca="1">IF(NOT(snowball),0,IF(AA287&lt;=0,0,IF($C288&lt;=SUM($CM288:CM288),0,IF(BR288+$C288-SUM($CM288:CM288)&gt;AA287+AV288,AA287+AV288-BR288,$C288-SUM($CM288:CM288)))))</f>
        <v>0</v>
      </c>
      <c r="CO288" s="29">
        <f ca="1">IF(NOT(snowball),0,IF(AB287&lt;=0,0,IF($C288&lt;=SUM($CM288:CN288),0,IF(BS288+$C288-SUM($CM288:CN288)&gt;AB287+AW288,AB287+AW288-BS288,$C288-SUM($CM288:CN288)))))</f>
        <v>0</v>
      </c>
      <c r="CP288" s="29">
        <f ca="1">IF(NOT(snowball),0,IF(AC287&lt;=0,0,IF($C288&lt;=SUM($CM288:CO288),0,IF(BT288+$C288-SUM($CM288:CO288)&gt;AC287+AX288,AC287+AX288-BT288,$C288-SUM($CM288:CO288)))))</f>
        <v>0</v>
      </c>
      <c r="CQ288" s="29">
        <f ca="1">IF(NOT(snowball),0,IF(AD287&lt;=0,0,IF($C288&lt;=SUM($CM288:CP288),0,IF(BU288+$C288-SUM($CM288:CP288)&gt;AD287+AY288,AD287+AY288-BU288,$C288-SUM($CM288:CP288)))))</f>
        <v>0</v>
      </c>
      <c r="CR288" s="29">
        <f ca="1">IF(NOT(snowball),0,IF(AE287&lt;=0,0,IF($C288&lt;=SUM($CM288:CQ288),0,IF(BV288+$C288-SUM($CM288:CQ288)&gt;AE287+AZ288,AE287+AZ288-BV288,$C288-SUM($CM288:CQ288)))))</f>
        <v>0</v>
      </c>
      <c r="CS288" s="29">
        <f ca="1">IF(NOT(snowball),0,IF(AF287&lt;=0,0,IF($C288&lt;=SUM($CM288:CR288),0,IF(BW288+$C288-SUM($CM288:CR288)&gt;AF287+BA288,AF287+BA288-BW288,$C288-SUM($CM288:CR288)))))</f>
        <v>0</v>
      </c>
      <c r="CT288" s="29">
        <f ca="1">IF(NOT(snowball),0,IF(AG287&lt;=0,0,IF($C288&lt;=SUM($CM288:CS288),0,IF(BX288+$C288-SUM($CM288:CS288)&gt;AG287+BB288,AG287+BB288-BX288,$C288-SUM($CM288:CS288)))))</f>
        <v>0</v>
      </c>
      <c r="CU288" s="29">
        <f ca="1">IF(NOT(snowball),0,IF(AH287&lt;=0,0,IF($C288&lt;=SUM($CM288:CT288),0,IF(BY288+$C288-SUM($CM288:CT288)&gt;AH287+BC288,AH287+BC288-BY288,$C288-SUM($CM288:CT288)))))</f>
        <v>0</v>
      </c>
      <c r="CV288" s="29">
        <f ca="1">IF(NOT(snowball),0,IF(AI287&lt;=0,0,IF($C288&lt;=SUM($CM288:CU288),0,IF(BZ288+$C288-SUM($CM288:CU288)&gt;AI287+BD288,AI287+BD288-BZ288,$C288-SUM($CM288:CU288)))))</f>
        <v>0</v>
      </c>
      <c r="CW288" s="29">
        <f ca="1">IF(NOT(snowball),0,IF(AJ287&lt;=0,0,IF($C288&lt;=SUM($CM288:CV288),0,IF(CA288+$C288-SUM($CM288:CV288)&gt;AJ287+BE288,AJ287+BE288-CA288,$C288-SUM($CM288:CV288)))))</f>
        <v>0</v>
      </c>
      <c r="CX288" s="29">
        <f ca="1">IF(NOT(snowball),0,IF(AK287&lt;=0,0,IF($C288&lt;=SUM($CM288:CW288),0,IF(CB288+$C288-SUM($CM288:CW288)&gt;AK287+BF288,AK287+BF288-CB288,$C288-SUM($CM288:CW288)))))</f>
        <v>0</v>
      </c>
      <c r="CY288" s="29">
        <f ca="1">IF(NOT(snowball),0,IF(AL287&lt;=0,0,IF($C288&lt;=SUM($CM288:CX288),0,IF(CC288+$C288-SUM($CM288:CX288)&gt;AL287+BG288,AL287+BG288-CC288,$C288-SUM($CM288:CX288)))))</f>
        <v>0</v>
      </c>
      <c r="CZ288" s="29">
        <f ca="1">IF(NOT(snowball),0,IF(AM287&lt;=0,0,IF($C288&lt;=SUM($CM288:CY288),0,IF(CD288+$C288-SUM($CM288:CY288)&gt;AM287+BH288,AM287+BH288-CD288,$C288-SUM($CM288:CY288)))))</f>
        <v>0</v>
      </c>
      <c r="DA288" s="29">
        <f ca="1">IF(NOT(snowball),0,IF(AN287&lt;=0,0,IF($C288&lt;=SUM($CM288:CZ288),0,IF(CE288+$C288-SUM($CM288:CZ288)&gt;AN287+BI288,AN287+BI288-CE288,$C288-SUM($CM288:CZ288)))))</f>
        <v>0</v>
      </c>
      <c r="DB288" s="29">
        <f ca="1">IF(NOT(snowball),0,IF(AO287&lt;=0,0,IF($C288&lt;=SUM($CM288:DA288),0,IF(CF288+$C288-SUM($CM288:DA288)&gt;AO287+BJ288,AO287+BJ288-CF288,$C288-SUM($CM288:DA288)))))</f>
        <v>0</v>
      </c>
      <c r="DC288" s="29">
        <f ca="1">IF(NOT(snowball),0,IF(AP287&lt;=0,0,IF($C288&lt;=SUM($CM288:DB288),0,IF(CG288+$C288-SUM($CM288:DB288)&gt;AP287+BK288,AP287+BK288-CG288,$C288-SUM($CM288:DB288)))))</f>
        <v>0</v>
      </c>
      <c r="DD288" s="29">
        <f ca="1">IF(NOT(snowball),0,IF(AQ287&lt;=0,0,IF($C288&lt;=SUM($CM288:DC288),0,IF(CH288+$C288-SUM($CM288:DC288)&gt;AQ287+BL288,AQ287+BL288-CH288,$C288-SUM($CM288:DC288)))))</f>
        <v>0</v>
      </c>
      <c r="DE288" s="29">
        <f ca="1">IF(NOT(snowball),0,IF(AR287&lt;=0,0,IF($C288&lt;=SUM($CM288:DD288),0,IF(CI288+$C288-SUM($CM288:DD288)&gt;AR287+BM288,AR287+BM288-CI288,$C288-SUM($CM288:DD288)))))</f>
        <v>0</v>
      </c>
      <c r="DF288" s="29">
        <f ca="1">IF(NOT(snowball),0,IF(AS287&lt;=0,0,IF($C288&lt;=SUM($CM288:DE288),0,IF(CJ288+$C288-SUM($CM288:DE288)&gt;AS287+BN288,AS287+BN288-CJ288,$C288-SUM($CM288:DE288)))))</f>
        <v>0</v>
      </c>
    </row>
    <row r="289" spans="1:110" ht="11" customHeight="1">
      <c r="A289" s="30" t="str">
        <f t="shared" ca="1" si="356"/>
        <v/>
      </c>
      <c r="B289" s="13" t="e">
        <f t="shared" ca="1" si="383"/>
        <v>#N/A</v>
      </c>
      <c r="C289" s="113" t="str">
        <f t="shared" ca="1" si="369"/>
        <v/>
      </c>
      <c r="D289" s="81"/>
      <c r="E289" s="29">
        <f t="shared" ca="1" si="357"/>
        <v>0</v>
      </c>
      <c r="F289" s="29">
        <f t="shared" ca="1" si="358"/>
        <v>0</v>
      </c>
      <c r="G289" s="29">
        <f t="shared" ca="1" si="359"/>
        <v>0</v>
      </c>
      <c r="H289" s="29">
        <f t="shared" ca="1" si="360"/>
        <v>0</v>
      </c>
      <c r="I289" s="29">
        <f t="shared" ca="1" si="361"/>
        <v>0</v>
      </c>
      <c r="J289" s="29">
        <f t="shared" ca="1" si="362"/>
        <v>0</v>
      </c>
      <c r="K289" s="29">
        <f t="shared" ca="1" si="368"/>
        <v>0</v>
      </c>
      <c r="L289" s="29">
        <f t="shared" ca="1" si="370"/>
        <v>0</v>
      </c>
      <c r="M289" s="29">
        <f t="shared" ca="1" si="371"/>
        <v>0</v>
      </c>
      <c r="N289" s="29">
        <f t="shared" ca="1" si="372"/>
        <v>0</v>
      </c>
      <c r="O289" s="29">
        <f t="shared" ca="1" si="373"/>
        <v>0</v>
      </c>
      <c r="P289" s="29">
        <f t="shared" ca="1" si="374"/>
        <v>0</v>
      </c>
      <c r="Q289" s="29">
        <f t="shared" ca="1" si="375"/>
        <v>0</v>
      </c>
      <c r="R289" s="29">
        <f t="shared" ca="1" si="376"/>
        <v>0</v>
      </c>
      <c r="S289" s="29">
        <f t="shared" ca="1" si="377"/>
        <v>0</v>
      </c>
      <c r="T289" s="29">
        <f t="shared" ca="1" si="378"/>
        <v>0</v>
      </c>
      <c r="U289" s="29">
        <f t="shared" ca="1" si="379"/>
        <v>0</v>
      </c>
      <c r="V289" s="29">
        <f t="shared" ca="1" si="380"/>
        <v>0</v>
      </c>
      <c r="W289" s="29">
        <f t="shared" ca="1" si="381"/>
        <v>0</v>
      </c>
      <c r="X289" s="29">
        <f t="shared" ca="1" si="381"/>
        <v>0</v>
      </c>
      <c r="Y289" s="66"/>
      <c r="Z289" s="29">
        <f t="shared" ca="1" si="384"/>
        <v>0</v>
      </c>
      <c r="AA289" s="29">
        <f t="shared" ca="1" si="385"/>
        <v>0</v>
      </c>
      <c r="AB289" s="29">
        <f t="shared" ca="1" si="386"/>
        <v>0</v>
      </c>
      <c r="AC289" s="29">
        <f t="shared" ca="1" si="387"/>
        <v>0</v>
      </c>
      <c r="AD289" s="29">
        <f t="shared" ca="1" si="388"/>
        <v>0</v>
      </c>
      <c r="AE289" s="29">
        <f t="shared" ca="1" si="389"/>
        <v>0</v>
      </c>
      <c r="AF289" s="29">
        <f t="shared" ca="1" si="390"/>
        <v>0</v>
      </c>
      <c r="AG289" s="29">
        <f t="shared" ca="1" si="391"/>
        <v>0</v>
      </c>
      <c r="AH289" s="29">
        <f t="shared" ca="1" si="392"/>
        <v>0</v>
      </c>
      <c r="AI289" s="29">
        <f t="shared" ca="1" si="393"/>
        <v>0</v>
      </c>
      <c r="AJ289" s="29">
        <f t="shared" ca="1" si="394"/>
        <v>0</v>
      </c>
      <c r="AK289" s="29">
        <f t="shared" ca="1" si="395"/>
        <v>0</v>
      </c>
      <c r="AL289" s="29">
        <f t="shared" ca="1" si="396"/>
        <v>0</v>
      </c>
      <c r="AM289" s="29">
        <f t="shared" ca="1" si="397"/>
        <v>0</v>
      </c>
      <c r="AN289" s="29">
        <f t="shared" ca="1" si="398"/>
        <v>0</v>
      </c>
      <c r="AO289" s="29">
        <f t="shared" ca="1" si="399"/>
        <v>0</v>
      </c>
      <c r="AP289" s="29">
        <f t="shared" ca="1" si="400"/>
        <v>0</v>
      </c>
      <c r="AQ289" s="29">
        <f t="shared" ca="1" si="401"/>
        <v>0</v>
      </c>
      <c r="AR289" s="29">
        <f t="shared" ca="1" si="402"/>
        <v>0</v>
      </c>
      <c r="AS289" s="29">
        <f t="shared" ca="1" si="403"/>
        <v>0</v>
      </c>
      <c r="AT289" s="7"/>
      <c r="AU289" s="29">
        <f t="shared" ca="1" si="364"/>
        <v>0</v>
      </c>
      <c r="AV289" s="29">
        <f t="shared" ca="1" si="365"/>
        <v>0</v>
      </c>
      <c r="AW289" s="29">
        <f t="shared" ca="1" si="366"/>
        <v>0</v>
      </c>
      <c r="AX289" s="29">
        <f t="shared" ca="1" si="410"/>
        <v>0</v>
      </c>
      <c r="AY289" s="29">
        <f t="shared" ca="1" si="411"/>
        <v>0</v>
      </c>
      <c r="AZ289" s="29">
        <f t="shared" ca="1" si="412"/>
        <v>0</v>
      </c>
      <c r="BA289" s="29">
        <f t="shared" ca="1" si="413"/>
        <v>0</v>
      </c>
      <c r="BB289" s="29">
        <f t="shared" ca="1" si="414"/>
        <v>0</v>
      </c>
      <c r="BC289" s="29">
        <f t="shared" ca="1" si="415"/>
        <v>0</v>
      </c>
      <c r="BD289" s="29">
        <f t="shared" ca="1" si="416"/>
        <v>0</v>
      </c>
      <c r="BE289" s="29">
        <f t="shared" ca="1" si="417"/>
        <v>0</v>
      </c>
      <c r="BF289" s="29">
        <f t="shared" ca="1" si="418"/>
        <v>0</v>
      </c>
      <c r="BG289" s="29">
        <f t="shared" ca="1" si="419"/>
        <v>0</v>
      </c>
      <c r="BH289" s="29">
        <f t="shared" ca="1" si="420"/>
        <v>0</v>
      </c>
      <c r="BI289" s="29">
        <f t="shared" ca="1" si="421"/>
        <v>0</v>
      </c>
      <c r="BJ289" s="29">
        <f t="shared" ca="1" si="422"/>
        <v>0</v>
      </c>
      <c r="BK289" s="29">
        <f t="shared" ca="1" si="423"/>
        <v>0</v>
      </c>
      <c r="BL289" s="29">
        <f t="shared" ca="1" si="424"/>
        <v>0</v>
      </c>
      <c r="BM289" s="29">
        <f t="shared" ca="1" si="425"/>
        <v>0</v>
      </c>
      <c r="BN289" s="29">
        <f t="shared" ca="1" si="426"/>
        <v>0</v>
      </c>
      <c r="BO289" s="33">
        <f t="shared" ca="1" si="404"/>
        <v>0</v>
      </c>
      <c r="BP289" s="16"/>
      <c r="BQ289" s="29">
        <f t="shared" ca="1" si="405"/>
        <v>0</v>
      </c>
      <c r="BR289" s="29">
        <f t="shared" ca="1" si="406"/>
        <v>0</v>
      </c>
      <c r="BS289" s="29">
        <f t="shared" ca="1" si="407"/>
        <v>0</v>
      </c>
      <c r="BT289" s="29">
        <f t="shared" ca="1" si="408"/>
        <v>0</v>
      </c>
      <c r="BU289" s="29">
        <f t="shared" ca="1" si="409"/>
        <v>0</v>
      </c>
      <c r="BV289" s="29">
        <f t="shared" ca="1" si="341"/>
        <v>0</v>
      </c>
      <c r="BW289" s="29">
        <f t="shared" ca="1" si="342"/>
        <v>0</v>
      </c>
      <c r="BX289" s="29">
        <f t="shared" ca="1" si="343"/>
        <v>0</v>
      </c>
      <c r="BY289" s="29">
        <f t="shared" ca="1" si="344"/>
        <v>0</v>
      </c>
      <c r="BZ289" s="29">
        <f t="shared" ca="1" si="345"/>
        <v>0</v>
      </c>
      <c r="CA289" s="29">
        <f t="shared" ca="1" si="346"/>
        <v>0</v>
      </c>
      <c r="CB289" s="29">
        <f t="shared" ca="1" si="347"/>
        <v>0</v>
      </c>
      <c r="CC289" s="29">
        <f t="shared" ca="1" si="348"/>
        <v>0</v>
      </c>
      <c r="CD289" s="29">
        <f t="shared" ca="1" si="349"/>
        <v>0</v>
      </c>
      <c r="CE289" s="29">
        <f t="shared" ca="1" si="350"/>
        <v>0</v>
      </c>
      <c r="CF289" s="29">
        <f t="shared" ca="1" si="351"/>
        <v>0</v>
      </c>
      <c r="CG289" s="29">
        <f t="shared" ca="1" si="352"/>
        <v>0</v>
      </c>
      <c r="CH289" s="29">
        <f t="shared" ca="1" si="353"/>
        <v>0</v>
      </c>
      <c r="CI289" s="29">
        <f t="shared" ca="1" si="354"/>
        <v>0</v>
      </c>
      <c r="CJ289" s="29">
        <f t="shared" ca="1" si="355"/>
        <v>0</v>
      </c>
      <c r="CK289" s="33">
        <f t="shared" ca="1" si="367"/>
        <v>0</v>
      </c>
      <c r="CL289" s="33"/>
      <c r="CM289" s="78">
        <f t="shared" ca="1" si="382"/>
        <v>0</v>
      </c>
      <c r="CN289" s="29">
        <f ca="1">IF(NOT(snowball),0,IF(AA288&lt;=0,0,IF($C289&lt;=SUM($CM289:CM289),0,IF(BR289+$C289-SUM($CM289:CM289)&gt;AA288+AV289,AA288+AV289-BR289,$C289-SUM($CM289:CM289)))))</f>
        <v>0</v>
      </c>
      <c r="CO289" s="29">
        <f ca="1">IF(NOT(snowball),0,IF(AB288&lt;=0,0,IF($C289&lt;=SUM($CM289:CN289),0,IF(BS289+$C289-SUM($CM289:CN289)&gt;AB288+AW289,AB288+AW289-BS289,$C289-SUM($CM289:CN289)))))</f>
        <v>0</v>
      </c>
      <c r="CP289" s="29">
        <f ca="1">IF(NOT(snowball),0,IF(AC288&lt;=0,0,IF($C289&lt;=SUM($CM289:CO289),0,IF(BT289+$C289-SUM($CM289:CO289)&gt;AC288+AX289,AC288+AX289-BT289,$C289-SUM($CM289:CO289)))))</f>
        <v>0</v>
      </c>
      <c r="CQ289" s="29">
        <f ca="1">IF(NOT(snowball),0,IF(AD288&lt;=0,0,IF($C289&lt;=SUM($CM289:CP289),0,IF(BU289+$C289-SUM($CM289:CP289)&gt;AD288+AY289,AD288+AY289-BU289,$C289-SUM($CM289:CP289)))))</f>
        <v>0</v>
      </c>
      <c r="CR289" s="29">
        <f ca="1">IF(NOT(snowball),0,IF(AE288&lt;=0,0,IF($C289&lt;=SUM($CM289:CQ289),0,IF(BV289+$C289-SUM($CM289:CQ289)&gt;AE288+AZ289,AE288+AZ289-BV289,$C289-SUM($CM289:CQ289)))))</f>
        <v>0</v>
      </c>
      <c r="CS289" s="29">
        <f ca="1">IF(NOT(snowball),0,IF(AF288&lt;=0,0,IF($C289&lt;=SUM($CM289:CR289),0,IF(BW289+$C289-SUM($CM289:CR289)&gt;AF288+BA289,AF288+BA289-BW289,$C289-SUM($CM289:CR289)))))</f>
        <v>0</v>
      </c>
      <c r="CT289" s="29">
        <f ca="1">IF(NOT(snowball),0,IF(AG288&lt;=0,0,IF($C289&lt;=SUM($CM289:CS289),0,IF(BX289+$C289-SUM($CM289:CS289)&gt;AG288+BB289,AG288+BB289-BX289,$C289-SUM($CM289:CS289)))))</f>
        <v>0</v>
      </c>
      <c r="CU289" s="29">
        <f ca="1">IF(NOT(snowball),0,IF(AH288&lt;=0,0,IF($C289&lt;=SUM($CM289:CT289),0,IF(BY289+$C289-SUM($CM289:CT289)&gt;AH288+BC289,AH288+BC289-BY289,$C289-SUM($CM289:CT289)))))</f>
        <v>0</v>
      </c>
      <c r="CV289" s="29">
        <f ca="1">IF(NOT(snowball),0,IF(AI288&lt;=0,0,IF($C289&lt;=SUM($CM289:CU289),0,IF(BZ289+$C289-SUM($CM289:CU289)&gt;AI288+BD289,AI288+BD289-BZ289,$C289-SUM($CM289:CU289)))))</f>
        <v>0</v>
      </c>
      <c r="CW289" s="29">
        <f ca="1">IF(NOT(snowball),0,IF(AJ288&lt;=0,0,IF($C289&lt;=SUM($CM289:CV289),0,IF(CA289+$C289-SUM($CM289:CV289)&gt;AJ288+BE289,AJ288+BE289-CA289,$C289-SUM($CM289:CV289)))))</f>
        <v>0</v>
      </c>
      <c r="CX289" s="29">
        <f ca="1">IF(NOT(snowball),0,IF(AK288&lt;=0,0,IF($C289&lt;=SUM($CM289:CW289),0,IF(CB289+$C289-SUM($CM289:CW289)&gt;AK288+BF289,AK288+BF289-CB289,$C289-SUM($CM289:CW289)))))</f>
        <v>0</v>
      </c>
      <c r="CY289" s="29">
        <f ca="1">IF(NOT(snowball),0,IF(AL288&lt;=0,0,IF($C289&lt;=SUM($CM289:CX289),0,IF(CC289+$C289-SUM($CM289:CX289)&gt;AL288+BG289,AL288+BG289-CC289,$C289-SUM($CM289:CX289)))))</f>
        <v>0</v>
      </c>
      <c r="CZ289" s="29">
        <f ca="1">IF(NOT(snowball),0,IF(AM288&lt;=0,0,IF($C289&lt;=SUM($CM289:CY289),0,IF(CD289+$C289-SUM($CM289:CY289)&gt;AM288+BH289,AM288+BH289-CD289,$C289-SUM($CM289:CY289)))))</f>
        <v>0</v>
      </c>
      <c r="DA289" s="29">
        <f ca="1">IF(NOT(snowball),0,IF(AN288&lt;=0,0,IF($C289&lt;=SUM($CM289:CZ289),0,IF(CE289+$C289-SUM($CM289:CZ289)&gt;AN288+BI289,AN288+BI289-CE289,$C289-SUM($CM289:CZ289)))))</f>
        <v>0</v>
      </c>
      <c r="DB289" s="29">
        <f ca="1">IF(NOT(snowball),0,IF(AO288&lt;=0,0,IF($C289&lt;=SUM($CM289:DA289),0,IF(CF289+$C289-SUM($CM289:DA289)&gt;AO288+BJ289,AO288+BJ289-CF289,$C289-SUM($CM289:DA289)))))</f>
        <v>0</v>
      </c>
      <c r="DC289" s="29">
        <f ca="1">IF(NOT(snowball),0,IF(AP288&lt;=0,0,IF($C289&lt;=SUM($CM289:DB289),0,IF(CG289+$C289-SUM($CM289:DB289)&gt;AP288+BK289,AP288+BK289-CG289,$C289-SUM($CM289:DB289)))))</f>
        <v>0</v>
      </c>
      <c r="DD289" s="29">
        <f ca="1">IF(NOT(snowball),0,IF(AQ288&lt;=0,0,IF($C289&lt;=SUM($CM289:DC289),0,IF(CH289+$C289-SUM($CM289:DC289)&gt;AQ288+BL289,AQ288+BL289-CH289,$C289-SUM($CM289:DC289)))))</f>
        <v>0</v>
      </c>
      <c r="DE289" s="29">
        <f ca="1">IF(NOT(snowball),0,IF(AR288&lt;=0,0,IF($C289&lt;=SUM($CM289:DD289),0,IF(CI289+$C289-SUM($CM289:DD289)&gt;AR288+BM289,AR288+BM289-CI289,$C289-SUM($CM289:DD289)))))</f>
        <v>0</v>
      </c>
      <c r="DF289" s="29">
        <f ca="1">IF(NOT(snowball),0,IF(AS288&lt;=0,0,IF($C289&lt;=SUM($CM289:DE289),0,IF(CJ289+$C289-SUM($CM289:DE289)&gt;AS288+BN289,AS288+BN289-CJ289,$C289-SUM($CM289:DE289)))))</f>
        <v>0</v>
      </c>
    </row>
    <row r="290" spans="1:110" ht="11" customHeight="1">
      <c r="A290" s="30" t="str">
        <f t="shared" ca="1" si="356"/>
        <v/>
      </c>
      <c r="B290" s="13" t="e">
        <f t="shared" ca="1" si="383"/>
        <v>#N/A</v>
      </c>
      <c r="C290" s="113" t="str">
        <f t="shared" ca="1" si="369"/>
        <v/>
      </c>
      <c r="D290" s="81"/>
      <c r="E290" s="29">
        <f t="shared" ca="1" si="357"/>
        <v>0</v>
      </c>
      <c r="F290" s="29">
        <f t="shared" ca="1" si="358"/>
        <v>0</v>
      </c>
      <c r="G290" s="29">
        <f t="shared" ca="1" si="359"/>
        <v>0</v>
      </c>
      <c r="H290" s="29">
        <f t="shared" ca="1" si="360"/>
        <v>0</v>
      </c>
      <c r="I290" s="29">
        <f t="shared" ca="1" si="361"/>
        <v>0</v>
      </c>
      <c r="J290" s="29">
        <f t="shared" ca="1" si="362"/>
        <v>0</v>
      </c>
      <c r="K290" s="29">
        <f t="shared" ca="1" si="368"/>
        <v>0</v>
      </c>
      <c r="L290" s="29">
        <f t="shared" ca="1" si="370"/>
        <v>0</v>
      </c>
      <c r="M290" s="29">
        <f t="shared" ca="1" si="371"/>
        <v>0</v>
      </c>
      <c r="N290" s="29">
        <f t="shared" ca="1" si="372"/>
        <v>0</v>
      </c>
      <c r="O290" s="29">
        <f t="shared" ca="1" si="373"/>
        <v>0</v>
      </c>
      <c r="P290" s="29">
        <f t="shared" ca="1" si="374"/>
        <v>0</v>
      </c>
      <c r="Q290" s="29">
        <f t="shared" ca="1" si="375"/>
        <v>0</v>
      </c>
      <c r="R290" s="29">
        <f t="shared" ca="1" si="376"/>
        <v>0</v>
      </c>
      <c r="S290" s="29">
        <f t="shared" ca="1" si="377"/>
        <v>0</v>
      </c>
      <c r="T290" s="29">
        <f t="shared" ca="1" si="378"/>
        <v>0</v>
      </c>
      <c r="U290" s="29">
        <f t="shared" ca="1" si="379"/>
        <v>0</v>
      </c>
      <c r="V290" s="29">
        <f t="shared" ca="1" si="380"/>
        <v>0</v>
      </c>
      <c r="W290" s="29">
        <f t="shared" ca="1" si="381"/>
        <v>0</v>
      </c>
      <c r="X290" s="29">
        <f t="shared" ca="1" si="381"/>
        <v>0</v>
      </c>
      <c r="Y290" s="66"/>
      <c r="Z290" s="29">
        <f t="shared" ca="1" si="384"/>
        <v>0</v>
      </c>
      <c r="AA290" s="29">
        <f t="shared" ca="1" si="385"/>
        <v>0</v>
      </c>
      <c r="AB290" s="29">
        <f t="shared" ca="1" si="386"/>
        <v>0</v>
      </c>
      <c r="AC290" s="29">
        <f t="shared" ca="1" si="387"/>
        <v>0</v>
      </c>
      <c r="AD290" s="29">
        <f t="shared" ca="1" si="388"/>
        <v>0</v>
      </c>
      <c r="AE290" s="29">
        <f t="shared" ca="1" si="389"/>
        <v>0</v>
      </c>
      <c r="AF290" s="29">
        <f t="shared" ca="1" si="390"/>
        <v>0</v>
      </c>
      <c r="AG290" s="29">
        <f t="shared" ca="1" si="391"/>
        <v>0</v>
      </c>
      <c r="AH290" s="29">
        <f t="shared" ca="1" si="392"/>
        <v>0</v>
      </c>
      <c r="AI290" s="29">
        <f t="shared" ca="1" si="393"/>
        <v>0</v>
      </c>
      <c r="AJ290" s="29">
        <f t="shared" ca="1" si="394"/>
        <v>0</v>
      </c>
      <c r="AK290" s="29">
        <f t="shared" ca="1" si="395"/>
        <v>0</v>
      </c>
      <c r="AL290" s="29">
        <f t="shared" ca="1" si="396"/>
        <v>0</v>
      </c>
      <c r="AM290" s="29">
        <f t="shared" ca="1" si="397"/>
        <v>0</v>
      </c>
      <c r="AN290" s="29">
        <f t="shared" ca="1" si="398"/>
        <v>0</v>
      </c>
      <c r="AO290" s="29">
        <f t="shared" ca="1" si="399"/>
        <v>0</v>
      </c>
      <c r="AP290" s="29">
        <f t="shared" ca="1" si="400"/>
        <v>0</v>
      </c>
      <c r="AQ290" s="29">
        <f t="shared" ca="1" si="401"/>
        <v>0</v>
      </c>
      <c r="AR290" s="29">
        <f t="shared" ca="1" si="402"/>
        <v>0</v>
      </c>
      <c r="AS290" s="29">
        <f t="shared" ca="1" si="403"/>
        <v>0</v>
      </c>
      <c r="AT290" s="7"/>
      <c r="AU290" s="29">
        <f t="shared" ca="1" si="364"/>
        <v>0</v>
      </c>
      <c r="AV290" s="29">
        <f t="shared" ca="1" si="365"/>
        <v>0</v>
      </c>
      <c r="AW290" s="29">
        <f t="shared" ca="1" si="366"/>
        <v>0</v>
      </c>
      <c r="AX290" s="29">
        <f t="shared" ca="1" si="410"/>
        <v>0</v>
      </c>
      <c r="AY290" s="29">
        <f t="shared" ca="1" si="411"/>
        <v>0</v>
      </c>
      <c r="AZ290" s="29">
        <f t="shared" ca="1" si="412"/>
        <v>0</v>
      </c>
      <c r="BA290" s="29">
        <f t="shared" ca="1" si="413"/>
        <v>0</v>
      </c>
      <c r="BB290" s="29">
        <f t="shared" ca="1" si="414"/>
        <v>0</v>
      </c>
      <c r="BC290" s="29">
        <f t="shared" ca="1" si="415"/>
        <v>0</v>
      </c>
      <c r="BD290" s="29">
        <f t="shared" ca="1" si="416"/>
        <v>0</v>
      </c>
      <c r="BE290" s="29">
        <f t="shared" ca="1" si="417"/>
        <v>0</v>
      </c>
      <c r="BF290" s="29">
        <f t="shared" ca="1" si="418"/>
        <v>0</v>
      </c>
      <c r="BG290" s="29">
        <f t="shared" ca="1" si="419"/>
        <v>0</v>
      </c>
      <c r="BH290" s="29">
        <f t="shared" ca="1" si="420"/>
        <v>0</v>
      </c>
      <c r="BI290" s="29">
        <f t="shared" ca="1" si="421"/>
        <v>0</v>
      </c>
      <c r="BJ290" s="29">
        <f t="shared" ca="1" si="422"/>
        <v>0</v>
      </c>
      <c r="BK290" s="29">
        <f t="shared" ca="1" si="423"/>
        <v>0</v>
      </c>
      <c r="BL290" s="29">
        <f t="shared" ca="1" si="424"/>
        <v>0</v>
      </c>
      <c r="BM290" s="29">
        <f t="shared" ca="1" si="425"/>
        <v>0</v>
      </c>
      <c r="BN290" s="29">
        <f t="shared" ca="1" si="426"/>
        <v>0</v>
      </c>
      <c r="BO290" s="33">
        <f t="shared" ca="1" si="404"/>
        <v>0</v>
      </c>
      <c r="BP290" s="16"/>
      <c r="BQ290" s="29">
        <f t="shared" ca="1" si="405"/>
        <v>0</v>
      </c>
      <c r="BR290" s="29">
        <f t="shared" ca="1" si="406"/>
        <v>0</v>
      </c>
      <c r="BS290" s="29">
        <f t="shared" ca="1" si="407"/>
        <v>0</v>
      </c>
      <c r="BT290" s="29">
        <f t="shared" ca="1" si="408"/>
        <v>0</v>
      </c>
      <c r="BU290" s="29">
        <f t="shared" ca="1" si="409"/>
        <v>0</v>
      </c>
      <c r="BV290" s="29">
        <f t="shared" ca="1" si="341"/>
        <v>0</v>
      </c>
      <c r="BW290" s="29">
        <f t="shared" ca="1" si="342"/>
        <v>0</v>
      </c>
      <c r="BX290" s="29">
        <f t="shared" ca="1" si="343"/>
        <v>0</v>
      </c>
      <c r="BY290" s="29">
        <f t="shared" ca="1" si="344"/>
        <v>0</v>
      </c>
      <c r="BZ290" s="29">
        <f t="shared" ca="1" si="345"/>
        <v>0</v>
      </c>
      <c r="CA290" s="29">
        <f t="shared" ca="1" si="346"/>
        <v>0</v>
      </c>
      <c r="CB290" s="29">
        <f t="shared" ca="1" si="347"/>
        <v>0</v>
      </c>
      <c r="CC290" s="29">
        <f t="shared" ca="1" si="348"/>
        <v>0</v>
      </c>
      <c r="CD290" s="29">
        <f t="shared" ca="1" si="349"/>
        <v>0</v>
      </c>
      <c r="CE290" s="29">
        <f t="shared" ca="1" si="350"/>
        <v>0</v>
      </c>
      <c r="CF290" s="29">
        <f t="shared" ca="1" si="351"/>
        <v>0</v>
      </c>
      <c r="CG290" s="29">
        <f t="shared" ca="1" si="352"/>
        <v>0</v>
      </c>
      <c r="CH290" s="29">
        <f t="shared" ca="1" si="353"/>
        <v>0</v>
      </c>
      <c r="CI290" s="29">
        <f t="shared" ca="1" si="354"/>
        <v>0</v>
      </c>
      <c r="CJ290" s="29">
        <f t="shared" ca="1" si="355"/>
        <v>0</v>
      </c>
      <c r="CK290" s="33">
        <f t="shared" ca="1" si="367"/>
        <v>0</v>
      </c>
      <c r="CL290" s="33"/>
      <c r="CM290" s="78">
        <f t="shared" ca="1" si="382"/>
        <v>0</v>
      </c>
      <c r="CN290" s="29">
        <f ca="1">IF(NOT(snowball),0,IF(AA289&lt;=0,0,IF($C290&lt;=SUM($CM290:CM290),0,IF(BR290+$C290-SUM($CM290:CM290)&gt;AA289+AV290,AA289+AV290-BR290,$C290-SUM($CM290:CM290)))))</f>
        <v>0</v>
      </c>
      <c r="CO290" s="29">
        <f ca="1">IF(NOT(snowball),0,IF(AB289&lt;=0,0,IF($C290&lt;=SUM($CM290:CN290),0,IF(BS290+$C290-SUM($CM290:CN290)&gt;AB289+AW290,AB289+AW290-BS290,$C290-SUM($CM290:CN290)))))</f>
        <v>0</v>
      </c>
      <c r="CP290" s="29">
        <f ca="1">IF(NOT(snowball),0,IF(AC289&lt;=0,0,IF($C290&lt;=SUM($CM290:CO290),0,IF(BT290+$C290-SUM($CM290:CO290)&gt;AC289+AX290,AC289+AX290-BT290,$C290-SUM($CM290:CO290)))))</f>
        <v>0</v>
      </c>
      <c r="CQ290" s="29">
        <f ca="1">IF(NOT(snowball),0,IF(AD289&lt;=0,0,IF($C290&lt;=SUM($CM290:CP290),0,IF(BU290+$C290-SUM($CM290:CP290)&gt;AD289+AY290,AD289+AY290-BU290,$C290-SUM($CM290:CP290)))))</f>
        <v>0</v>
      </c>
      <c r="CR290" s="29">
        <f ca="1">IF(NOT(snowball),0,IF(AE289&lt;=0,0,IF($C290&lt;=SUM($CM290:CQ290),0,IF(BV290+$C290-SUM($CM290:CQ290)&gt;AE289+AZ290,AE289+AZ290-BV290,$C290-SUM($CM290:CQ290)))))</f>
        <v>0</v>
      </c>
      <c r="CS290" s="29">
        <f ca="1">IF(NOT(snowball),0,IF(AF289&lt;=0,0,IF($C290&lt;=SUM($CM290:CR290),0,IF(BW290+$C290-SUM($CM290:CR290)&gt;AF289+BA290,AF289+BA290-BW290,$C290-SUM($CM290:CR290)))))</f>
        <v>0</v>
      </c>
      <c r="CT290" s="29">
        <f ca="1">IF(NOT(snowball),0,IF(AG289&lt;=0,0,IF($C290&lt;=SUM($CM290:CS290),0,IF(BX290+$C290-SUM($CM290:CS290)&gt;AG289+BB290,AG289+BB290-BX290,$C290-SUM($CM290:CS290)))))</f>
        <v>0</v>
      </c>
      <c r="CU290" s="29">
        <f ca="1">IF(NOT(snowball),0,IF(AH289&lt;=0,0,IF($C290&lt;=SUM($CM290:CT290),0,IF(BY290+$C290-SUM($CM290:CT290)&gt;AH289+BC290,AH289+BC290-BY290,$C290-SUM($CM290:CT290)))))</f>
        <v>0</v>
      </c>
      <c r="CV290" s="29">
        <f ca="1">IF(NOT(snowball),0,IF(AI289&lt;=0,0,IF($C290&lt;=SUM($CM290:CU290),0,IF(BZ290+$C290-SUM($CM290:CU290)&gt;AI289+BD290,AI289+BD290-BZ290,$C290-SUM($CM290:CU290)))))</f>
        <v>0</v>
      </c>
      <c r="CW290" s="29">
        <f ca="1">IF(NOT(snowball),0,IF(AJ289&lt;=0,0,IF($C290&lt;=SUM($CM290:CV290),0,IF(CA290+$C290-SUM($CM290:CV290)&gt;AJ289+BE290,AJ289+BE290-CA290,$C290-SUM($CM290:CV290)))))</f>
        <v>0</v>
      </c>
      <c r="CX290" s="29">
        <f ca="1">IF(NOT(snowball),0,IF(AK289&lt;=0,0,IF($C290&lt;=SUM($CM290:CW290),0,IF(CB290+$C290-SUM($CM290:CW290)&gt;AK289+BF290,AK289+BF290-CB290,$C290-SUM($CM290:CW290)))))</f>
        <v>0</v>
      </c>
      <c r="CY290" s="29">
        <f ca="1">IF(NOT(snowball),0,IF(AL289&lt;=0,0,IF($C290&lt;=SUM($CM290:CX290),0,IF(CC290+$C290-SUM($CM290:CX290)&gt;AL289+BG290,AL289+BG290-CC290,$C290-SUM($CM290:CX290)))))</f>
        <v>0</v>
      </c>
      <c r="CZ290" s="29">
        <f ca="1">IF(NOT(snowball),0,IF(AM289&lt;=0,0,IF($C290&lt;=SUM($CM290:CY290),0,IF(CD290+$C290-SUM($CM290:CY290)&gt;AM289+BH290,AM289+BH290-CD290,$C290-SUM($CM290:CY290)))))</f>
        <v>0</v>
      </c>
      <c r="DA290" s="29">
        <f ca="1">IF(NOT(snowball),0,IF(AN289&lt;=0,0,IF($C290&lt;=SUM($CM290:CZ290),0,IF(CE290+$C290-SUM($CM290:CZ290)&gt;AN289+BI290,AN289+BI290-CE290,$C290-SUM($CM290:CZ290)))))</f>
        <v>0</v>
      </c>
      <c r="DB290" s="29">
        <f ca="1">IF(NOT(snowball),0,IF(AO289&lt;=0,0,IF($C290&lt;=SUM($CM290:DA290),0,IF(CF290+$C290-SUM($CM290:DA290)&gt;AO289+BJ290,AO289+BJ290-CF290,$C290-SUM($CM290:DA290)))))</f>
        <v>0</v>
      </c>
      <c r="DC290" s="29">
        <f ca="1">IF(NOT(snowball),0,IF(AP289&lt;=0,0,IF($C290&lt;=SUM($CM290:DB290),0,IF(CG290+$C290-SUM($CM290:DB290)&gt;AP289+BK290,AP289+BK290-CG290,$C290-SUM($CM290:DB290)))))</f>
        <v>0</v>
      </c>
      <c r="DD290" s="29">
        <f ca="1">IF(NOT(snowball),0,IF(AQ289&lt;=0,0,IF($C290&lt;=SUM($CM290:DC290),0,IF(CH290+$C290-SUM($CM290:DC290)&gt;AQ289+BL290,AQ289+BL290-CH290,$C290-SUM($CM290:DC290)))))</f>
        <v>0</v>
      </c>
      <c r="DE290" s="29">
        <f ca="1">IF(NOT(snowball),0,IF(AR289&lt;=0,0,IF($C290&lt;=SUM($CM290:DD290),0,IF(CI290+$C290-SUM($CM290:DD290)&gt;AR289+BM290,AR289+BM290-CI290,$C290-SUM($CM290:DD290)))))</f>
        <v>0</v>
      </c>
      <c r="DF290" s="29">
        <f ca="1">IF(NOT(snowball),0,IF(AS289&lt;=0,0,IF($C290&lt;=SUM($CM290:DE290),0,IF(CJ290+$C290-SUM($CM290:DE290)&gt;AS289+BN290,AS289+BN290-CJ290,$C290-SUM($CM290:DE290)))))</f>
        <v>0</v>
      </c>
    </row>
    <row r="291" spans="1:110" ht="11" customHeight="1">
      <c r="A291" s="30" t="str">
        <f t="shared" ca="1" si="356"/>
        <v/>
      </c>
      <c r="B291" s="13" t="e">
        <f t="shared" ca="1" si="383"/>
        <v>#N/A</v>
      </c>
      <c r="C291" s="113" t="str">
        <f t="shared" ca="1" si="369"/>
        <v/>
      </c>
      <c r="D291" s="81"/>
      <c r="E291" s="29">
        <f t="shared" ca="1" si="357"/>
        <v>0</v>
      </c>
      <c r="F291" s="29">
        <f t="shared" ca="1" si="358"/>
        <v>0</v>
      </c>
      <c r="G291" s="29">
        <f t="shared" ca="1" si="359"/>
        <v>0</v>
      </c>
      <c r="H291" s="29">
        <f t="shared" ca="1" si="360"/>
        <v>0</v>
      </c>
      <c r="I291" s="29">
        <f t="shared" ca="1" si="361"/>
        <v>0</v>
      </c>
      <c r="J291" s="29">
        <f t="shared" ca="1" si="362"/>
        <v>0</v>
      </c>
      <c r="K291" s="29">
        <f t="shared" ca="1" si="368"/>
        <v>0</v>
      </c>
      <c r="L291" s="29">
        <f t="shared" ca="1" si="370"/>
        <v>0</v>
      </c>
      <c r="M291" s="29">
        <f t="shared" ca="1" si="371"/>
        <v>0</v>
      </c>
      <c r="N291" s="29">
        <f t="shared" ca="1" si="372"/>
        <v>0</v>
      </c>
      <c r="O291" s="29">
        <f t="shared" ca="1" si="373"/>
        <v>0</v>
      </c>
      <c r="P291" s="29">
        <f t="shared" ca="1" si="374"/>
        <v>0</v>
      </c>
      <c r="Q291" s="29">
        <f t="shared" ca="1" si="375"/>
        <v>0</v>
      </c>
      <c r="R291" s="29">
        <f t="shared" ca="1" si="376"/>
        <v>0</v>
      </c>
      <c r="S291" s="29">
        <f t="shared" ca="1" si="377"/>
        <v>0</v>
      </c>
      <c r="T291" s="29">
        <f t="shared" ca="1" si="378"/>
        <v>0</v>
      </c>
      <c r="U291" s="29">
        <f t="shared" ca="1" si="379"/>
        <v>0</v>
      </c>
      <c r="V291" s="29">
        <f t="shared" ca="1" si="380"/>
        <v>0</v>
      </c>
      <c r="W291" s="29">
        <f t="shared" ca="1" si="381"/>
        <v>0</v>
      </c>
      <c r="X291" s="29">
        <f t="shared" ca="1" si="381"/>
        <v>0</v>
      </c>
      <c r="Y291" s="66"/>
      <c r="Z291" s="29">
        <f t="shared" ca="1" si="384"/>
        <v>0</v>
      </c>
      <c r="AA291" s="29">
        <f t="shared" ca="1" si="385"/>
        <v>0</v>
      </c>
      <c r="AB291" s="29">
        <f t="shared" ca="1" si="386"/>
        <v>0</v>
      </c>
      <c r="AC291" s="29">
        <f t="shared" ca="1" si="387"/>
        <v>0</v>
      </c>
      <c r="AD291" s="29">
        <f t="shared" ca="1" si="388"/>
        <v>0</v>
      </c>
      <c r="AE291" s="29">
        <f t="shared" ca="1" si="389"/>
        <v>0</v>
      </c>
      <c r="AF291" s="29">
        <f t="shared" ca="1" si="390"/>
        <v>0</v>
      </c>
      <c r="AG291" s="29">
        <f t="shared" ca="1" si="391"/>
        <v>0</v>
      </c>
      <c r="AH291" s="29">
        <f t="shared" ca="1" si="392"/>
        <v>0</v>
      </c>
      <c r="AI291" s="29">
        <f t="shared" ca="1" si="393"/>
        <v>0</v>
      </c>
      <c r="AJ291" s="29">
        <f t="shared" ca="1" si="394"/>
        <v>0</v>
      </c>
      <c r="AK291" s="29">
        <f t="shared" ca="1" si="395"/>
        <v>0</v>
      </c>
      <c r="AL291" s="29">
        <f t="shared" ca="1" si="396"/>
        <v>0</v>
      </c>
      <c r="AM291" s="29">
        <f t="shared" ca="1" si="397"/>
        <v>0</v>
      </c>
      <c r="AN291" s="29">
        <f t="shared" ca="1" si="398"/>
        <v>0</v>
      </c>
      <c r="AO291" s="29">
        <f t="shared" ca="1" si="399"/>
        <v>0</v>
      </c>
      <c r="AP291" s="29">
        <f t="shared" ca="1" si="400"/>
        <v>0</v>
      </c>
      <c r="AQ291" s="29">
        <f t="shared" ca="1" si="401"/>
        <v>0</v>
      </c>
      <c r="AR291" s="29">
        <f t="shared" ca="1" si="402"/>
        <v>0</v>
      </c>
      <c r="AS291" s="29">
        <f t="shared" ca="1" si="403"/>
        <v>0</v>
      </c>
      <c r="AT291" s="7"/>
      <c r="AU291" s="29">
        <f t="shared" ca="1" si="364"/>
        <v>0</v>
      </c>
      <c r="AV291" s="29">
        <f t="shared" ca="1" si="365"/>
        <v>0</v>
      </c>
      <c r="AW291" s="29">
        <f t="shared" ca="1" si="366"/>
        <v>0</v>
      </c>
      <c r="AX291" s="29">
        <f t="shared" ca="1" si="410"/>
        <v>0</v>
      </c>
      <c r="AY291" s="29">
        <f t="shared" ca="1" si="411"/>
        <v>0</v>
      </c>
      <c r="AZ291" s="29">
        <f t="shared" ca="1" si="412"/>
        <v>0</v>
      </c>
      <c r="BA291" s="29">
        <f t="shared" ca="1" si="413"/>
        <v>0</v>
      </c>
      <c r="BB291" s="29">
        <f t="shared" ca="1" si="414"/>
        <v>0</v>
      </c>
      <c r="BC291" s="29">
        <f t="shared" ca="1" si="415"/>
        <v>0</v>
      </c>
      <c r="BD291" s="29">
        <f t="shared" ca="1" si="416"/>
        <v>0</v>
      </c>
      <c r="BE291" s="29">
        <f t="shared" ca="1" si="417"/>
        <v>0</v>
      </c>
      <c r="BF291" s="29">
        <f t="shared" ca="1" si="418"/>
        <v>0</v>
      </c>
      <c r="BG291" s="29">
        <f t="shared" ca="1" si="419"/>
        <v>0</v>
      </c>
      <c r="BH291" s="29">
        <f t="shared" ca="1" si="420"/>
        <v>0</v>
      </c>
      <c r="BI291" s="29">
        <f t="shared" ca="1" si="421"/>
        <v>0</v>
      </c>
      <c r="BJ291" s="29">
        <f t="shared" ca="1" si="422"/>
        <v>0</v>
      </c>
      <c r="BK291" s="29">
        <f t="shared" ca="1" si="423"/>
        <v>0</v>
      </c>
      <c r="BL291" s="29">
        <f t="shared" ca="1" si="424"/>
        <v>0</v>
      </c>
      <c r="BM291" s="29">
        <f t="shared" ca="1" si="425"/>
        <v>0</v>
      </c>
      <c r="BN291" s="29">
        <f t="shared" ca="1" si="426"/>
        <v>0</v>
      </c>
      <c r="BO291" s="33">
        <f t="shared" ca="1" si="404"/>
        <v>0</v>
      </c>
      <c r="BP291" s="16"/>
      <c r="BQ291" s="29">
        <f t="shared" ca="1" si="405"/>
        <v>0</v>
      </c>
      <c r="BR291" s="29">
        <f t="shared" ca="1" si="406"/>
        <v>0</v>
      </c>
      <c r="BS291" s="29">
        <f t="shared" ca="1" si="407"/>
        <v>0</v>
      </c>
      <c r="BT291" s="29">
        <f t="shared" ca="1" si="408"/>
        <v>0</v>
      </c>
      <c r="BU291" s="29">
        <f t="shared" ca="1" si="409"/>
        <v>0</v>
      </c>
      <c r="BV291" s="29">
        <f t="shared" ca="1" si="341"/>
        <v>0</v>
      </c>
      <c r="BW291" s="29">
        <f t="shared" ca="1" si="342"/>
        <v>0</v>
      </c>
      <c r="BX291" s="29">
        <f t="shared" ca="1" si="343"/>
        <v>0</v>
      </c>
      <c r="BY291" s="29">
        <f t="shared" ca="1" si="344"/>
        <v>0</v>
      </c>
      <c r="BZ291" s="29">
        <f t="shared" ca="1" si="345"/>
        <v>0</v>
      </c>
      <c r="CA291" s="29">
        <f t="shared" ca="1" si="346"/>
        <v>0</v>
      </c>
      <c r="CB291" s="29">
        <f t="shared" ca="1" si="347"/>
        <v>0</v>
      </c>
      <c r="CC291" s="29">
        <f t="shared" ca="1" si="348"/>
        <v>0</v>
      </c>
      <c r="CD291" s="29">
        <f t="shared" ca="1" si="349"/>
        <v>0</v>
      </c>
      <c r="CE291" s="29">
        <f t="shared" ca="1" si="350"/>
        <v>0</v>
      </c>
      <c r="CF291" s="29">
        <f t="shared" ca="1" si="351"/>
        <v>0</v>
      </c>
      <c r="CG291" s="29">
        <f t="shared" ca="1" si="352"/>
        <v>0</v>
      </c>
      <c r="CH291" s="29">
        <f t="shared" ca="1" si="353"/>
        <v>0</v>
      </c>
      <c r="CI291" s="29">
        <f t="shared" ca="1" si="354"/>
        <v>0</v>
      </c>
      <c r="CJ291" s="29">
        <f t="shared" ca="1" si="355"/>
        <v>0</v>
      </c>
      <c r="CK291" s="33">
        <f t="shared" ca="1" si="367"/>
        <v>0</v>
      </c>
      <c r="CL291" s="33"/>
      <c r="CM291" s="78">
        <f t="shared" ca="1" si="382"/>
        <v>0</v>
      </c>
      <c r="CN291" s="29">
        <f ca="1">IF(NOT(snowball),0,IF(AA290&lt;=0,0,IF($C291&lt;=SUM($CM291:CM291),0,IF(BR291+$C291-SUM($CM291:CM291)&gt;AA290+AV291,AA290+AV291-BR291,$C291-SUM($CM291:CM291)))))</f>
        <v>0</v>
      </c>
      <c r="CO291" s="29">
        <f ca="1">IF(NOT(snowball),0,IF(AB290&lt;=0,0,IF($C291&lt;=SUM($CM291:CN291),0,IF(BS291+$C291-SUM($CM291:CN291)&gt;AB290+AW291,AB290+AW291-BS291,$C291-SUM($CM291:CN291)))))</f>
        <v>0</v>
      </c>
      <c r="CP291" s="29">
        <f ca="1">IF(NOT(snowball),0,IF(AC290&lt;=0,0,IF($C291&lt;=SUM($CM291:CO291),0,IF(BT291+$C291-SUM($CM291:CO291)&gt;AC290+AX291,AC290+AX291-BT291,$C291-SUM($CM291:CO291)))))</f>
        <v>0</v>
      </c>
      <c r="CQ291" s="29">
        <f ca="1">IF(NOT(snowball),0,IF(AD290&lt;=0,0,IF($C291&lt;=SUM($CM291:CP291),0,IF(BU291+$C291-SUM($CM291:CP291)&gt;AD290+AY291,AD290+AY291-BU291,$C291-SUM($CM291:CP291)))))</f>
        <v>0</v>
      </c>
      <c r="CR291" s="29">
        <f ca="1">IF(NOT(snowball),0,IF(AE290&lt;=0,0,IF($C291&lt;=SUM($CM291:CQ291),0,IF(BV291+$C291-SUM($CM291:CQ291)&gt;AE290+AZ291,AE290+AZ291-BV291,$C291-SUM($CM291:CQ291)))))</f>
        <v>0</v>
      </c>
      <c r="CS291" s="29">
        <f ca="1">IF(NOT(snowball),0,IF(AF290&lt;=0,0,IF($C291&lt;=SUM($CM291:CR291),0,IF(BW291+$C291-SUM($CM291:CR291)&gt;AF290+BA291,AF290+BA291-BW291,$C291-SUM($CM291:CR291)))))</f>
        <v>0</v>
      </c>
      <c r="CT291" s="29">
        <f ca="1">IF(NOT(snowball),0,IF(AG290&lt;=0,0,IF($C291&lt;=SUM($CM291:CS291),0,IF(BX291+$C291-SUM($CM291:CS291)&gt;AG290+BB291,AG290+BB291-BX291,$C291-SUM($CM291:CS291)))))</f>
        <v>0</v>
      </c>
      <c r="CU291" s="29">
        <f ca="1">IF(NOT(snowball),0,IF(AH290&lt;=0,0,IF($C291&lt;=SUM($CM291:CT291),0,IF(BY291+$C291-SUM($CM291:CT291)&gt;AH290+BC291,AH290+BC291-BY291,$C291-SUM($CM291:CT291)))))</f>
        <v>0</v>
      </c>
      <c r="CV291" s="29">
        <f ca="1">IF(NOT(snowball),0,IF(AI290&lt;=0,0,IF($C291&lt;=SUM($CM291:CU291),0,IF(BZ291+$C291-SUM($CM291:CU291)&gt;AI290+BD291,AI290+BD291-BZ291,$C291-SUM($CM291:CU291)))))</f>
        <v>0</v>
      </c>
      <c r="CW291" s="29">
        <f ca="1">IF(NOT(snowball),0,IF(AJ290&lt;=0,0,IF($C291&lt;=SUM($CM291:CV291),0,IF(CA291+$C291-SUM($CM291:CV291)&gt;AJ290+BE291,AJ290+BE291-CA291,$C291-SUM($CM291:CV291)))))</f>
        <v>0</v>
      </c>
      <c r="CX291" s="29">
        <f ca="1">IF(NOT(snowball),0,IF(AK290&lt;=0,0,IF($C291&lt;=SUM($CM291:CW291),0,IF(CB291+$C291-SUM($CM291:CW291)&gt;AK290+BF291,AK290+BF291-CB291,$C291-SUM($CM291:CW291)))))</f>
        <v>0</v>
      </c>
      <c r="CY291" s="29">
        <f ca="1">IF(NOT(snowball),0,IF(AL290&lt;=0,0,IF($C291&lt;=SUM($CM291:CX291),0,IF(CC291+$C291-SUM($CM291:CX291)&gt;AL290+BG291,AL290+BG291-CC291,$C291-SUM($CM291:CX291)))))</f>
        <v>0</v>
      </c>
      <c r="CZ291" s="29">
        <f ca="1">IF(NOT(snowball),0,IF(AM290&lt;=0,0,IF($C291&lt;=SUM($CM291:CY291),0,IF(CD291+$C291-SUM($CM291:CY291)&gt;AM290+BH291,AM290+BH291-CD291,$C291-SUM($CM291:CY291)))))</f>
        <v>0</v>
      </c>
      <c r="DA291" s="29">
        <f ca="1">IF(NOT(snowball),0,IF(AN290&lt;=0,0,IF($C291&lt;=SUM($CM291:CZ291),0,IF(CE291+$C291-SUM($CM291:CZ291)&gt;AN290+BI291,AN290+BI291-CE291,$C291-SUM($CM291:CZ291)))))</f>
        <v>0</v>
      </c>
      <c r="DB291" s="29">
        <f ca="1">IF(NOT(snowball),0,IF(AO290&lt;=0,0,IF($C291&lt;=SUM($CM291:DA291),0,IF(CF291+$C291-SUM($CM291:DA291)&gt;AO290+BJ291,AO290+BJ291-CF291,$C291-SUM($CM291:DA291)))))</f>
        <v>0</v>
      </c>
      <c r="DC291" s="29">
        <f ca="1">IF(NOT(snowball),0,IF(AP290&lt;=0,0,IF($C291&lt;=SUM($CM291:DB291),0,IF(CG291+$C291-SUM($CM291:DB291)&gt;AP290+BK291,AP290+BK291-CG291,$C291-SUM($CM291:DB291)))))</f>
        <v>0</v>
      </c>
      <c r="DD291" s="29">
        <f ca="1">IF(NOT(snowball),0,IF(AQ290&lt;=0,0,IF($C291&lt;=SUM($CM291:DC291),0,IF(CH291+$C291-SUM($CM291:DC291)&gt;AQ290+BL291,AQ290+BL291-CH291,$C291-SUM($CM291:DC291)))))</f>
        <v>0</v>
      </c>
      <c r="DE291" s="29">
        <f ca="1">IF(NOT(snowball),0,IF(AR290&lt;=0,0,IF($C291&lt;=SUM($CM291:DD291),0,IF(CI291+$C291-SUM($CM291:DD291)&gt;AR290+BM291,AR290+BM291-CI291,$C291-SUM($CM291:DD291)))))</f>
        <v>0</v>
      </c>
      <c r="DF291" s="29">
        <f ca="1">IF(NOT(snowball),0,IF(AS290&lt;=0,0,IF($C291&lt;=SUM($CM291:DE291),0,IF(CJ291+$C291-SUM($CM291:DE291)&gt;AS290+BN291,AS290+BN291-CJ291,$C291-SUM($CM291:DE291)))))</f>
        <v>0</v>
      </c>
    </row>
    <row r="292" spans="1:110" ht="11" customHeight="1">
      <c r="A292" s="30" t="str">
        <f t="shared" ca="1" si="356"/>
        <v/>
      </c>
      <c r="B292" s="13" t="e">
        <f t="shared" ca="1" si="383"/>
        <v>#N/A</v>
      </c>
      <c r="C292" s="113" t="str">
        <f t="shared" ca="1" si="369"/>
        <v/>
      </c>
      <c r="D292" s="81"/>
      <c r="E292" s="29">
        <f t="shared" ca="1" si="357"/>
        <v>0</v>
      </c>
      <c r="F292" s="29">
        <f t="shared" ca="1" si="358"/>
        <v>0</v>
      </c>
      <c r="G292" s="29">
        <f t="shared" ca="1" si="359"/>
        <v>0</v>
      </c>
      <c r="H292" s="29">
        <f t="shared" ca="1" si="360"/>
        <v>0</v>
      </c>
      <c r="I292" s="29">
        <f t="shared" ca="1" si="361"/>
        <v>0</v>
      </c>
      <c r="J292" s="29">
        <f t="shared" ca="1" si="362"/>
        <v>0</v>
      </c>
      <c r="K292" s="29">
        <f t="shared" ca="1" si="368"/>
        <v>0</v>
      </c>
      <c r="L292" s="29">
        <f t="shared" ca="1" si="370"/>
        <v>0</v>
      </c>
      <c r="M292" s="29">
        <f t="shared" ca="1" si="371"/>
        <v>0</v>
      </c>
      <c r="N292" s="29">
        <f t="shared" ca="1" si="372"/>
        <v>0</v>
      </c>
      <c r="O292" s="29">
        <f t="shared" ca="1" si="373"/>
        <v>0</v>
      </c>
      <c r="P292" s="29">
        <f t="shared" ca="1" si="374"/>
        <v>0</v>
      </c>
      <c r="Q292" s="29">
        <f t="shared" ca="1" si="375"/>
        <v>0</v>
      </c>
      <c r="R292" s="29">
        <f t="shared" ca="1" si="376"/>
        <v>0</v>
      </c>
      <c r="S292" s="29">
        <f t="shared" ca="1" si="377"/>
        <v>0</v>
      </c>
      <c r="T292" s="29">
        <f t="shared" ca="1" si="378"/>
        <v>0</v>
      </c>
      <c r="U292" s="29">
        <f t="shared" ca="1" si="379"/>
        <v>0</v>
      </c>
      <c r="V292" s="29">
        <f t="shared" ca="1" si="380"/>
        <v>0</v>
      </c>
      <c r="W292" s="29">
        <f t="shared" ca="1" si="381"/>
        <v>0</v>
      </c>
      <c r="X292" s="29">
        <f t="shared" ca="1" si="381"/>
        <v>0</v>
      </c>
      <c r="Y292" s="66"/>
      <c r="Z292" s="29">
        <f t="shared" ca="1" si="384"/>
        <v>0</v>
      </c>
      <c r="AA292" s="29">
        <f t="shared" ca="1" si="385"/>
        <v>0</v>
      </c>
      <c r="AB292" s="29">
        <f t="shared" ca="1" si="386"/>
        <v>0</v>
      </c>
      <c r="AC292" s="29">
        <f t="shared" ca="1" si="387"/>
        <v>0</v>
      </c>
      <c r="AD292" s="29">
        <f t="shared" ca="1" si="388"/>
        <v>0</v>
      </c>
      <c r="AE292" s="29">
        <f t="shared" ca="1" si="389"/>
        <v>0</v>
      </c>
      <c r="AF292" s="29">
        <f t="shared" ca="1" si="390"/>
        <v>0</v>
      </c>
      <c r="AG292" s="29">
        <f t="shared" ca="1" si="391"/>
        <v>0</v>
      </c>
      <c r="AH292" s="29">
        <f t="shared" ca="1" si="392"/>
        <v>0</v>
      </c>
      <c r="AI292" s="29">
        <f t="shared" ca="1" si="393"/>
        <v>0</v>
      </c>
      <c r="AJ292" s="29">
        <f t="shared" ca="1" si="394"/>
        <v>0</v>
      </c>
      <c r="AK292" s="29">
        <f t="shared" ca="1" si="395"/>
        <v>0</v>
      </c>
      <c r="AL292" s="29">
        <f t="shared" ca="1" si="396"/>
        <v>0</v>
      </c>
      <c r="AM292" s="29">
        <f t="shared" ca="1" si="397"/>
        <v>0</v>
      </c>
      <c r="AN292" s="29">
        <f t="shared" ca="1" si="398"/>
        <v>0</v>
      </c>
      <c r="AO292" s="29">
        <f t="shared" ca="1" si="399"/>
        <v>0</v>
      </c>
      <c r="AP292" s="29">
        <f t="shared" ca="1" si="400"/>
        <v>0</v>
      </c>
      <c r="AQ292" s="29">
        <f t="shared" ca="1" si="401"/>
        <v>0</v>
      </c>
      <c r="AR292" s="29">
        <f t="shared" ca="1" si="402"/>
        <v>0</v>
      </c>
      <c r="AS292" s="29">
        <f t="shared" ca="1" si="403"/>
        <v>0</v>
      </c>
      <c r="AT292" s="7"/>
      <c r="AU292" s="29">
        <f t="shared" ca="1" si="364"/>
        <v>0</v>
      </c>
      <c r="AV292" s="29">
        <f t="shared" ca="1" si="365"/>
        <v>0</v>
      </c>
      <c r="AW292" s="29">
        <f t="shared" ca="1" si="366"/>
        <v>0</v>
      </c>
      <c r="AX292" s="29">
        <f t="shared" ca="1" si="410"/>
        <v>0</v>
      </c>
      <c r="AY292" s="29">
        <f t="shared" ca="1" si="411"/>
        <v>0</v>
      </c>
      <c r="AZ292" s="29">
        <f t="shared" ca="1" si="412"/>
        <v>0</v>
      </c>
      <c r="BA292" s="29">
        <f t="shared" ca="1" si="413"/>
        <v>0</v>
      </c>
      <c r="BB292" s="29">
        <f t="shared" ca="1" si="414"/>
        <v>0</v>
      </c>
      <c r="BC292" s="29">
        <f t="shared" ca="1" si="415"/>
        <v>0</v>
      </c>
      <c r="BD292" s="29">
        <f t="shared" ca="1" si="416"/>
        <v>0</v>
      </c>
      <c r="BE292" s="29">
        <f t="shared" ca="1" si="417"/>
        <v>0</v>
      </c>
      <c r="BF292" s="29">
        <f t="shared" ca="1" si="418"/>
        <v>0</v>
      </c>
      <c r="BG292" s="29">
        <f t="shared" ca="1" si="419"/>
        <v>0</v>
      </c>
      <c r="BH292" s="29">
        <f t="shared" ca="1" si="420"/>
        <v>0</v>
      </c>
      <c r="BI292" s="29">
        <f t="shared" ca="1" si="421"/>
        <v>0</v>
      </c>
      <c r="BJ292" s="29">
        <f t="shared" ca="1" si="422"/>
        <v>0</v>
      </c>
      <c r="BK292" s="29">
        <f t="shared" ca="1" si="423"/>
        <v>0</v>
      </c>
      <c r="BL292" s="29">
        <f t="shared" ca="1" si="424"/>
        <v>0</v>
      </c>
      <c r="BM292" s="29">
        <f t="shared" ca="1" si="425"/>
        <v>0</v>
      </c>
      <c r="BN292" s="29">
        <f t="shared" ca="1" si="426"/>
        <v>0</v>
      </c>
      <c r="BO292" s="33">
        <f t="shared" ca="1" si="404"/>
        <v>0</v>
      </c>
      <c r="BP292" s="16"/>
      <c r="BQ292" s="29">
        <f t="shared" ca="1" si="405"/>
        <v>0</v>
      </c>
      <c r="BR292" s="29">
        <f t="shared" ca="1" si="406"/>
        <v>0</v>
      </c>
      <c r="BS292" s="29">
        <f t="shared" ca="1" si="407"/>
        <v>0</v>
      </c>
      <c r="BT292" s="29">
        <f t="shared" ca="1" si="408"/>
        <v>0</v>
      </c>
      <c r="BU292" s="29">
        <f t="shared" ca="1" si="409"/>
        <v>0</v>
      </c>
      <c r="BV292" s="29">
        <f t="shared" ca="1" si="341"/>
        <v>0</v>
      </c>
      <c r="BW292" s="29">
        <f t="shared" ca="1" si="342"/>
        <v>0</v>
      </c>
      <c r="BX292" s="29">
        <f t="shared" ca="1" si="343"/>
        <v>0</v>
      </c>
      <c r="BY292" s="29">
        <f t="shared" ca="1" si="344"/>
        <v>0</v>
      </c>
      <c r="BZ292" s="29">
        <f t="shared" ca="1" si="345"/>
        <v>0</v>
      </c>
      <c r="CA292" s="29">
        <f t="shared" ca="1" si="346"/>
        <v>0</v>
      </c>
      <c r="CB292" s="29">
        <f t="shared" ca="1" si="347"/>
        <v>0</v>
      </c>
      <c r="CC292" s="29">
        <f t="shared" ca="1" si="348"/>
        <v>0</v>
      </c>
      <c r="CD292" s="29">
        <f t="shared" ca="1" si="349"/>
        <v>0</v>
      </c>
      <c r="CE292" s="29">
        <f t="shared" ca="1" si="350"/>
        <v>0</v>
      </c>
      <c r="CF292" s="29">
        <f t="shared" ca="1" si="351"/>
        <v>0</v>
      </c>
      <c r="CG292" s="29">
        <f t="shared" ca="1" si="352"/>
        <v>0</v>
      </c>
      <c r="CH292" s="29">
        <f t="shared" ca="1" si="353"/>
        <v>0</v>
      </c>
      <c r="CI292" s="29">
        <f t="shared" ca="1" si="354"/>
        <v>0</v>
      </c>
      <c r="CJ292" s="29">
        <f t="shared" ca="1" si="355"/>
        <v>0</v>
      </c>
      <c r="CK292" s="33">
        <f t="shared" ca="1" si="367"/>
        <v>0</v>
      </c>
      <c r="CL292" s="33"/>
      <c r="CM292" s="78">
        <f t="shared" ca="1" si="382"/>
        <v>0</v>
      </c>
      <c r="CN292" s="29">
        <f ca="1">IF(NOT(snowball),0,IF(AA291&lt;=0,0,IF($C292&lt;=SUM($CM292:CM292),0,IF(BR292+$C292-SUM($CM292:CM292)&gt;AA291+AV292,AA291+AV292-BR292,$C292-SUM($CM292:CM292)))))</f>
        <v>0</v>
      </c>
      <c r="CO292" s="29">
        <f ca="1">IF(NOT(snowball),0,IF(AB291&lt;=0,0,IF($C292&lt;=SUM($CM292:CN292),0,IF(BS292+$C292-SUM($CM292:CN292)&gt;AB291+AW292,AB291+AW292-BS292,$C292-SUM($CM292:CN292)))))</f>
        <v>0</v>
      </c>
      <c r="CP292" s="29">
        <f ca="1">IF(NOT(snowball),0,IF(AC291&lt;=0,0,IF($C292&lt;=SUM($CM292:CO292),0,IF(BT292+$C292-SUM($CM292:CO292)&gt;AC291+AX292,AC291+AX292-BT292,$C292-SUM($CM292:CO292)))))</f>
        <v>0</v>
      </c>
      <c r="CQ292" s="29">
        <f ca="1">IF(NOT(snowball),0,IF(AD291&lt;=0,0,IF($C292&lt;=SUM($CM292:CP292),0,IF(BU292+$C292-SUM($CM292:CP292)&gt;AD291+AY292,AD291+AY292-BU292,$C292-SUM($CM292:CP292)))))</f>
        <v>0</v>
      </c>
      <c r="CR292" s="29">
        <f ca="1">IF(NOT(snowball),0,IF(AE291&lt;=0,0,IF($C292&lt;=SUM($CM292:CQ292),0,IF(BV292+$C292-SUM($CM292:CQ292)&gt;AE291+AZ292,AE291+AZ292-BV292,$C292-SUM($CM292:CQ292)))))</f>
        <v>0</v>
      </c>
      <c r="CS292" s="29">
        <f ca="1">IF(NOT(snowball),0,IF(AF291&lt;=0,0,IF($C292&lt;=SUM($CM292:CR292),0,IF(BW292+$C292-SUM($CM292:CR292)&gt;AF291+BA292,AF291+BA292-BW292,$C292-SUM($CM292:CR292)))))</f>
        <v>0</v>
      </c>
      <c r="CT292" s="29">
        <f ca="1">IF(NOT(snowball),0,IF(AG291&lt;=0,0,IF($C292&lt;=SUM($CM292:CS292),0,IF(BX292+$C292-SUM($CM292:CS292)&gt;AG291+BB292,AG291+BB292-BX292,$C292-SUM($CM292:CS292)))))</f>
        <v>0</v>
      </c>
      <c r="CU292" s="29">
        <f ca="1">IF(NOT(snowball),0,IF(AH291&lt;=0,0,IF($C292&lt;=SUM($CM292:CT292),0,IF(BY292+$C292-SUM($CM292:CT292)&gt;AH291+BC292,AH291+BC292-BY292,$C292-SUM($CM292:CT292)))))</f>
        <v>0</v>
      </c>
      <c r="CV292" s="29">
        <f ca="1">IF(NOT(snowball),0,IF(AI291&lt;=0,0,IF($C292&lt;=SUM($CM292:CU292),0,IF(BZ292+$C292-SUM($CM292:CU292)&gt;AI291+BD292,AI291+BD292-BZ292,$C292-SUM($CM292:CU292)))))</f>
        <v>0</v>
      </c>
      <c r="CW292" s="29">
        <f ca="1">IF(NOT(snowball),0,IF(AJ291&lt;=0,0,IF($C292&lt;=SUM($CM292:CV292),0,IF(CA292+$C292-SUM($CM292:CV292)&gt;AJ291+BE292,AJ291+BE292-CA292,$C292-SUM($CM292:CV292)))))</f>
        <v>0</v>
      </c>
      <c r="CX292" s="29">
        <f ca="1">IF(NOT(snowball),0,IF(AK291&lt;=0,0,IF($C292&lt;=SUM($CM292:CW292),0,IF(CB292+$C292-SUM($CM292:CW292)&gt;AK291+BF292,AK291+BF292-CB292,$C292-SUM($CM292:CW292)))))</f>
        <v>0</v>
      </c>
      <c r="CY292" s="29">
        <f ca="1">IF(NOT(snowball),0,IF(AL291&lt;=0,0,IF($C292&lt;=SUM($CM292:CX292),0,IF(CC292+$C292-SUM($CM292:CX292)&gt;AL291+BG292,AL291+BG292-CC292,$C292-SUM($CM292:CX292)))))</f>
        <v>0</v>
      </c>
      <c r="CZ292" s="29">
        <f ca="1">IF(NOT(snowball),0,IF(AM291&lt;=0,0,IF($C292&lt;=SUM($CM292:CY292),0,IF(CD292+$C292-SUM($CM292:CY292)&gt;AM291+BH292,AM291+BH292-CD292,$C292-SUM($CM292:CY292)))))</f>
        <v>0</v>
      </c>
      <c r="DA292" s="29">
        <f ca="1">IF(NOT(snowball),0,IF(AN291&lt;=0,0,IF($C292&lt;=SUM($CM292:CZ292),0,IF(CE292+$C292-SUM($CM292:CZ292)&gt;AN291+BI292,AN291+BI292-CE292,$C292-SUM($CM292:CZ292)))))</f>
        <v>0</v>
      </c>
      <c r="DB292" s="29">
        <f ca="1">IF(NOT(snowball),0,IF(AO291&lt;=0,0,IF($C292&lt;=SUM($CM292:DA292),0,IF(CF292+$C292-SUM($CM292:DA292)&gt;AO291+BJ292,AO291+BJ292-CF292,$C292-SUM($CM292:DA292)))))</f>
        <v>0</v>
      </c>
      <c r="DC292" s="29">
        <f ca="1">IF(NOT(snowball),0,IF(AP291&lt;=0,0,IF($C292&lt;=SUM($CM292:DB292),0,IF(CG292+$C292-SUM($CM292:DB292)&gt;AP291+BK292,AP291+BK292-CG292,$C292-SUM($CM292:DB292)))))</f>
        <v>0</v>
      </c>
      <c r="DD292" s="29">
        <f ca="1">IF(NOT(snowball),0,IF(AQ291&lt;=0,0,IF($C292&lt;=SUM($CM292:DC292),0,IF(CH292+$C292-SUM($CM292:DC292)&gt;AQ291+BL292,AQ291+BL292-CH292,$C292-SUM($CM292:DC292)))))</f>
        <v>0</v>
      </c>
      <c r="DE292" s="29">
        <f ca="1">IF(NOT(snowball),0,IF(AR291&lt;=0,0,IF($C292&lt;=SUM($CM292:DD292),0,IF(CI292+$C292-SUM($CM292:DD292)&gt;AR291+BM292,AR291+BM292-CI292,$C292-SUM($CM292:DD292)))))</f>
        <v>0</v>
      </c>
      <c r="DF292" s="29">
        <f ca="1">IF(NOT(snowball),0,IF(AS291&lt;=0,0,IF($C292&lt;=SUM($CM292:DE292),0,IF(CJ292+$C292-SUM($CM292:DE292)&gt;AS291+BN292,AS291+BN292-CJ292,$C292-SUM($CM292:DE292)))))</f>
        <v>0</v>
      </c>
    </row>
    <row r="293" spans="1:110" ht="11" customHeight="1">
      <c r="A293" s="30" t="str">
        <f t="shared" ca="1" si="356"/>
        <v/>
      </c>
      <c r="B293" s="13" t="e">
        <f t="shared" ca="1" si="383"/>
        <v>#N/A</v>
      </c>
      <c r="C293" s="113" t="str">
        <f t="shared" ca="1" si="369"/>
        <v/>
      </c>
      <c r="D293" s="81"/>
      <c r="E293" s="29">
        <f t="shared" ca="1" si="357"/>
        <v>0</v>
      </c>
      <c r="F293" s="29">
        <f t="shared" ca="1" si="358"/>
        <v>0</v>
      </c>
      <c r="G293" s="29">
        <f t="shared" ca="1" si="359"/>
        <v>0</v>
      </c>
      <c r="H293" s="29">
        <f t="shared" ca="1" si="360"/>
        <v>0</v>
      </c>
      <c r="I293" s="29">
        <f t="shared" ca="1" si="361"/>
        <v>0</v>
      </c>
      <c r="J293" s="29">
        <f t="shared" ca="1" si="362"/>
        <v>0</v>
      </c>
      <c r="K293" s="29">
        <f t="shared" ca="1" si="368"/>
        <v>0</v>
      </c>
      <c r="L293" s="29">
        <f t="shared" ca="1" si="370"/>
        <v>0</v>
      </c>
      <c r="M293" s="29">
        <f t="shared" ca="1" si="371"/>
        <v>0</v>
      </c>
      <c r="N293" s="29">
        <f t="shared" ca="1" si="372"/>
        <v>0</v>
      </c>
      <c r="O293" s="29">
        <f t="shared" ca="1" si="373"/>
        <v>0</v>
      </c>
      <c r="P293" s="29">
        <f t="shared" ca="1" si="374"/>
        <v>0</v>
      </c>
      <c r="Q293" s="29">
        <f t="shared" ca="1" si="375"/>
        <v>0</v>
      </c>
      <c r="R293" s="29">
        <f t="shared" ca="1" si="376"/>
        <v>0</v>
      </c>
      <c r="S293" s="29">
        <f t="shared" ca="1" si="377"/>
        <v>0</v>
      </c>
      <c r="T293" s="29">
        <f t="shared" ca="1" si="378"/>
        <v>0</v>
      </c>
      <c r="U293" s="29">
        <f t="shared" ca="1" si="379"/>
        <v>0</v>
      </c>
      <c r="V293" s="29">
        <f t="shared" ca="1" si="380"/>
        <v>0</v>
      </c>
      <c r="W293" s="29">
        <f t="shared" ca="1" si="381"/>
        <v>0</v>
      </c>
      <c r="X293" s="29">
        <f t="shared" ca="1" si="381"/>
        <v>0</v>
      </c>
      <c r="Y293" s="66"/>
      <c r="Z293" s="29">
        <f t="shared" ca="1" si="384"/>
        <v>0</v>
      </c>
      <c r="AA293" s="29">
        <f t="shared" ca="1" si="385"/>
        <v>0</v>
      </c>
      <c r="AB293" s="29">
        <f t="shared" ca="1" si="386"/>
        <v>0</v>
      </c>
      <c r="AC293" s="29">
        <f t="shared" ca="1" si="387"/>
        <v>0</v>
      </c>
      <c r="AD293" s="29">
        <f t="shared" ca="1" si="388"/>
        <v>0</v>
      </c>
      <c r="AE293" s="29">
        <f t="shared" ca="1" si="389"/>
        <v>0</v>
      </c>
      <c r="AF293" s="29">
        <f t="shared" ca="1" si="390"/>
        <v>0</v>
      </c>
      <c r="AG293" s="29">
        <f t="shared" ca="1" si="391"/>
        <v>0</v>
      </c>
      <c r="AH293" s="29">
        <f t="shared" ca="1" si="392"/>
        <v>0</v>
      </c>
      <c r="AI293" s="29">
        <f t="shared" ca="1" si="393"/>
        <v>0</v>
      </c>
      <c r="AJ293" s="29">
        <f t="shared" ca="1" si="394"/>
        <v>0</v>
      </c>
      <c r="AK293" s="29">
        <f t="shared" ca="1" si="395"/>
        <v>0</v>
      </c>
      <c r="AL293" s="29">
        <f t="shared" ca="1" si="396"/>
        <v>0</v>
      </c>
      <c r="AM293" s="29">
        <f t="shared" ca="1" si="397"/>
        <v>0</v>
      </c>
      <c r="AN293" s="29">
        <f t="shared" ca="1" si="398"/>
        <v>0</v>
      </c>
      <c r="AO293" s="29">
        <f t="shared" ca="1" si="399"/>
        <v>0</v>
      </c>
      <c r="AP293" s="29">
        <f t="shared" ca="1" si="400"/>
        <v>0</v>
      </c>
      <c r="AQ293" s="29">
        <f t="shared" ca="1" si="401"/>
        <v>0</v>
      </c>
      <c r="AR293" s="29">
        <f t="shared" ca="1" si="402"/>
        <v>0</v>
      </c>
      <c r="AS293" s="29">
        <f t="shared" ca="1" si="403"/>
        <v>0</v>
      </c>
      <c r="AT293" s="7"/>
      <c r="AU293" s="29">
        <f t="shared" ca="1" si="364"/>
        <v>0</v>
      </c>
      <c r="AV293" s="29">
        <f t="shared" ca="1" si="365"/>
        <v>0</v>
      </c>
      <c r="AW293" s="29">
        <f t="shared" ca="1" si="366"/>
        <v>0</v>
      </c>
      <c r="AX293" s="29">
        <f t="shared" ca="1" si="410"/>
        <v>0</v>
      </c>
      <c r="AY293" s="29">
        <f t="shared" ca="1" si="411"/>
        <v>0</v>
      </c>
      <c r="AZ293" s="29">
        <f t="shared" ca="1" si="412"/>
        <v>0</v>
      </c>
      <c r="BA293" s="29">
        <f t="shared" ca="1" si="413"/>
        <v>0</v>
      </c>
      <c r="BB293" s="29">
        <f t="shared" ca="1" si="414"/>
        <v>0</v>
      </c>
      <c r="BC293" s="29">
        <f t="shared" ca="1" si="415"/>
        <v>0</v>
      </c>
      <c r="BD293" s="29">
        <f t="shared" ca="1" si="416"/>
        <v>0</v>
      </c>
      <c r="BE293" s="29">
        <f t="shared" ca="1" si="417"/>
        <v>0</v>
      </c>
      <c r="BF293" s="29">
        <f t="shared" ca="1" si="418"/>
        <v>0</v>
      </c>
      <c r="BG293" s="29">
        <f t="shared" ca="1" si="419"/>
        <v>0</v>
      </c>
      <c r="BH293" s="29">
        <f t="shared" ca="1" si="420"/>
        <v>0</v>
      </c>
      <c r="BI293" s="29">
        <f t="shared" ca="1" si="421"/>
        <v>0</v>
      </c>
      <c r="BJ293" s="29">
        <f t="shared" ca="1" si="422"/>
        <v>0</v>
      </c>
      <c r="BK293" s="29">
        <f t="shared" ca="1" si="423"/>
        <v>0</v>
      </c>
      <c r="BL293" s="29">
        <f t="shared" ca="1" si="424"/>
        <v>0</v>
      </c>
      <c r="BM293" s="29">
        <f t="shared" ca="1" si="425"/>
        <v>0</v>
      </c>
      <c r="BN293" s="29">
        <f t="shared" ca="1" si="426"/>
        <v>0</v>
      </c>
      <c r="BO293" s="33">
        <f t="shared" ca="1" si="404"/>
        <v>0</v>
      </c>
      <c r="BP293" s="16"/>
      <c r="BQ293" s="29">
        <f t="shared" ca="1" si="405"/>
        <v>0</v>
      </c>
      <c r="BR293" s="29">
        <f t="shared" ca="1" si="406"/>
        <v>0</v>
      </c>
      <c r="BS293" s="29">
        <f t="shared" ca="1" si="407"/>
        <v>0</v>
      </c>
      <c r="BT293" s="29">
        <f t="shared" ca="1" si="408"/>
        <v>0</v>
      </c>
      <c r="BU293" s="29">
        <f t="shared" ca="1" si="409"/>
        <v>0</v>
      </c>
      <c r="BV293" s="29">
        <f t="shared" ref="BV293:BV356" ca="1" si="427">IF(AE292&gt;0,IF((AE292+AZ293)&lt;J$10,AE292+AZ293,J$10),0)</f>
        <v>0</v>
      </c>
      <c r="BW293" s="29">
        <f t="shared" ref="BW293:BW356" ca="1" si="428">IF(AF292&gt;0,IF((AF292+BA293)&lt;K$10,AF292+BA293,K$10),0)</f>
        <v>0</v>
      </c>
      <c r="BX293" s="29">
        <f t="shared" ref="BX293:BX356" ca="1" si="429">IF(AG292&gt;0,IF((AG292+BB293)&lt;L$10,AG292+BB293,L$10),0)</f>
        <v>0</v>
      </c>
      <c r="BY293" s="29">
        <f t="shared" ref="BY293:BY356" ca="1" si="430">IF(AH292&gt;0,IF((AH292+BC293)&lt;M$10,AH292+BC293,M$10),0)</f>
        <v>0</v>
      </c>
      <c r="BZ293" s="29">
        <f t="shared" ref="BZ293:BZ356" ca="1" si="431">IF(AI292&gt;0,IF((AI292+BD293)&lt;N$10,AI292+BD293,N$10),0)</f>
        <v>0</v>
      </c>
      <c r="CA293" s="29">
        <f t="shared" ref="CA293:CA356" ca="1" si="432">IF(AJ292&gt;0,IF((AJ292+BE293)&lt;O$10,AJ292+BE293,O$10),0)</f>
        <v>0</v>
      </c>
      <c r="CB293" s="29">
        <f t="shared" ref="CB293:CB356" ca="1" si="433">IF(AK292&gt;0,IF((AK292+BF293)&lt;P$10,AK292+BF293,P$10),0)</f>
        <v>0</v>
      </c>
      <c r="CC293" s="29">
        <f t="shared" ref="CC293:CC356" ca="1" si="434">IF(AL292&gt;0,IF((AL292+BG293)&lt;Q$10,AL292+BG293,Q$10),0)</f>
        <v>0</v>
      </c>
      <c r="CD293" s="29">
        <f t="shared" ref="CD293:CD356" ca="1" si="435">IF(AM292&gt;0,IF((AM292+BH293)&lt;R$10,AM292+BH293,R$10),0)</f>
        <v>0</v>
      </c>
      <c r="CE293" s="29">
        <f t="shared" ref="CE293:CE356" ca="1" si="436">IF(AN292&gt;0,IF((AN292+BI293)&lt;S$10,AN292+BI293,S$10),0)</f>
        <v>0</v>
      </c>
      <c r="CF293" s="29">
        <f t="shared" ref="CF293:CF356" ca="1" si="437">IF(AO292&gt;0,IF((AO292+BJ293)&lt;T$10,AO292+BJ293,T$10),0)</f>
        <v>0</v>
      </c>
      <c r="CG293" s="29">
        <f t="shared" ref="CG293:CG356" ca="1" si="438">IF(AP292&gt;0,IF((AP292+BK293)&lt;U$10,AP292+BK293,U$10),0)</f>
        <v>0</v>
      </c>
      <c r="CH293" s="29">
        <f t="shared" ref="CH293:CH356" ca="1" si="439">IF(AQ292&gt;0,IF((AQ292+BL293)&lt;V$10,AQ292+BL293,V$10),0)</f>
        <v>0</v>
      </c>
      <c r="CI293" s="29">
        <f t="shared" ref="CI293:CI356" ca="1" si="440">IF(AR292&gt;0,IF((AR292+BM293)&lt;W$10,AR292+BM293,W$10),0)</f>
        <v>0</v>
      </c>
      <c r="CJ293" s="29">
        <f t="shared" ref="CJ293:CJ356" ca="1" si="441">IF(AS292&gt;0,IF((AS292+BN293)&lt;X$10,AS292+BN293,X$10),0)</f>
        <v>0</v>
      </c>
      <c r="CK293" s="33">
        <f t="shared" ca="1" si="367"/>
        <v>0</v>
      </c>
      <c r="CL293" s="33"/>
      <c r="CM293" s="78">
        <f t="shared" ca="1" si="382"/>
        <v>0</v>
      </c>
      <c r="CN293" s="29">
        <f ca="1">IF(NOT(snowball),0,IF(AA292&lt;=0,0,IF($C293&lt;=SUM($CM293:CM293),0,IF(BR293+$C293-SUM($CM293:CM293)&gt;AA292+AV293,AA292+AV293-BR293,$C293-SUM($CM293:CM293)))))</f>
        <v>0</v>
      </c>
      <c r="CO293" s="29">
        <f ca="1">IF(NOT(snowball),0,IF(AB292&lt;=0,0,IF($C293&lt;=SUM($CM293:CN293),0,IF(BS293+$C293-SUM($CM293:CN293)&gt;AB292+AW293,AB292+AW293-BS293,$C293-SUM($CM293:CN293)))))</f>
        <v>0</v>
      </c>
      <c r="CP293" s="29">
        <f ca="1">IF(NOT(snowball),0,IF(AC292&lt;=0,0,IF($C293&lt;=SUM($CM293:CO293),0,IF(BT293+$C293-SUM($CM293:CO293)&gt;AC292+AX293,AC292+AX293-BT293,$C293-SUM($CM293:CO293)))))</f>
        <v>0</v>
      </c>
      <c r="CQ293" s="29">
        <f ca="1">IF(NOT(snowball),0,IF(AD292&lt;=0,0,IF($C293&lt;=SUM($CM293:CP293),0,IF(BU293+$C293-SUM($CM293:CP293)&gt;AD292+AY293,AD292+AY293-BU293,$C293-SUM($CM293:CP293)))))</f>
        <v>0</v>
      </c>
      <c r="CR293" s="29">
        <f ca="1">IF(NOT(snowball),0,IF(AE292&lt;=0,0,IF($C293&lt;=SUM($CM293:CQ293),0,IF(BV293+$C293-SUM($CM293:CQ293)&gt;AE292+AZ293,AE292+AZ293-BV293,$C293-SUM($CM293:CQ293)))))</f>
        <v>0</v>
      </c>
      <c r="CS293" s="29">
        <f ca="1">IF(NOT(snowball),0,IF(AF292&lt;=0,0,IF($C293&lt;=SUM($CM293:CR293),0,IF(BW293+$C293-SUM($CM293:CR293)&gt;AF292+BA293,AF292+BA293-BW293,$C293-SUM($CM293:CR293)))))</f>
        <v>0</v>
      </c>
      <c r="CT293" s="29">
        <f ca="1">IF(NOT(snowball),0,IF(AG292&lt;=0,0,IF($C293&lt;=SUM($CM293:CS293),0,IF(BX293+$C293-SUM($CM293:CS293)&gt;AG292+BB293,AG292+BB293-BX293,$C293-SUM($CM293:CS293)))))</f>
        <v>0</v>
      </c>
      <c r="CU293" s="29">
        <f ca="1">IF(NOT(snowball),0,IF(AH292&lt;=0,0,IF($C293&lt;=SUM($CM293:CT293),0,IF(BY293+$C293-SUM($CM293:CT293)&gt;AH292+BC293,AH292+BC293-BY293,$C293-SUM($CM293:CT293)))))</f>
        <v>0</v>
      </c>
      <c r="CV293" s="29">
        <f ca="1">IF(NOT(snowball),0,IF(AI292&lt;=0,0,IF($C293&lt;=SUM($CM293:CU293),0,IF(BZ293+$C293-SUM($CM293:CU293)&gt;AI292+BD293,AI292+BD293-BZ293,$C293-SUM($CM293:CU293)))))</f>
        <v>0</v>
      </c>
      <c r="CW293" s="29">
        <f ca="1">IF(NOT(snowball),0,IF(AJ292&lt;=0,0,IF($C293&lt;=SUM($CM293:CV293),0,IF(CA293+$C293-SUM($CM293:CV293)&gt;AJ292+BE293,AJ292+BE293-CA293,$C293-SUM($CM293:CV293)))))</f>
        <v>0</v>
      </c>
      <c r="CX293" s="29">
        <f ca="1">IF(NOT(snowball),0,IF(AK292&lt;=0,0,IF($C293&lt;=SUM($CM293:CW293),0,IF(CB293+$C293-SUM($CM293:CW293)&gt;AK292+BF293,AK292+BF293-CB293,$C293-SUM($CM293:CW293)))))</f>
        <v>0</v>
      </c>
      <c r="CY293" s="29">
        <f ca="1">IF(NOT(snowball),0,IF(AL292&lt;=0,0,IF($C293&lt;=SUM($CM293:CX293),0,IF(CC293+$C293-SUM($CM293:CX293)&gt;AL292+BG293,AL292+BG293-CC293,$C293-SUM($CM293:CX293)))))</f>
        <v>0</v>
      </c>
      <c r="CZ293" s="29">
        <f ca="1">IF(NOT(snowball),0,IF(AM292&lt;=0,0,IF($C293&lt;=SUM($CM293:CY293),0,IF(CD293+$C293-SUM($CM293:CY293)&gt;AM292+BH293,AM292+BH293-CD293,$C293-SUM($CM293:CY293)))))</f>
        <v>0</v>
      </c>
      <c r="DA293" s="29">
        <f ca="1">IF(NOT(snowball),0,IF(AN292&lt;=0,0,IF($C293&lt;=SUM($CM293:CZ293),0,IF(CE293+$C293-SUM($CM293:CZ293)&gt;AN292+BI293,AN292+BI293-CE293,$C293-SUM($CM293:CZ293)))))</f>
        <v>0</v>
      </c>
      <c r="DB293" s="29">
        <f ca="1">IF(NOT(snowball),0,IF(AO292&lt;=0,0,IF($C293&lt;=SUM($CM293:DA293),0,IF(CF293+$C293-SUM($CM293:DA293)&gt;AO292+BJ293,AO292+BJ293-CF293,$C293-SUM($CM293:DA293)))))</f>
        <v>0</v>
      </c>
      <c r="DC293" s="29">
        <f ca="1">IF(NOT(snowball),0,IF(AP292&lt;=0,0,IF($C293&lt;=SUM($CM293:DB293),0,IF(CG293+$C293-SUM($CM293:DB293)&gt;AP292+BK293,AP292+BK293-CG293,$C293-SUM($CM293:DB293)))))</f>
        <v>0</v>
      </c>
      <c r="DD293" s="29">
        <f ca="1">IF(NOT(snowball),0,IF(AQ292&lt;=0,0,IF($C293&lt;=SUM($CM293:DC293),0,IF(CH293+$C293-SUM($CM293:DC293)&gt;AQ292+BL293,AQ292+BL293-CH293,$C293-SUM($CM293:DC293)))))</f>
        <v>0</v>
      </c>
      <c r="DE293" s="29">
        <f ca="1">IF(NOT(snowball),0,IF(AR292&lt;=0,0,IF($C293&lt;=SUM($CM293:DD293),0,IF(CI293+$C293-SUM($CM293:DD293)&gt;AR292+BM293,AR292+BM293-CI293,$C293-SUM($CM293:DD293)))))</f>
        <v>0</v>
      </c>
      <c r="DF293" s="29">
        <f ca="1">IF(NOT(snowball),0,IF(AS292&lt;=0,0,IF($C293&lt;=SUM($CM293:DE293),0,IF(CJ293+$C293-SUM($CM293:DE293)&gt;AS292+BN293,AS292+BN293-CJ293,$C293-SUM($CM293:DE293)))))</f>
        <v>0</v>
      </c>
    </row>
    <row r="294" spans="1:110" ht="11" customHeight="1">
      <c r="A294" s="30" t="str">
        <f t="shared" ca="1" si="356"/>
        <v/>
      </c>
      <c r="B294" s="13" t="e">
        <f t="shared" ca="1" si="383"/>
        <v>#N/A</v>
      </c>
      <c r="C294" s="113" t="str">
        <f t="shared" ca="1" si="369"/>
        <v/>
      </c>
      <c r="D294" s="81"/>
      <c r="E294" s="29">
        <f t="shared" ca="1" si="357"/>
        <v>0</v>
      </c>
      <c r="F294" s="29">
        <f t="shared" ca="1" si="358"/>
        <v>0</v>
      </c>
      <c r="G294" s="29">
        <f t="shared" ca="1" si="359"/>
        <v>0</v>
      </c>
      <c r="H294" s="29">
        <f t="shared" ca="1" si="360"/>
        <v>0</v>
      </c>
      <c r="I294" s="29">
        <f t="shared" ca="1" si="361"/>
        <v>0</v>
      </c>
      <c r="J294" s="29">
        <f t="shared" ca="1" si="362"/>
        <v>0</v>
      </c>
      <c r="K294" s="29">
        <f t="shared" ca="1" si="368"/>
        <v>0</v>
      </c>
      <c r="L294" s="29">
        <f t="shared" ca="1" si="370"/>
        <v>0</v>
      </c>
      <c r="M294" s="29">
        <f t="shared" ca="1" si="371"/>
        <v>0</v>
      </c>
      <c r="N294" s="29">
        <f t="shared" ca="1" si="372"/>
        <v>0</v>
      </c>
      <c r="O294" s="29">
        <f t="shared" ca="1" si="373"/>
        <v>0</v>
      </c>
      <c r="P294" s="29">
        <f t="shared" ca="1" si="374"/>
        <v>0</v>
      </c>
      <c r="Q294" s="29">
        <f t="shared" ca="1" si="375"/>
        <v>0</v>
      </c>
      <c r="R294" s="29">
        <f t="shared" ca="1" si="376"/>
        <v>0</v>
      </c>
      <c r="S294" s="29">
        <f t="shared" ca="1" si="377"/>
        <v>0</v>
      </c>
      <c r="T294" s="29">
        <f t="shared" ca="1" si="378"/>
        <v>0</v>
      </c>
      <c r="U294" s="29">
        <f t="shared" ca="1" si="379"/>
        <v>0</v>
      </c>
      <c r="V294" s="29">
        <f t="shared" ca="1" si="380"/>
        <v>0</v>
      </c>
      <c r="W294" s="29">
        <f t="shared" ca="1" si="381"/>
        <v>0</v>
      </c>
      <c r="X294" s="29">
        <f t="shared" ca="1" si="381"/>
        <v>0</v>
      </c>
      <c r="Y294" s="66"/>
      <c r="Z294" s="29">
        <f t="shared" ca="1" si="384"/>
        <v>0</v>
      </c>
      <c r="AA294" s="29">
        <f t="shared" ca="1" si="385"/>
        <v>0</v>
      </c>
      <c r="AB294" s="29">
        <f t="shared" ca="1" si="386"/>
        <v>0</v>
      </c>
      <c r="AC294" s="29">
        <f t="shared" ca="1" si="387"/>
        <v>0</v>
      </c>
      <c r="AD294" s="29">
        <f t="shared" ca="1" si="388"/>
        <v>0</v>
      </c>
      <c r="AE294" s="29">
        <f t="shared" ca="1" si="389"/>
        <v>0</v>
      </c>
      <c r="AF294" s="29">
        <f t="shared" ca="1" si="390"/>
        <v>0</v>
      </c>
      <c r="AG294" s="29">
        <f t="shared" ca="1" si="391"/>
        <v>0</v>
      </c>
      <c r="AH294" s="29">
        <f t="shared" ca="1" si="392"/>
        <v>0</v>
      </c>
      <c r="AI294" s="29">
        <f t="shared" ca="1" si="393"/>
        <v>0</v>
      </c>
      <c r="AJ294" s="29">
        <f t="shared" ca="1" si="394"/>
        <v>0</v>
      </c>
      <c r="AK294" s="29">
        <f t="shared" ca="1" si="395"/>
        <v>0</v>
      </c>
      <c r="AL294" s="29">
        <f t="shared" ca="1" si="396"/>
        <v>0</v>
      </c>
      <c r="AM294" s="29">
        <f t="shared" ca="1" si="397"/>
        <v>0</v>
      </c>
      <c r="AN294" s="29">
        <f t="shared" ca="1" si="398"/>
        <v>0</v>
      </c>
      <c r="AO294" s="29">
        <f t="shared" ca="1" si="399"/>
        <v>0</v>
      </c>
      <c r="AP294" s="29">
        <f t="shared" ca="1" si="400"/>
        <v>0</v>
      </c>
      <c r="AQ294" s="29">
        <f t="shared" ca="1" si="401"/>
        <v>0</v>
      </c>
      <c r="AR294" s="29">
        <f t="shared" ca="1" si="402"/>
        <v>0</v>
      </c>
      <c r="AS294" s="29">
        <f t="shared" ca="1" si="403"/>
        <v>0</v>
      </c>
      <c r="AT294" s="7"/>
      <c r="AU294" s="29">
        <f t="shared" ca="1" si="364"/>
        <v>0</v>
      </c>
      <c r="AV294" s="29">
        <f t="shared" ca="1" si="365"/>
        <v>0</v>
      </c>
      <c r="AW294" s="29">
        <f t="shared" ca="1" si="366"/>
        <v>0</v>
      </c>
      <c r="AX294" s="29">
        <f t="shared" ca="1" si="410"/>
        <v>0</v>
      </c>
      <c r="AY294" s="29">
        <f t="shared" ca="1" si="411"/>
        <v>0</v>
      </c>
      <c r="AZ294" s="29">
        <f t="shared" ca="1" si="412"/>
        <v>0</v>
      </c>
      <c r="BA294" s="29">
        <f t="shared" ca="1" si="413"/>
        <v>0</v>
      </c>
      <c r="BB294" s="29">
        <f t="shared" ca="1" si="414"/>
        <v>0</v>
      </c>
      <c r="BC294" s="29">
        <f t="shared" ca="1" si="415"/>
        <v>0</v>
      </c>
      <c r="BD294" s="29">
        <f t="shared" ca="1" si="416"/>
        <v>0</v>
      </c>
      <c r="BE294" s="29">
        <f t="shared" ca="1" si="417"/>
        <v>0</v>
      </c>
      <c r="BF294" s="29">
        <f t="shared" ca="1" si="418"/>
        <v>0</v>
      </c>
      <c r="BG294" s="29">
        <f t="shared" ca="1" si="419"/>
        <v>0</v>
      </c>
      <c r="BH294" s="29">
        <f t="shared" ca="1" si="420"/>
        <v>0</v>
      </c>
      <c r="BI294" s="29">
        <f t="shared" ca="1" si="421"/>
        <v>0</v>
      </c>
      <c r="BJ294" s="29">
        <f t="shared" ca="1" si="422"/>
        <v>0</v>
      </c>
      <c r="BK294" s="29">
        <f t="shared" ca="1" si="423"/>
        <v>0</v>
      </c>
      <c r="BL294" s="29">
        <f t="shared" ca="1" si="424"/>
        <v>0</v>
      </c>
      <c r="BM294" s="29">
        <f t="shared" ca="1" si="425"/>
        <v>0</v>
      </c>
      <c r="BN294" s="29">
        <f t="shared" ca="1" si="426"/>
        <v>0</v>
      </c>
      <c r="BO294" s="33">
        <f t="shared" ca="1" si="404"/>
        <v>0</v>
      </c>
      <c r="BP294" s="16"/>
      <c r="BQ294" s="29">
        <f t="shared" ca="1" si="405"/>
        <v>0</v>
      </c>
      <c r="BR294" s="29">
        <f t="shared" ca="1" si="406"/>
        <v>0</v>
      </c>
      <c r="BS294" s="29">
        <f t="shared" ca="1" si="407"/>
        <v>0</v>
      </c>
      <c r="BT294" s="29">
        <f t="shared" ca="1" si="408"/>
        <v>0</v>
      </c>
      <c r="BU294" s="29">
        <f t="shared" ca="1" si="409"/>
        <v>0</v>
      </c>
      <c r="BV294" s="29">
        <f t="shared" ca="1" si="427"/>
        <v>0</v>
      </c>
      <c r="BW294" s="29">
        <f t="shared" ca="1" si="428"/>
        <v>0</v>
      </c>
      <c r="BX294" s="29">
        <f t="shared" ca="1" si="429"/>
        <v>0</v>
      </c>
      <c r="BY294" s="29">
        <f t="shared" ca="1" si="430"/>
        <v>0</v>
      </c>
      <c r="BZ294" s="29">
        <f t="shared" ca="1" si="431"/>
        <v>0</v>
      </c>
      <c r="CA294" s="29">
        <f t="shared" ca="1" si="432"/>
        <v>0</v>
      </c>
      <c r="CB294" s="29">
        <f t="shared" ca="1" si="433"/>
        <v>0</v>
      </c>
      <c r="CC294" s="29">
        <f t="shared" ca="1" si="434"/>
        <v>0</v>
      </c>
      <c r="CD294" s="29">
        <f t="shared" ca="1" si="435"/>
        <v>0</v>
      </c>
      <c r="CE294" s="29">
        <f t="shared" ca="1" si="436"/>
        <v>0</v>
      </c>
      <c r="CF294" s="29">
        <f t="shared" ca="1" si="437"/>
        <v>0</v>
      </c>
      <c r="CG294" s="29">
        <f t="shared" ca="1" si="438"/>
        <v>0</v>
      </c>
      <c r="CH294" s="29">
        <f t="shared" ca="1" si="439"/>
        <v>0</v>
      </c>
      <c r="CI294" s="29">
        <f t="shared" ca="1" si="440"/>
        <v>0</v>
      </c>
      <c r="CJ294" s="29">
        <f t="shared" ca="1" si="441"/>
        <v>0</v>
      </c>
      <c r="CK294" s="33">
        <f t="shared" ca="1" si="367"/>
        <v>0</v>
      </c>
      <c r="CL294" s="33"/>
      <c r="CM294" s="78">
        <f t="shared" ca="1" si="382"/>
        <v>0</v>
      </c>
      <c r="CN294" s="29">
        <f ca="1">IF(NOT(snowball),0,IF(AA293&lt;=0,0,IF($C294&lt;=SUM($CM294:CM294),0,IF(BR294+$C294-SUM($CM294:CM294)&gt;AA293+AV294,AA293+AV294-BR294,$C294-SUM($CM294:CM294)))))</f>
        <v>0</v>
      </c>
      <c r="CO294" s="29">
        <f ca="1">IF(NOT(snowball),0,IF(AB293&lt;=0,0,IF($C294&lt;=SUM($CM294:CN294),0,IF(BS294+$C294-SUM($CM294:CN294)&gt;AB293+AW294,AB293+AW294-BS294,$C294-SUM($CM294:CN294)))))</f>
        <v>0</v>
      </c>
      <c r="CP294" s="29">
        <f ca="1">IF(NOT(snowball),0,IF(AC293&lt;=0,0,IF($C294&lt;=SUM($CM294:CO294),0,IF(BT294+$C294-SUM($CM294:CO294)&gt;AC293+AX294,AC293+AX294-BT294,$C294-SUM($CM294:CO294)))))</f>
        <v>0</v>
      </c>
      <c r="CQ294" s="29">
        <f ca="1">IF(NOT(snowball),0,IF(AD293&lt;=0,0,IF($C294&lt;=SUM($CM294:CP294),0,IF(BU294+$C294-SUM($CM294:CP294)&gt;AD293+AY294,AD293+AY294-BU294,$C294-SUM($CM294:CP294)))))</f>
        <v>0</v>
      </c>
      <c r="CR294" s="29">
        <f ca="1">IF(NOT(snowball),0,IF(AE293&lt;=0,0,IF($C294&lt;=SUM($CM294:CQ294),0,IF(BV294+$C294-SUM($CM294:CQ294)&gt;AE293+AZ294,AE293+AZ294-BV294,$C294-SUM($CM294:CQ294)))))</f>
        <v>0</v>
      </c>
      <c r="CS294" s="29">
        <f ca="1">IF(NOT(snowball),0,IF(AF293&lt;=0,0,IF($C294&lt;=SUM($CM294:CR294),0,IF(BW294+$C294-SUM($CM294:CR294)&gt;AF293+BA294,AF293+BA294-BW294,$C294-SUM($CM294:CR294)))))</f>
        <v>0</v>
      </c>
      <c r="CT294" s="29">
        <f ca="1">IF(NOT(snowball),0,IF(AG293&lt;=0,0,IF($C294&lt;=SUM($CM294:CS294),0,IF(BX294+$C294-SUM($CM294:CS294)&gt;AG293+BB294,AG293+BB294-BX294,$C294-SUM($CM294:CS294)))))</f>
        <v>0</v>
      </c>
      <c r="CU294" s="29">
        <f ca="1">IF(NOT(snowball),0,IF(AH293&lt;=0,0,IF($C294&lt;=SUM($CM294:CT294),0,IF(BY294+$C294-SUM($CM294:CT294)&gt;AH293+BC294,AH293+BC294-BY294,$C294-SUM($CM294:CT294)))))</f>
        <v>0</v>
      </c>
      <c r="CV294" s="29">
        <f ca="1">IF(NOT(snowball),0,IF(AI293&lt;=0,0,IF($C294&lt;=SUM($CM294:CU294),0,IF(BZ294+$C294-SUM($CM294:CU294)&gt;AI293+BD294,AI293+BD294-BZ294,$C294-SUM($CM294:CU294)))))</f>
        <v>0</v>
      </c>
      <c r="CW294" s="29">
        <f ca="1">IF(NOT(snowball),0,IF(AJ293&lt;=0,0,IF($C294&lt;=SUM($CM294:CV294),0,IF(CA294+$C294-SUM($CM294:CV294)&gt;AJ293+BE294,AJ293+BE294-CA294,$C294-SUM($CM294:CV294)))))</f>
        <v>0</v>
      </c>
      <c r="CX294" s="29">
        <f ca="1">IF(NOT(snowball),0,IF(AK293&lt;=0,0,IF($C294&lt;=SUM($CM294:CW294),0,IF(CB294+$C294-SUM($CM294:CW294)&gt;AK293+BF294,AK293+BF294-CB294,$C294-SUM($CM294:CW294)))))</f>
        <v>0</v>
      </c>
      <c r="CY294" s="29">
        <f ca="1">IF(NOT(snowball),0,IF(AL293&lt;=0,0,IF($C294&lt;=SUM($CM294:CX294),0,IF(CC294+$C294-SUM($CM294:CX294)&gt;AL293+BG294,AL293+BG294-CC294,$C294-SUM($CM294:CX294)))))</f>
        <v>0</v>
      </c>
      <c r="CZ294" s="29">
        <f ca="1">IF(NOT(snowball),0,IF(AM293&lt;=0,0,IF($C294&lt;=SUM($CM294:CY294),0,IF(CD294+$C294-SUM($CM294:CY294)&gt;AM293+BH294,AM293+BH294-CD294,$C294-SUM($CM294:CY294)))))</f>
        <v>0</v>
      </c>
      <c r="DA294" s="29">
        <f ca="1">IF(NOT(snowball),0,IF(AN293&lt;=0,0,IF($C294&lt;=SUM($CM294:CZ294),0,IF(CE294+$C294-SUM($CM294:CZ294)&gt;AN293+BI294,AN293+BI294-CE294,$C294-SUM($CM294:CZ294)))))</f>
        <v>0</v>
      </c>
      <c r="DB294" s="29">
        <f ca="1">IF(NOT(snowball),0,IF(AO293&lt;=0,0,IF($C294&lt;=SUM($CM294:DA294),0,IF(CF294+$C294-SUM($CM294:DA294)&gt;AO293+BJ294,AO293+BJ294-CF294,$C294-SUM($CM294:DA294)))))</f>
        <v>0</v>
      </c>
      <c r="DC294" s="29">
        <f ca="1">IF(NOT(snowball),0,IF(AP293&lt;=0,0,IF($C294&lt;=SUM($CM294:DB294),0,IF(CG294+$C294-SUM($CM294:DB294)&gt;AP293+BK294,AP293+BK294-CG294,$C294-SUM($CM294:DB294)))))</f>
        <v>0</v>
      </c>
      <c r="DD294" s="29">
        <f ca="1">IF(NOT(snowball),0,IF(AQ293&lt;=0,0,IF($C294&lt;=SUM($CM294:DC294),0,IF(CH294+$C294-SUM($CM294:DC294)&gt;AQ293+BL294,AQ293+BL294-CH294,$C294-SUM($CM294:DC294)))))</f>
        <v>0</v>
      </c>
      <c r="DE294" s="29">
        <f ca="1">IF(NOT(snowball),0,IF(AR293&lt;=0,0,IF($C294&lt;=SUM($CM294:DD294),0,IF(CI294+$C294-SUM($CM294:DD294)&gt;AR293+BM294,AR293+BM294-CI294,$C294-SUM($CM294:DD294)))))</f>
        <v>0</v>
      </c>
      <c r="DF294" s="29">
        <f ca="1">IF(NOT(snowball),0,IF(AS293&lt;=0,0,IF($C294&lt;=SUM($CM294:DE294),0,IF(CJ294+$C294-SUM($CM294:DE294)&gt;AS293+BN294,AS293+BN294-CJ294,$C294-SUM($CM294:DE294)))))</f>
        <v>0</v>
      </c>
    </row>
    <row r="295" spans="1:110" ht="11" customHeight="1">
      <c r="A295" s="30" t="str">
        <f t="shared" ca="1" si="356"/>
        <v/>
      </c>
      <c r="B295" s="13" t="e">
        <f t="shared" ca="1" si="383"/>
        <v>#N/A</v>
      </c>
      <c r="C295" s="113" t="str">
        <f t="shared" ca="1" si="369"/>
        <v/>
      </c>
      <c r="D295" s="81"/>
      <c r="E295" s="29">
        <f t="shared" ca="1" si="357"/>
        <v>0</v>
      </c>
      <c r="F295" s="29">
        <f t="shared" ca="1" si="358"/>
        <v>0</v>
      </c>
      <c r="G295" s="29">
        <f t="shared" ca="1" si="359"/>
        <v>0</v>
      </c>
      <c r="H295" s="29">
        <f t="shared" ca="1" si="360"/>
        <v>0</v>
      </c>
      <c r="I295" s="29">
        <f t="shared" ca="1" si="361"/>
        <v>0</v>
      </c>
      <c r="J295" s="29">
        <f t="shared" ca="1" si="362"/>
        <v>0</v>
      </c>
      <c r="K295" s="29">
        <f t="shared" ca="1" si="368"/>
        <v>0</v>
      </c>
      <c r="L295" s="29">
        <f t="shared" ca="1" si="370"/>
        <v>0</v>
      </c>
      <c r="M295" s="29">
        <f t="shared" ca="1" si="371"/>
        <v>0</v>
      </c>
      <c r="N295" s="29">
        <f t="shared" ca="1" si="372"/>
        <v>0</v>
      </c>
      <c r="O295" s="29">
        <f t="shared" ca="1" si="373"/>
        <v>0</v>
      </c>
      <c r="P295" s="29">
        <f t="shared" ca="1" si="374"/>
        <v>0</v>
      </c>
      <c r="Q295" s="29">
        <f t="shared" ca="1" si="375"/>
        <v>0</v>
      </c>
      <c r="R295" s="29">
        <f t="shared" ca="1" si="376"/>
        <v>0</v>
      </c>
      <c r="S295" s="29">
        <f t="shared" ca="1" si="377"/>
        <v>0</v>
      </c>
      <c r="T295" s="29">
        <f t="shared" ca="1" si="378"/>
        <v>0</v>
      </c>
      <c r="U295" s="29">
        <f t="shared" ca="1" si="379"/>
        <v>0</v>
      </c>
      <c r="V295" s="29">
        <f t="shared" ca="1" si="380"/>
        <v>0</v>
      </c>
      <c r="W295" s="29">
        <f t="shared" ca="1" si="381"/>
        <v>0</v>
      </c>
      <c r="X295" s="29">
        <f t="shared" ca="1" si="381"/>
        <v>0</v>
      </c>
      <c r="Y295" s="66"/>
      <c r="Z295" s="29">
        <f t="shared" ca="1" si="384"/>
        <v>0</v>
      </c>
      <c r="AA295" s="29">
        <f t="shared" ca="1" si="385"/>
        <v>0</v>
      </c>
      <c r="AB295" s="29">
        <f t="shared" ca="1" si="386"/>
        <v>0</v>
      </c>
      <c r="AC295" s="29">
        <f t="shared" ca="1" si="387"/>
        <v>0</v>
      </c>
      <c r="AD295" s="29">
        <f t="shared" ca="1" si="388"/>
        <v>0</v>
      </c>
      <c r="AE295" s="29">
        <f t="shared" ca="1" si="389"/>
        <v>0</v>
      </c>
      <c r="AF295" s="29">
        <f t="shared" ca="1" si="390"/>
        <v>0</v>
      </c>
      <c r="AG295" s="29">
        <f t="shared" ca="1" si="391"/>
        <v>0</v>
      </c>
      <c r="AH295" s="29">
        <f t="shared" ca="1" si="392"/>
        <v>0</v>
      </c>
      <c r="AI295" s="29">
        <f t="shared" ca="1" si="393"/>
        <v>0</v>
      </c>
      <c r="AJ295" s="29">
        <f t="shared" ca="1" si="394"/>
        <v>0</v>
      </c>
      <c r="AK295" s="29">
        <f t="shared" ca="1" si="395"/>
        <v>0</v>
      </c>
      <c r="AL295" s="29">
        <f t="shared" ca="1" si="396"/>
        <v>0</v>
      </c>
      <c r="AM295" s="29">
        <f t="shared" ca="1" si="397"/>
        <v>0</v>
      </c>
      <c r="AN295" s="29">
        <f t="shared" ca="1" si="398"/>
        <v>0</v>
      </c>
      <c r="AO295" s="29">
        <f t="shared" ca="1" si="399"/>
        <v>0</v>
      </c>
      <c r="AP295" s="29">
        <f t="shared" ca="1" si="400"/>
        <v>0</v>
      </c>
      <c r="AQ295" s="29">
        <f t="shared" ca="1" si="401"/>
        <v>0</v>
      </c>
      <c r="AR295" s="29">
        <f t="shared" ca="1" si="402"/>
        <v>0</v>
      </c>
      <c r="AS295" s="29">
        <f t="shared" ca="1" si="403"/>
        <v>0</v>
      </c>
      <c r="AT295" s="7"/>
      <c r="AU295" s="29">
        <f t="shared" ca="1" si="364"/>
        <v>0</v>
      </c>
      <c r="AV295" s="29">
        <f t="shared" ca="1" si="365"/>
        <v>0</v>
      </c>
      <c r="AW295" s="29">
        <f t="shared" ca="1" si="366"/>
        <v>0</v>
      </c>
      <c r="AX295" s="29">
        <f t="shared" ca="1" si="410"/>
        <v>0</v>
      </c>
      <c r="AY295" s="29">
        <f t="shared" ca="1" si="411"/>
        <v>0</v>
      </c>
      <c r="AZ295" s="29">
        <f t="shared" ca="1" si="412"/>
        <v>0</v>
      </c>
      <c r="BA295" s="29">
        <f t="shared" ca="1" si="413"/>
        <v>0</v>
      </c>
      <c r="BB295" s="29">
        <f t="shared" ca="1" si="414"/>
        <v>0</v>
      </c>
      <c r="BC295" s="29">
        <f t="shared" ca="1" si="415"/>
        <v>0</v>
      </c>
      <c r="BD295" s="29">
        <f t="shared" ca="1" si="416"/>
        <v>0</v>
      </c>
      <c r="BE295" s="29">
        <f t="shared" ca="1" si="417"/>
        <v>0</v>
      </c>
      <c r="BF295" s="29">
        <f t="shared" ca="1" si="418"/>
        <v>0</v>
      </c>
      <c r="BG295" s="29">
        <f t="shared" ca="1" si="419"/>
        <v>0</v>
      </c>
      <c r="BH295" s="29">
        <f t="shared" ca="1" si="420"/>
        <v>0</v>
      </c>
      <c r="BI295" s="29">
        <f t="shared" ca="1" si="421"/>
        <v>0</v>
      </c>
      <c r="BJ295" s="29">
        <f t="shared" ca="1" si="422"/>
        <v>0</v>
      </c>
      <c r="BK295" s="29">
        <f t="shared" ca="1" si="423"/>
        <v>0</v>
      </c>
      <c r="BL295" s="29">
        <f t="shared" ca="1" si="424"/>
        <v>0</v>
      </c>
      <c r="BM295" s="29">
        <f t="shared" ca="1" si="425"/>
        <v>0</v>
      </c>
      <c r="BN295" s="29">
        <f t="shared" ca="1" si="426"/>
        <v>0</v>
      </c>
      <c r="BO295" s="33">
        <f t="shared" ca="1" si="404"/>
        <v>0</v>
      </c>
      <c r="BP295" s="16"/>
      <c r="BQ295" s="29">
        <f t="shared" ca="1" si="405"/>
        <v>0</v>
      </c>
      <c r="BR295" s="29">
        <f t="shared" ca="1" si="406"/>
        <v>0</v>
      </c>
      <c r="BS295" s="29">
        <f t="shared" ca="1" si="407"/>
        <v>0</v>
      </c>
      <c r="BT295" s="29">
        <f t="shared" ca="1" si="408"/>
        <v>0</v>
      </c>
      <c r="BU295" s="29">
        <f t="shared" ca="1" si="409"/>
        <v>0</v>
      </c>
      <c r="BV295" s="29">
        <f t="shared" ca="1" si="427"/>
        <v>0</v>
      </c>
      <c r="BW295" s="29">
        <f t="shared" ca="1" si="428"/>
        <v>0</v>
      </c>
      <c r="BX295" s="29">
        <f t="shared" ca="1" si="429"/>
        <v>0</v>
      </c>
      <c r="BY295" s="29">
        <f t="shared" ca="1" si="430"/>
        <v>0</v>
      </c>
      <c r="BZ295" s="29">
        <f t="shared" ca="1" si="431"/>
        <v>0</v>
      </c>
      <c r="CA295" s="29">
        <f t="shared" ca="1" si="432"/>
        <v>0</v>
      </c>
      <c r="CB295" s="29">
        <f t="shared" ca="1" si="433"/>
        <v>0</v>
      </c>
      <c r="CC295" s="29">
        <f t="shared" ca="1" si="434"/>
        <v>0</v>
      </c>
      <c r="CD295" s="29">
        <f t="shared" ca="1" si="435"/>
        <v>0</v>
      </c>
      <c r="CE295" s="29">
        <f t="shared" ca="1" si="436"/>
        <v>0</v>
      </c>
      <c r="CF295" s="29">
        <f t="shared" ca="1" si="437"/>
        <v>0</v>
      </c>
      <c r="CG295" s="29">
        <f t="shared" ca="1" si="438"/>
        <v>0</v>
      </c>
      <c r="CH295" s="29">
        <f t="shared" ca="1" si="439"/>
        <v>0</v>
      </c>
      <c r="CI295" s="29">
        <f t="shared" ca="1" si="440"/>
        <v>0</v>
      </c>
      <c r="CJ295" s="29">
        <f t="shared" ca="1" si="441"/>
        <v>0</v>
      </c>
      <c r="CK295" s="33">
        <f t="shared" ca="1" si="367"/>
        <v>0</v>
      </c>
      <c r="CL295" s="33"/>
      <c r="CM295" s="78">
        <f t="shared" ca="1" si="382"/>
        <v>0</v>
      </c>
      <c r="CN295" s="29">
        <f ca="1">IF(NOT(snowball),0,IF(AA294&lt;=0,0,IF($C295&lt;=SUM($CM295:CM295),0,IF(BR295+$C295-SUM($CM295:CM295)&gt;AA294+AV295,AA294+AV295-BR295,$C295-SUM($CM295:CM295)))))</f>
        <v>0</v>
      </c>
      <c r="CO295" s="29">
        <f ca="1">IF(NOT(snowball),0,IF(AB294&lt;=0,0,IF($C295&lt;=SUM($CM295:CN295),0,IF(BS295+$C295-SUM($CM295:CN295)&gt;AB294+AW295,AB294+AW295-BS295,$C295-SUM($CM295:CN295)))))</f>
        <v>0</v>
      </c>
      <c r="CP295" s="29">
        <f ca="1">IF(NOT(snowball),0,IF(AC294&lt;=0,0,IF($C295&lt;=SUM($CM295:CO295),0,IF(BT295+$C295-SUM($CM295:CO295)&gt;AC294+AX295,AC294+AX295-BT295,$C295-SUM($CM295:CO295)))))</f>
        <v>0</v>
      </c>
      <c r="CQ295" s="29">
        <f ca="1">IF(NOT(snowball),0,IF(AD294&lt;=0,0,IF($C295&lt;=SUM($CM295:CP295),0,IF(BU295+$C295-SUM($CM295:CP295)&gt;AD294+AY295,AD294+AY295-BU295,$C295-SUM($CM295:CP295)))))</f>
        <v>0</v>
      </c>
      <c r="CR295" s="29">
        <f ca="1">IF(NOT(snowball),0,IF(AE294&lt;=0,0,IF($C295&lt;=SUM($CM295:CQ295),0,IF(BV295+$C295-SUM($CM295:CQ295)&gt;AE294+AZ295,AE294+AZ295-BV295,$C295-SUM($CM295:CQ295)))))</f>
        <v>0</v>
      </c>
      <c r="CS295" s="29">
        <f ca="1">IF(NOT(snowball),0,IF(AF294&lt;=0,0,IF($C295&lt;=SUM($CM295:CR295),0,IF(BW295+$C295-SUM($CM295:CR295)&gt;AF294+BA295,AF294+BA295-BW295,$C295-SUM($CM295:CR295)))))</f>
        <v>0</v>
      </c>
      <c r="CT295" s="29">
        <f ca="1">IF(NOT(snowball),0,IF(AG294&lt;=0,0,IF($C295&lt;=SUM($CM295:CS295),0,IF(BX295+$C295-SUM($CM295:CS295)&gt;AG294+BB295,AG294+BB295-BX295,$C295-SUM($CM295:CS295)))))</f>
        <v>0</v>
      </c>
      <c r="CU295" s="29">
        <f ca="1">IF(NOT(snowball),0,IF(AH294&lt;=0,0,IF($C295&lt;=SUM($CM295:CT295),0,IF(BY295+$C295-SUM($CM295:CT295)&gt;AH294+BC295,AH294+BC295-BY295,$C295-SUM($CM295:CT295)))))</f>
        <v>0</v>
      </c>
      <c r="CV295" s="29">
        <f ca="1">IF(NOT(snowball),0,IF(AI294&lt;=0,0,IF($C295&lt;=SUM($CM295:CU295),0,IF(BZ295+$C295-SUM($CM295:CU295)&gt;AI294+BD295,AI294+BD295-BZ295,$C295-SUM($CM295:CU295)))))</f>
        <v>0</v>
      </c>
      <c r="CW295" s="29">
        <f ca="1">IF(NOT(snowball),0,IF(AJ294&lt;=0,0,IF($C295&lt;=SUM($CM295:CV295),0,IF(CA295+$C295-SUM($CM295:CV295)&gt;AJ294+BE295,AJ294+BE295-CA295,$C295-SUM($CM295:CV295)))))</f>
        <v>0</v>
      </c>
      <c r="CX295" s="29">
        <f ca="1">IF(NOT(snowball),0,IF(AK294&lt;=0,0,IF($C295&lt;=SUM($CM295:CW295),0,IF(CB295+$C295-SUM($CM295:CW295)&gt;AK294+BF295,AK294+BF295-CB295,$C295-SUM($CM295:CW295)))))</f>
        <v>0</v>
      </c>
      <c r="CY295" s="29">
        <f ca="1">IF(NOT(snowball),0,IF(AL294&lt;=0,0,IF($C295&lt;=SUM($CM295:CX295),0,IF(CC295+$C295-SUM($CM295:CX295)&gt;AL294+BG295,AL294+BG295-CC295,$C295-SUM($CM295:CX295)))))</f>
        <v>0</v>
      </c>
      <c r="CZ295" s="29">
        <f ca="1">IF(NOT(snowball),0,IF(AM294&lt;=0,0,IF($C295&lt;=SUM($CM295:CY295),0,IF(CD295+$C295-SUM($CM295:CY295)&gt;AM294+BH295,AM294+BH295-CD295,$C295-SUM($CM295:CY295)))))</f>
        <v>0</v>
      </c>
      <c r="DA295" s="29">
        <f ca="1">IF(NOT(snowball),0,IF(AN294&lt;=0,0,IF($C295&lt;=SUM($CM295:CZ295),0,IF(CE295+$C295-SUM($CM295:CZ295)&gt;AN294+BI295,AN294+BI295-CE295,$C295-SUM($CM295:CZ295)))))</f>
        <v>0</v>
      </c>
      <c r="DB295" s="29">
        <f ca="1">IF(NOT(snowball),0,IF(AO294&lt;=0,0,IF($C295&lt;=SUM($CM295:DA295),0,IF(CF295+$C295-SUM($CM295:DA295)&gt;AO294+BJ295,AO294+BJ295-CF295,$C295-SUM($CM295:DA295)))))</f>
        <v>0</v>
      </c>
      <c r="DC295" s="29">
        <f ca="1">IF(NOT(snowball),0,IF(AP294&lt;=0,0,IF($C295&lt;=SUM($CM295:DB295),0,IF(CG295+$C295-SUM($CM295:DB295)&gt;AP294+BK295,AP294+BK295-CG295,$C295-SUM($CM295:DB295)))))</f>
        <v>0</v>
      </c>
      <c r="DD295" s="29">
        <f ca="1">IF(NOT(snowball),0,IF(AQ294&lt;=0,0,IF($C295&lt;=SUM($CM295:DC295),0,IF(CH295+$C295-SUM($CM295:DC295)&gt;AQ294+BL295,AQ294+BL295-CH295,$C295-SUM($CM295:DC295)))))</f>
        <v>0</v>
      </c>
      <c r="DE295" s="29">
        <f ca="1">IF(NOT(snowball),0,IF(AR294&lt;=0,0,IF($C295&lt;=SUM($CM295:DD295),0,IF(CI295+$C295-SUM($CM295:DD295)&gt;AR294+BM295,AR294+BM295-CI295,$C295-SUM($CM295:DD295)))))</f>
        <v>0</v>
      </c>
      <c r="DF295" s="29">
        <f ca="1">IF(NOT(snowball),0,IF(AS294&lt;=0,0,IF($C295&lt;=SUM($CM295:DE295),0,IF(CJ295+$C295-SUM($CM295:DE295)&gt;AS294+BN295,AS294+BN295-CJ295,$C295-SUM($CM295:DE295)))))</f>
        <v>0</v>
      </c>
    </row>
    <row r="296" spans="1:110" ht="11" customHeight="1">
      <c r="A296" s="30" t="str">
        <f t="shared" ca="1" si="356"/>
        <v/>
      </c>
      <c r="B296" s="13" t="e">
        <f t="shared" ca="1" si="383"/>
        <v>#N/A</v>
      </c>
      <c r="C296" s="113" t="str">
        <f t="shared" ca="1" si="369"/>
        <v/>
      </c>
      <c r="D296" s="81"/>
      <c r="E296" s="29">
        <f t="shared" ca="1" si="357"/>
        <v>0</v>
      </c>
      <c r="F296" s="29">
        <f t="shared" ca="1" si="358"/>
        <v>0</v>
      </c>
      <c r="G296" s="29">
        <f t="shared" ca="1" si="359"/>
        <v>0</v>
      </c>
      <c r="H296" s="29">
        <f t="shared" ca="1" si="360"/>
        <v>0</v>
      </c>
      <c r="I296" s="29">
        <f t="shared" ca="1" si="361"/>
        <v>0</v>
      </c>
      <c r="J296" s="29">
        <f t="shared" ca="1" si="362"/>
        <v>0</v>
      </c>
      <c r="K296" s="29">
        <f t="shared" ca="1" si="368"/>
        <v>0</v>
      </c>
      <c r="L296" s="29">
        <f t="shared" ca="1" si="370"/>
        <v>0</v>
      </c>
      <c r="M296" s="29">
        <f t="shared" ca="1" si="371"/>
        <v>0</v>
      </c>
      <c r="N296" s="29">
        <f t="shared" ca="1" si="372"/>
        <v>0</v>
      </c>
      <c r="O296" s="29">
        <f t="shared" ca="1" si="373"/>
        <v>0</v>
      </c>
      <c r="P296" s="29">
        <f t="shared" ca="1" si="374"/>
        <v>0</v>
      </c>
      <c r="Q296" s="29">
        <f t="shared" ca="1" si="375"/>
        <v>0</v>
      </c>
      <c r="R296" s="29">
        <f t="shared" ca="1" si="376"/>
        <v>0</v>
      </c>
      <c r="S296" s="29">
        <f t="shared" ca="1" si="377"/>
        <v>0</v>
      </c>
      <c r="T296" s="29">
        <f t="shared" ca="1" si="378"/>
        <v>0</v>
      </c>
      <c r="U296" s="29">
        <f t="shared" ca="1" si="379"/>
        <v>0</v>
      </c>
      <c r="V296" s="29">
        <f t="shared" ca="1" si="380"/>
        <v>0</v>
      </c>
      <c r="W296" s="29">
        <f t="shared" ca="1" si="381"/>
        <v>0</v>
      </c>
      <c r="X296" s="29">
        <f t="shared" ca="1" si="381"/>
        <v>0</v>
      </c>
      <c r="Y296" s="66"/>
      <c r="Z296" s="29">
        <f t="shared" ca="1" si="384"/>
        <v>0</v>
      </c>
      <c r="AA296" s="29">
        <f t="shared" ca="1" si="385"/>
        <v>0</v>
      </c>
      <c r="AB296" s="29">
        <f t="shared" ca="1" si="386"/>
        <v>0</v>
      </c>
      <c r="AC296" s="29">
        <f t="shared" ca="1" si="387"/>
        <v>0</v>
      </c>
      <c r="AD296" s="29">
        <f t="shared" ca="1" si="388"/>
        <v>0</v>
      </c>
      <c r="AE296" s="29">
        <f t="shared" ca="1" si="389"/>
        <v>0</v>
      </c>
      <c r="AF296" s="29">
        <f t="shared" ca="1" si="390"/>
        <v>0</v>
      </c>
      <c r="AG296" s="29">
        <f t="shared" ca="1" si="391"/>
        <v>0</v>
      </c>
      <c r="AH296" s="29">
        <f t="shared" ca="1" si="392"/>
        <v>0</v>
      </c>
      <c r="AI296" s="29">
        <f t="shared" ca="1" si="393"/>
        <v>0</v>
      </c>
      <c r="AJ296" s="29">
        <f t="shared" ca="1" si="394"/>
        <v>0</v>
      </c>
      <c r="AK296" s="29">
        <f t="shared" ca="1" si="395"/>
        <v>0</v>
      </c>
      <c r="AL296" s="29">
        <f t="shared" ca="1" si="396"/>
        <v>0</v>
      </c>
      <c r="AM296" s="29">
        <f t="shared" ca="1" si="397"/>
        <v>0</v>
      </c>
      <c r="AN296" s="29">
        <f t="shared" ca="1" si="398"/>
        <v>0</v>
      </c>
      <c r="AO296" s="29">
        <f t="shared" ca="1" si="399"/>
        <v>0</v>
      </c>
      <c r="AP296" s="29">
        <f t="shared" ca="1" si="400"/>
        <v>0</v>
      </c>
      <c r="AQ296" s="29">
        <f t="shared" ca="1" si="401"/>
        <v>0</v>
      </c>
      <c r="AR296" s="29">
        <f t="shared" ca="1" si="402"/>
        <v>0</v>
      </c>
      <c r="AS296" s="29">
        <f t="shared" ca="1" si="403"/>
        <v>0</v>
      </c>
      <c r="AT296" s="7"/>
      <c r="AU296" s="29">
        <f t="shared" ca="1" si="364"/>
        <v>0</v>
      </c>
      <c r="AV296" s="29">
        <f t="shared" ca="1" si="365"/>
        <v>0</v>
      </c>
      <c r="AW296" s="29">
        <f t="shared" ca="1" si="366"/>
        <v>0</v>
      </c>
      <c r="AX296" s="29">
        <f t="shared" ca="1" si="410"/>
        <v>0</v>
      </c>
      <c r="AY296" s="29">
        <f t="shared" ca="1" si="411"/>
        <v>0</v>
      </c>
      <c r="AZ296" s="29">
        <f t="shared" ca="1" si="412"/>
        <v>0</v>
      </c>
      <c r="BA296" s="29">
        <f t="shared" ca="1" si="413"/>
        <v>0</v>
      </c>
      <c r="BB296" s="29">
        <f t="shared" ca="1" si="414"/>
        <v>0</v>
      </c>
      <c r="BC296" s="29">
        <f t="shared" ca="1" si="415"/>
        <v>0</v>
      </c>
      <c r="BD296" s="29">
        <f t="shared" ca="1" si="416"/>
        <v>0</v>
      </c>
      <c r="BE296" s="29">
        <f t="shared" ca="1" si="417"/>
        <v>0</v>
      </c>
      <c r="BF296" s="29">
        <f t="shared" ca="1" si="418"/>
        <v>0</v>
      </c>
      <c r="BG296" s="29">
        <f t="shared" ca="1" si="419"/>
        <v>0</v>
      </c>
      <c r="BH296" s="29">
        <f t="shared" ca="1" si="420"/>
        <v>0</v>
      </c>
      <c r="BI296" s="29">
        <f t="shared" ca="1" si="421"/>
        <v>0</v>
      </c>
      <c r="BJ296" s="29">
        <f t="shared" ca="1" si="422"/>
        <v>0</v>
      </c>
      <c r="BK296" s="29">
        <f t="shared" ca="1" si="423"/>
        <v>0</v>
      </c>
      <c r="BL296" s="29">
        <f t="shared" ca="1" si="424"/>
        <v>0</v>
      </c>
      <c r="BM296" s="29">
        <f t="shared" ca="1" si="425"/>
        <v>0</v>
      </c>
      <c r="BN296" s="29">
        <f t="shared" ca="1" si="426"/>
        <v>0</v>
      </c>
      <c r="BO296" s="33">
        <f t="shared" ca="1" si="404"/>
        <v>0</v>
      </c>
      <c r="BP296" s="16"/>
      <c r="BQ296" s="29">
        <f t="shared" ca="1" si="405"/>
        <v>0</v>
      </c>
      <c r="BR296" s="29">
        <f t="shared" ca="1" si="406"/>
        <v>0</v>
      </c>
      <c r="BS296" s="29">
        <f t="shared" ca="1" si="407"/>
        <v>0</v>
      </c>
      <c r="BT296" s="29">
        <f t="shared" ca="1" si="408"/>
        <v>0</v>
      </c>
      <c r="BU296" s="29">
        <f t="shared" ca="1" si="409"/>
        <v>0</v>
      </c>
      <c r="BV296" s="29">
        <f t="shared" ca="1" si="427"/>
        <v>0</v>
      </c>
      <c r="BW296" s="29">
        <f t="shared" ca="1" si="428"/>
        <v>0</v>
      </c>
      <c r="BX296" s="29">
        <f t="shared" ca="1" si="429"/>
        <v>0</v>
      </c>
      <c r="BY296" s="29">
        <f t="shared" ca="1" si="430"/>
        <v>0</v>
      </c>
      <c r="BZ296" s="29">
        <f t="shared" ca="1" si="431"/>
        <v>0</v>
      </c>
      <c r="CA296" s="29">
        <f t="shared" ca="1" si="432"/>
        <v>0</v>
      </c>
      <c r="CB296" s="29">
        <f t="shared" ca="1" si="433"/>
        <v>0</v>
      </c>
      <c r="CC296" s="29">
        <f t="shared" ca="1" si="434"/>
        <v>0</v>
      </c>
      <c r="CD296" s="29">
        <f t="shared" ca="1" si="435"/>
        <v>0</v>
      </c>
      <c r="CE296" s="29">
        <f t="shared" ca="1" si="436"/>
        <v>0</v>
      </c>
      <c r="CF296" s="29">
        <f t="shared" ca="1" si="437"/>
        <v>0</v>
      </c>
      <c r="CG296" s="29">
        <f t="shared" ca="1" si="438"/>
        <v>0</v>
      </c>
      <c r="CH296" s="29">
        <f t="shared" ca="1" si="439"/>
        <v>0</v>
      </c>
      <c r="CI296" s="29">
        <f t="shared" ca="1" si="440"/>
        <v>0</v>
      </c>
      <c r="CJ296" s="29">
        <f t="shared" ca="1" si="441"/>
        <v>0</v>
      </c>
      <c r="CK296" s="33">
        <f t="shared" ca="1" si="367"/>
        <v>0</v>
      </c>
      <c r="CL296" s="33"/>
      <c r="CM296" s="78">
        <f t="shared" ca="1" si="382"/>
        <v>0</v>
      </c>
      <c r="CN296" s="29">
        <f ca="1">IF(NOT(snowball),0,IF(AA295&lt;=0,0,IF($C296&lt;=SUM($CM296:CM296),0,IF(BR296+$C296-SUM($CM296:CM296)&gt;AA295+AV296,AA295+AV296-BR296,$C296-SUM($CM296:CM296)))))</f>
        <v>0</v>
      </c>
      <c r="CO296" s="29">
        <f ca="1">IF(NOT(snowball),0,IF(AB295&lt;=0,0,IF($C296&lt;=SUM($CM296:CN296),0,IF(BS296+$C296-SUM($CM296:CN296)&gt;AB295+AW296,AB295+AW296-BS296,$C296-SUM($CM296:CN296)))))</f>
        <v>0</v>
      </c>
      <c r="CP296" s="29">
        <f ca="1">IF(NOT(snowball),0,IF(AC295&lt;=0,0,IF($C296&lt;=SUM($CM296:CO296),0,IF(BT296+$C296-SUM($CM296:CO296)&gt;AC295+AX296,AC295+AX296-BT296,$C296-SUM($CM296:CO296)))))</f>
        <v>0</v>
      </c>
      <c r="CQ296" s="29">
        <f ca="1">IF(NOT(snowball),0,IF(AD295&lt;=0,0,IF($C296&lt;=SUM($CM296:CP296),0,IF(BU296+$C296-SUM($CM296:CP296)&gt;AD295+AY296,AD295+AY296-BU296,$C296-SUM($CM296:CP296)))))</f>
        <v>0</v>
      </c>
      <c r="CR296" s="29">
        <f ca="1">IF(NOT(snowball),0,IF(AE295&lt;=0,0,IF($C296&lt;=SUM($CM296:CQ296),0,IF(BV296+$C296-SUM($CM296:CQ296)&gt;AE295+AZ296,AE295+AZ296-BV296,$C296-SUM($CM296:CQ296)))))</f>
        <v>0</v>
      </c>
      <c r="CS296" s="29">
        <f ca="1">IF(NOT(snowball),0,IF(AF295&lt;=0,0,IF($C296&lt;=SUM($CM296:CR296),0,IF(BW296+$C296-SUM($CM296:CR296)&gt;AF295+BA296,AF295+BA296-BW296,$C296-SUM($CM296:CR296)))))</f>
        <v>0</v>
      </c>
      <c r="CT296" s="29">
        <f ca="1">IF(NOT(snowball),0,IF(AG295&lt;=0,0,IF($C296&lt;=SUM($CM296:CS296),0,IF(BX296+$C296-SUM($CM296:CS296)&gt;AG295+BB296,AG295+BB296-BX296,$C296-SUM($CM296:CS296)))))</f>
        <v>0</v>
      </c>
      <c r="CU296" s="29">
        <f ca="1">IF(NOT(snowball),0,IF(AH295&lt;=0,0,IF($C296&lt;=SUM($CM296:CT296),0,IF(BY296+$C296-SUM($CM296:CT296)&gt;AH295+BC296,AH295+BC296-BY296,$C296-SUM($CM296:CT296)))))</f>
        <v>0</v>
      </c>
      <c r="CV296" s="29">
        <f ca="1">IF(NOT(snowball),0,IF(AI295&lt;=0,0,IF($C296&lt;=SUM($CM296:CU296),0,IF(BZ296+$C296-SUM($CM296:CU296)&gt;AI295+BD296,AI295+BD296-BZ296,$C296-SUM($CM296:CU296)))))</f>
        <v>0</v>
      </c>
      <c r="CW296" s="29">
        <f ca="1">IF(NOT(snowball),0,IF(AJ295&lt;=0,0,IF($C296&lt;=SUM($CM296:CV296),0,IF(CA296+$C296-SUM($CM296:CV296)&gt;AJ295+BE296,AJ295+BE296-CA296,$C296-SUM($CM296:CV296)))))</f>
        <v>0</v>
      </c>
      <c r="CX296" s="29">
        <f ca="1">IF(NOT(snowball),0,IF(AK295&lt;=0,0,IF($C296&lt;=SUM($CM296:CW296),0,IF(CB296+$C296-SUM($CM296:CW296)&gt;AK295+BF296,AK295+BF296-CB296,$C296-SUM($CM296:CW296)))))</f>
        <v>0</v>
      </c>
      <c r="CY296" s="29">
        <f ca="1">IF(NOT(snowball),0,IF(AL295&lt;=0,0,IF($C296&lt;=SUM($CM296:CX296),0,IF(CC296+$C296-SUM($CM296:CX296)&gt;AL295+BG296,AL295+BG296-CC296,$C296-SUM($CM296:CX296)))))</f>
        <v>0</v>
      </c>
      <c r="CZ296" s="29">
        <f ca="1">IF(NOT(snowball),0,IF(AM295&lt;=0,0,IF($C296&lt;=SUM($CM296:CY296),0,IF(CD296+$C296-SUM($CM296:CY296)&gt;AM295+BH296,AM295+BH296-CD296,$C296-SUM($CM296:CY296)))))</f>
        <v>0</v>
      </c>
      <c r="DA296" s="29">
        <f ca="1">IF(NOT(snowball),0,IF(AN295&lt;=0,0,IF($C296&lt;=SUM($CM296:CZ296),0,IF(CE296+$C296-SUM($CM296:CZ296)&gt;AN295+BI296,AN295+BI296-CE296,$C296-SUM($CM296:CZ296)))))</f>
        <v>0</v>
      </c>
      <c r="DB296" s="29">
        <f ca="1">IF(NOT(snowball),0,IF(AO295&lt;=0,0,IF($C296&lt;=SUM($CM296:DA296),0,IF(CF296+$C296-SUM($CM296:DA296)&gt;AO295+BJ296,AO295+BJ296-CF296,$C296-SUM($CM296:DA296)))))</f>
        <v>0</v>
      </c>
      <c r="DC296" s="29">
        <f ca="1">IF(NOT(snowball),0,IF(AP295&lt;=0,0,IF($C296&lt;=SUM($CM296:DB296),0,IF(CG296+$C296-SUM($CM296:DB296)&gt;AP295+BK296,AP295+BK296-CG296,$C296-SUM($CM296:DB296)))))</f>
        <v>0</v>
      </c>
      <c r="DD296" s="29">
        <f ca="1">IF(NOT(snowball),0,IF(AQ295&lt;=0,0,IF($C296&lt;=SUM($CM296:DC296),0,IF(CH296+$C296-SUM($CM296:DC296)&gt;AQ295+BL296,AQ295+BL296-CH296,$C296-SUM($CM296:DC296)))))</f>
        <v>0</v>
      </c>
      <c r="DE296" s="29">
        <f ca="1">IF(NOT(snowball),0,IF(AR295&lt;=0,0,IF($C296&lt;=SUM($CM296:DD296),0,IF(CI296+$C296-SUM($CM296:DD296)&gt;AR295+BM296,AR295+BM296-CI296,$C296-SUM($CM296:DD296)))))</f>
        <v>0</v>
      </c>
      <c r="DF296" s="29">
        <f ca="1">IF(NOT(snowball),0,IF(AS295&lt;=0,0,IF($C296&lt;=SUM($CM296:DE296),0,IF(CJ296+$C296-SUM($CM296:DE296)&gt;AS295+BN296,AS295+BN296-CJ296,$C296-SUM($CM296:DE296)))))</f>
        <v>0</v>
      </c>
    </row>
    <row r="297" spans="1:110" ht="11" customHeight="1">
      <c r="A297" s="30" t="str">
        <f t="shared" ca="1" si="356"/>
        <v/>
      </c>
      <c r="B297" s="13" t="e">
        <f t="shared" ca="1" si="383"/>
        <v>#N/A</v>
      </c>
      <c r="C297" s="113" t="str">
        <f t="shared" ca="1" si="369"/>
        <v/>
      </c>
      <c r="D297" s="81"/>
      <c r="E297" s="29">
        <f t="shared" ca="1" si="357"/>
        <v>0</v>
      </c>
      <c r="F297" s="29">
        <f t="shared" ca="1" si="358"/>
        <v>0</v>
      </c>
      <c r="G297" s="29">
        <f t="shared" ca="1" si="359"/>
        <v>0</v>
      </c>
      <c r="H297" s="29">
        <f t="shared" ca="1" si="360"/>
        <v>0</v>
      </c>
      <c r="I297" s="29">
        <f t="shared" ca="1" si="361"/>
        <v>0</v>
      </c>
      <c r="J297" s="29">
        <f t="shared" ca="1" si="362"/>
        <v>0</v>
      </c>
      <c r="K297" s="29">
        <f t="shared" ca="1" si="368"/>
        <v>0</v>
      </c>
      <c r="L297" s="29">
        <f t="shared" ca="1" si="370"/>
        <v>0</v>
      </c>
      <c r="M297" s="29">
        <f t="shared" ca="1" si="371"/>
        <v>0</v>
      </c>
      <c r="N297" s="29">
        <f t="shared" ca="1" si="372"/>
        <v>0</v>
      </c>
      <c r="O297" s="29">
        <f t="shared" ca="1" si="373"/>
        <v>0</v>
      </c>
      <c r="P297" s="29">
        <f t="shared" ca="1" si="374"/>
        <v>0</v>
      </c>
      <c r="Q297" s="29">
        <f t="shared" ca="1" si="375"/>
        <v>0</v>
      </c>
      <c r="R297" s="29">
        <f t="shared" ca="1" si="376"/>
        <v>0</v>
      </c>
      <c r="S297" s="29">
        <f t="shared" ca="1" si="377"/>
        <v>0</v>
      </c>
      <c r="T297" s="29">
        <f t="shared" ca="1" si="378"/>
        <v>0</v>
      </c>
      <c r="U297" s="29">
        <f t="shared" ca="1" si="379"/>
        <v>0</v>
      </c>
      <c r="V297" s="29">
        <f t="shared" ca="1" si="380"/>
        <v>0</v>
      </c>
      <c r="W297" s="29">
        <f t="shared" ca="1" si="381"/>
        <v>0</v>
      </c>
      <c r="X297" s="29">
        <f t="shared" ca="1" si="381"/>
        <v>0</v>
      </c>
      <c r="Y297" s="66"/>
      <c r="Z297" s="29">
        <f t="shared" ca="1" si="384"/>
        <v>0</v>
      </c>
      <c r="AA297" s="29">
        <f t="shared" ca="1" si="385"/>
        <v>0</v>
      </c>
      <c r="AB297" s="29">
        <f t="shared" ca="1" si="386"/>
        <v>0</v>
      </c>
      <c r="AC297" s="29">
        <f t="shared" ca="1" si="387"/>
        <v>0</v>
      </c>
      <c r="AD297" s="29">
        <f t="shared" ca="1" si="388"/>
        <v>0</v>
      </c>
      <c r="AE297" s="29">
        <f t="shared" ca="1" si="389"/>
        <v>0</v>
      </c>
      <c r="AF297" s="29">
        <f t="shared" ca="1" si="390"/>
        <v>0</v>
      </c>
      <c r="AG297" s="29">
        <f t="shared" ca="1" si="391"/>
        <v>0</v>
      </c>
      <c r="AH297" s="29">
        <f t="shared" ca="1" si="392"/>
        <v>0</v>
      </c>
      <c r="AI297" s="29">
        <f t="shared" ca="1" si="393"/>
        <v>0</v>
      </c>
      <c r="AJ297" s="29">
        <f t="shared" ca="1" si="394"/>
        <v>0</v>
      </c>
      <c r="AK297" s="29">
        <f t="shared" ca="1" si="395"/>
        <v>0</v>
      </c>
      <c r="AL297" s="29">
        <f t="shared" ca="1" si="396"/>
        <v>0</v>
      </c>
      <c r="AM297" s="29">
        <f t="shared" ca="1" si="397"/>
        <v>0</v>
      </c>
      <c r="AN297" s="29">
        <f t="shared" ca="1" si="398"/>
        <v>0</v>
      </c>
      <c r="AO297" s="29">
        <f t="shared" ca="1" si="399"/>
        <v>0</v>
      </c>
      <c r="AP297" s="29">
        <f t="shared" ca="1" si="400"/>
        <v>0</v>
      </c>
      <c r="AQ297" s="29">
        <f t="shared" ca="1" si="401"/>
        <v>0</v>
      </c>
      <c r="AR297" s="29">
        <f t="shared" ca="1" si="402"/>
        <v>0</v>
      </c>
      <c r="AS297" s="29">
        <f t="shared" ca="1" si="403"/>
        <v>0</v>
      </c>
      <c r="AT297" s="7"/>
      <c r="AU297" s="29">
        <f t="shared" ca="1" si="364"/>
        <v>0</v>
      </c>
      <c r="AV297" s="29">
        <f t="shared" ca="1" si="365"/>
        <v>0</v>
      </c>
      <c r="AW297" s="29">
        <f t="shared" ca="1" si="366"/>
        <v>0</v>
      </c>
      <c r="AX297" s="29">
        <f t="shared" ca="1" si="410"/>
        <v>0</v>
      </c>
      <c r="AY297" s="29">
        <f t="shared" ca="1" si="411"/>
        <v>0</v>
      </c>
      <c r="AZ297" s="29">
        <f t="shared" ca="1" si="412"/>
        <v>0</v>
      </c>
      <c r="BA297" s="29">
        <f t="shared" ca="1" si="413"/>
        <v>0</v>
      </c>
      <c r="BB297" s="29">
        <f t="shared" ca="1" si="414"/>
        <v>0</v>
      </c>
      <c r="BC297" s="29">
        <f t="shared" ca="1" si="415"/>
        <v>0</v>
      </c>
      <c r="BD297" s="29">
        <f t="shared" ca="1" si="416"/>
        <v>0</v>
      </c>
      <c r="BE297" s="29">
        <f t="shared" ca="1" si="417"/>
        <v>0</v>
      </c>
      <c r="BF297" s="29">
        <f t="shared" ca="1" si="418"/>
        <v>0</v>
      </c>
      <c r="BG297" s="29">
        <f t="shared" ca="1" si="419"/>
        <v>0</v>
      </c>
      <c r="BH297" s="29">
        <f t="shared" ca="1" si="420"/>
        <v>0</v>
      </c>
      <c r="BI297" s="29">
        <f t="shared" ca="1" si="421"/>
        <v>0</v>
      </c>
      <c r="BJ297" s="29">
        <f t="shared" ca="1" si="422"/>
        <v>0</v>
      </c>
      <c r="BK297" s="29">
        <f t="shared" ca="1" si="423"/>
        <v>0</v>
      </c>
      <c r="BL297" s="29">
        <f t="shared" ca="1" si="424"/>
        <v>0</v>
      </c>
      <c r="BM297" s="29">
        <f t="shared" ca="1" si="425"/>
        <v>0</v>
      </c>
      <c r="BN297" s="29">
        <f t="shared" ca="1" si="426"/>
        <v>0</v>
      </c>
      <c r="BO297" s="33">
        <f t="shared" ca="1" si="404"/>
        <v>0</v>
      </c>
      <c r="BP297" s="16"/>
      <c r="BQ297" s="29">
        <f t="shared" ca="1" si="405"/>
        <v>0</v>
      </c>
      <c r="BR297" s="29">
        <f t="shared" ca="1" si="406"/>
        <v>0</v>
      </c>
      <c r="BS297" s="29">
        <f t="shared" ca="1" si="407"/>
        <v>0</v>
      </c>
      <c r="BT297" s="29">
        <f t="shared" ca="1" si="408"/>
        <v>0</v>
      </c>
      <c r="BU297" s="29">
        <f t="shared" ca="1" si="409"/>
        <v>0</v>
      </c>
      <c r="BV297" s="29">
        <f t="shared" ca="1" si="427"/>
        <v>0</v>
      </c>
      <c r="BW297" s="29">
        <f t="shared" ca="1" si="428"/>
        <v>0</v>
      </c>
      <c r="BX297" s="29">
        <f t="shared" ca="1" si="429"/>
        <v>0</v>
      </c>
      <c r="BY297" s="29">
        <f t="shared" ca="1" si="430"/>
        <v>0</v>
      </c>
      <c r="BZ297" s="29">
        <f t="shared" ca="1" si="431"/>
        <v>0</v>
      </c>
      <c r="CA297" s="29">
        <f t="shared" ca="1" si="432"/>
        <v>0</v>
      </c>
      <c r="CB297" s="29">
        <f t="shared" ca="1" si="433"/>
        <v>0</v>
      </c>
      <c r="CC297" s="29">
        <f t="shared" ca="1" si="434"/>
        <v>0</v>
      </c>
      <c r="CD297" s="29">
        <f t="shared" ca="1" si="435"/>
        <v>0</v>
      </c>
      <c r="CE297" s="29">
        <f t="shared" ca="1" si="436"/>
        <v>0</v>
      </c>
      <c r="CF297" s="29">
        <f t="shared" ca="1" si="437"/>
        <v>0</v>
      </c>
      <c r="CG297" s="29">
        <f t="shared" ca="1" si="438"/>
        <v>0</v>
      </c>
      <c r="CH297" s="29">
        <f t="shared" ca="1" si="439"/>
        <v>0</v>
      </c>
      <c r="CI297" s="29">
        <f t="shared" ca="1" si="440"/>
        <v>0</v>
      </c>
      <c r="CJ297" s="29">
        <f t="shared" ca="1" si="441"/>
        <v>0</v>
      </c>
      <c r="CK297" s="33">
        <f t="shared" ca="1" si="367"/>
        <v>0</v>
      </c>
      <c r="CL297" s="33"/>
      <c r="CM297" s="78">
        <f t="shared" ca="1" si="382"/>
        <v>0</v>
      </c>
      <c r="CN297" s="29">
        <f ca="1">IF(NOT(snowball),0,IF(AA296&lt;=0,0,IF($C297&lt;=SUM($CM297:CM297),0,IF(BR297+$C297-SUM($CM297:CM297)&gt;AA296+AV297,AA296+AV297-BR297,$C297-SUM($CM297:CM297)))))</f>
        <v>0</v>
      </c>
      <c r="CO297" s="29">
        <f ca="1">IF(NOT(snowball),0,IF(AB296&lt;=0,0,IF($C297&lt;=SUM($CM297:CN297),0,IF(BS297+$C297-SUM($CM297:CN297)&gt;AB296+AW297,AB296+AW297-BS297,$C297-SUM($CM297:CN297)))))</f>
        <v>0</v>
      </c>
      <c r="CP297" s="29">
        <f ca="1">IF(NOT(snowball),0,IF(AC296&lt;=0,0,IF($C297&lt;=SUM($CM297:CO297),0,IF(BT297+$C297-SUM($CM297:CO297)&gt;AC296+AX297,AC296+AX297-BT297,$C297-SUM($CM297:CO297)))))</f>
        <v>0</v>
      </c>
      <c r="CQ297" s="29">
        <f ca="1">IF(NOT(snowball),0,IF(AD296&lt;=0,0,IF($C297&lt;=SUM($CM297:CP297),0,IF(BU297+$C297-SUM($CM297:CP297)&gt;AD296+AY297,AD296+AY297-BU297,$C297-SUM($CM297:CP297)))))</f>
        <v>0</v>
      </c>
      <c r="CR297" s="29">
        <f ca="1">IF(NOT(snowball),0,IF(AE296&lt;=0,0,IF($C297&lt;=SUM($CM297:CQ297),0,IF(BV297+$C297-SUM($CM297:CQ297)&gt;AE296+AZ297,AE296+AZ297-BV297,$C297-SUM($CM297:CQ297)))))</f>
        <v>0</v>
      </c>
      <c r="CS297" s="29">
        <f ca="1">IF(NOT(snowball),0,IF(AF296&lt;=0,0,IF($C297&lt;=SUM($CM297:CR297),0,IF(BW297+$C297-SUM($CM297:CR297)&gt;AF296+BA297,AF296+BA297-BW297,$C297-SUM($CM297:CR297)))))</f>
        <v>0</v>
      </c>
      <c r="CT297" s="29">
        <f ca="1">IF(NOT(snowball),0,IF(AG296&lt;=0,0,IF($C297&lt;=SUM($CM297:CS297),0,IF(BX297+$C297-SUM($CM297:CS297)&gt;AG296+BB297,AG296+BB297-BX297,$C297-SUM($CM297:CS297)))))</f>
        <v>0</v>
      </c>
      <c r="CU297" s="29">
        <f ca="1">IF(NOT(snowball),0,IF(AH296&lt;=0,0,IF($C297&lt;=SUM($CM297:CT297),0,IF(BY297+$C297-SUM($CM297:CT297)&gt;AH296+BC297,AH296+BC297-BY297,$C297-SUM($CM297:CT297)))))</f>
        <v>0</v>
      </c>
      <c r="CV297" s="29">
        <f ca="1">IF(NOT(snowball),0,IF(AI296&lt;=0,0,IF($C297&lt;=SUM($CM297:CU297),0,IF(BZ297+$C297-SUM($CM297:CU297)&gt;AI296+BD297,AI296+BD297-BZ297,$C297-SUM($CM297:CU297)))))</f>
        <v>0</v>
      </c>
      <c r="CW297" s="29">
        <f ca="1">IF(NOT(snowball),0,IF(AJ296&lt;=0,0,IF($C297&lt;=SUM($CM297:CV297),0,IF(CA297+$C297-SUM($CM297:CV297)&gt;AJ296+BE297,AJ296+BE297-CA297,$C297-SUM($CM297:CV297)))))</f>
        <v>0</v>
      </c>
      <c r="CX297" s="29">
        <f ca="1">IF(NOT(snowball),0,IF(AK296&lt;=0,0,IF($C297&lt;=SUM($CM297:CW297),0,IF(CB297+$C297-SUM($CM297:CW297)&gt;AK296+BF297,AK296+BF297-CB297,$C297-SUM($CM297:CW297)))))</f>
        <v>0</v>
      </c>
      <c r="CY297" s="29">
        <f ca="1">IF(NOT(snowball),0,IF(AL296&lt;=0,0,IF($C297&lt;=SUM($CM297:CX297),0,IF(CC297+$C297-SUM($CM297:CX297)&gt;AL296+BG297,AL296+BG297-CC297,$C297-SUM($CM297:CX297)))))</f>
        <v>0</v>
      </c>
      <c r="CZ297" s="29">
        <f ca="1">IF(NOT(snowball),0,IF(AM296&lt;=0,0,IF($C297&lt;=SUM($CM297:CY297),0,IF(CD297+$C297-SUM($CM297:CY297)&gt;AM296+BH297,AM296+BH297-CD297,$C297-SUM($CM297:CY297)))))</f>
        <v>0</v>
      </c>
      <c r="DA297" s="29">
        <f ca="1">IF(NOT(snowball),0,IF(AN296&lt;=0,0,IF($C297&lt;=SUM($CM297:CZ297),0,IF(CE297+$C297-SUM($CM297:CZ297)&gt;AN296+BI297,AN296+BI297-CE297,$C297-SUM($CM297:CZ297)))))</f>
        <v>0</v>
      </c>
      <c r="DB297" s="29">
        <f ca="1">IF(NOT(snowball),0,IF(AO296&lt;=0,0,IF($C297&lt;=SUM($CM297:DA297),0,IF(CF297+$C297-SUM($CM297:DA297)&gt;AO296+BJ297,AO296+BJ297-CF297,$C297-SUM($CM297:DA297)))))</f>
        <v>0</v>
      </c>
      <c r="DC297" s="29">
        <f ca="1">IF(NOT(snowball),0,IF(AP296&lt;=0,0,IF($C297&lt;=SUM($CM297:DB297),0,IF(CG297+$C297-SUM($CM297:DB297)&gt;AP296+BK297,AP296+BK297-CG297,$C297-SUM($CM297:DB297)))))</f>
        <v>0</v>
      </c>
      <c r="DD297" s="29">
        <f ca="1">IF(NOT(snowball),0,IF(AQ296&lt;=0,0,IF($C297&lt;=SUM($CM297:DC297),0,IF(CH297+$C297-SUM($CM297:DC297)&gt;AQ296+BL297,AQ296+BL297-CH297,$C297-SUM($CM297:DC297)))))</f>
        <v>0</v>
      </c>
      <c r="DE297" s="29">
        <f ca="1">IF(NOT(snowball),0,IF(AR296&lt;=0,0,IF($C297&lt;=SUM($CM297:DD297),0,IF(CI297+$C297-SUM($CM297:DD297)&gt;AR296+BM297,AR296+BM297-CI297,$C297-SUM($CM297:DD297)))))</f>
        <v>0</v>
      </c>
      <c r="DF297" s="29">
        <f ca="1">IF(NOT(snowball),0,IF(AS296&lt;=0,0,IF($C297&lt;=SUM($CM297:DE297),0,IF(CJ297+$C297-SUM($CM297:DE297)&gt;AS296+BN297,AS296+BN297-CJ297,$C297-SUM($CM297:DE297)))))</f>
        <v>0</v>
      </c>
    </row>
    <row r="298" spans="1:110" ht="11" customHeight="1">
      <c r="A298" s="30" t="str">
        <f t="shared" ca="1" si="356"/>
        <v/>
      </c>
      <c r="B298" s="13" t="e">
        <f t="shared" ca="1" si="383"/>
        <v>#N/A</v>
      </c>
      <c r="C298" s="113" t="str">
        <f t="shared" ca="1" si="369"/>
        <v/>
      </c>
      <c r="D298" s="81"/>
      <c r="E298" s="29">
        <f t="shared" ca="1" si="357"/>
        <v>0</v>
      </c>
      <c r="F298" s="29">
        <f t="shared" ca="1" si="358"/>
        <v>0</v>
      </c>
      <c r="G298" s="29">
        <f t="shared" ca="1" si="359"/>
        <v>0</v>
      </c>
      <c r="H298" s="29">
        <f t="shared" ca="1" si="360"/>
        <v>0</v>
      </c>
      <c r="I298" s="29">
        <f t="shared" ca="1" si="361"/>
        <v>0</v>
      </c>
      <c r="J298" s="29">
        <f t="shared" ca="1" si="362"/>
        <v>0</v>
      </c>
      <c r="K298" s="29">
        <f t="shared" ca="1" si="368"/>
        <v>0</v>
      </c>
      <c r="L298" s="29">
        <f t="shared" ca="1" si="370"/>
        <v>0</v>
      </c>
      <c r="M298" s="29">
        <f t="shared" ca="1" si="371"/>
        <v>0</v>
      </c>
      <c r="N298" s="29">
        <f t="shared" ca="1" si="372"/>
        <v>0</v>
      </c>
      <c r="O298" s="29">
        <f t="shared" ca="1" si="373"/>
        <v>0</v>
      </c>
      <c r="P298" s="29">
        <f t="shared" ca="1" si="374"/>
        <v>0</v>
      </c>
      <c r="Q298" s="29">
        <f t="shared" ca="1" si="375"/>
        <v>0</v>
      </c>
      <c r="R298" s="29">
        <f t="shared" ca="1" si="376"/>
        <v>0</v>
      </c>
      <c r="S298" s="29">
        <f t="shared" ca="1" si="377"/>
        <v>0</v>
      </c>
      <c r="T298" s="29">
        <f t="shared" ca="1" si="378"/>
        <v>0</v>
      </c>
      <c r="U298" s="29">
        <f t="shared" ca="1" si="379"/>
        <v>0</v>
      </c>
      <c r="V298" s="29">
        <f t="shared" ca="1" si="380"/>
        <v>0</v>
      </c>
      <c r="W298" s="29">
        <f t="shared" ca="1" si="381"/>
        <v>0</v>
      </c>
      <c r="X298" s="29">
        <f t="shared" ca="1" si="381"/>
        <v>0</v>
      </c>
      <c r="Y298" s="66"/>
      <c r="Z298" s="29">
        <f t="shared" ca="1" si="384"/>
        <v>0</v>
      </c>
      <c r="AA298" s="29">
        <f t="shared" ca="1" si="385"/>
        <v>0</v>
      </c>
      <c r="AB298" s="29">
        <f t="shared" ca="1" si="386"/>
        <v>0</v>
      </c>
      <c r="AC298" s="29">
        <f t="shared" ca="1" si="387"/>
        <v>0</v>
      </c>
      <c r="AD298" s="29">
        <f t="shared" ca="1" si="388"/>
        <v>0</v>
      </c>
      <c r="AE298" s="29">
        <f t="shared" ca="1" si="389"/>
        <v>0</v>
      </c>
      <c r="AF298" s="29">
        <f t="shared" ca="1" si="390"/>
        <v>0</v>
      </c>
      <c r="AG298" s="29">
        <f t="shared" ca="1" si="391"/>
        <v>0</v>
      </c>
      <c r="AH298" s="29">
        <f t="shared" ca="1" si="392"/>
        <v>0</v>
      </c>
      <c r="AI298" s="29">
        <f t="shared" ca="1" si="393"/>
        <v>0</v>
      </c>
      <c r="AJ298" s="29">
        <f t="shared" ca="1" si="394"/>
        <v>0</v>
      </c>
      <c r="AK298" s="29">
        <f t="shared" ca="1" si="395"/>
        <v>0</v>
      </c>
      <c r="AL298" s="29">
        <f t="shared" ca="1" si="396"/>
        <v>0</v>
      </c>
      <c r="AM298" s="29">
        <f t="shared" ca="1" si="397"/>
        <v>0</v>
      </c>
      <c r="AN298" s="29">
        <f t="shared" ca="1" si="398"/>
        <v>0</v>
      </c>
      <c r="AO298" s="29">
        <f t="shared" ca="1" si="399"/>
        <v>0</v>
      </c>
      <c r="AP298" s="29">
        <f t="shared" ca="1" si="400"/>
        <v>0</v>
      </c>
      <c r="AQ298" s="29">
        <f t="shared" ca="1" si="401"/>
        <v>0</v>
      </c>
      <c r="AR298" s="29">
        <f t="shared" ca="1" si="402"/>
        <v>0</v>
      </c>
      <c r="AS298" s="29">
        <f t="shared" ca="1" si="403"/>
        <v>0</v>
      </c>
      <c r="AT298" s="7"/>
      <c r="AU298" s="29">
        <f t="shared" ca="1" si="364"/>
        <v>0</v>
      </c>
      <c r="AV298" s="29">
        <f t="shared" ca="1" si="365"/>
        <v>0</v>
      </c>
      <c r="AW298" s="29">
        <f t="shared" ca="1" si="366"/>
        <v>0</v>
      </c>
      <c r="AX298" s="29">
        <f t="shared" ca="1" si="410"/>
        <v>0</v>
      </c>
      <c r="AY298" s="29">
        <f t="shared" ca="1" si="411"/>
        <v>0</v>
      </c>
      <c r="AZ298" s="29">
        <f t="shared" ca="1" si="412"/>
        <v>0</v>
      </c>
      <c r="BA298" s="29">
        <f t="shared" ca="1" si="413"/>
        <v>0</v>
      </c>
      <c r="BB298" s="29">
        <f t="shared" ca="1" si="414"/>
        <v>0</v>
      </c>
      <c r="BC298" s="29">
        <f t="shared" ca="1" si="415"/>
        <v>0</v>
      </c>
      <c r="BD298" s="29">
        <f t="shared" ca="1" si="416"/>
        <v>0</v>
      </c>
      <c r="BE298" s="29">
        <f t="shared" ca="1" si="417"/>
        <v>0</v>
      </c>
      <c r="BF298" s="29">
        <f t="shared" ca="1" si="418"/>
        <v>0</v>
      </c>
      <c r="BG298" s="29">
        <f t="shared" ca="1" si="419"/>
        <v>0</v>
      </c>
      <c r="BH298" s="29">
        <f t="shared" ca="1" si="420"/>
        <v>0</v>
      </c>
      <c r="BI298" s="29">
        <f t="shared" ca="1" si="421"/>
        <v>0</v>
      </c>
      <c r="BJ298" s="29">
        <f t="shared" ca="1" si="422"/>
        <v>0</v>
      </c>
      <c r="BK298" s="29">
        <f t="shared" ca="1" si="423"/>
        <v>0</v>
      </c>
      <c r="BL298" s="29">
        <f t="shared" ca="1" si="424"/>
        <v>0</v>
      </c>
      <c r="BM298" s="29">
        <f t="shared" ca="1" si="425"/>
        <v>0</v>
      </c>
      <c r="BN298" s="29">
        <f t="shared" ca="1" si="426"/>
        <v>0</v>
      </c>
      <c r="BO298" s="33">
        <f t="shared" ca="1" si="404"/>
        <v>0</v>
      </c>
      <c r="BP298" s="16"/>
      <c r="BQ298" s="29">
        <f t="shared" ca="1" si="405"/>
        <v>0</v>
      </c>
      <c r="BR298" s="29">
        <f t="shared" ca="1" si="406"/>
        <v>0</v>
      </c>
      <c r="BS298" s="29">
        <f t="shared" ca="1" si="407"/>
        <v>0</v>
      </c>
      <c r="BT298" s="29">
        <f t="shared" ca="1" si="408"/>
        <v>0</v>
      </c>
      <c r="BU298" s="29">
        <f t="shared" ca="1" si="409"/>
        <v>0</v>
      </c>
      <c r="BV298" s="29">
        <f t="shared" ca="1" si="427"/>
        <v>0</v>
      </c>
      <c r="BW298" s="29">
        <f t="shared" ca="1" si="428"/>
        <v>0</v>
      </c>
      <c r="BX298" s="29">
        <f t="shared" ca="1" si="429"/>
        <v>0</v>
      </c>
      <c r="BY298" s="29">
        <f t="shared" ca="1" si="430"/>
        <v>0</v>
      </c>
      <c r="BZ298" s="29">
        <f t="shared" ca="1" si="431"/>
        <v>0</v>
      </c>
      <c r="CA298" s="29">
        <f t="shared" ca="1" si="432"/>
        <v>0</v>
      </c>
      <c r="CB298" s="29">
        <f t="shared" ca="1" si="433"/>
        <v>0</v>
      </c>
      <c r="CC298" s="29">
        <f t="shared" ca="1" si="434"/>
        <v>0</v>
      </c>
      <c r="CD298" s="29">
        <f t="shared" ca="1" si="435"/>
        <v>0</v>
      </c>
      <c r="CE298" s="29">
        <f t="shared" ca="1" si="436"/>
        <v>0</v>
      </c>
      <c r="CF298" s="29">
        <f t="shared" ca="1" si="437"/>
        <v>0</v>
      </c>
      <c r="CG298" s="29">
        <f t="shared" ca="1" si="438"/>
        <v>0</v>
      </c>
      <c r="CH298" s="29">
        <f t="shared" ca="1" si="439"/>
        <v>0</v>
      </c>
      <c r="CI298" s="29">
        <f t="shared" ca="1" si="440"/>
        <v>0</v>
      </c>
      <c r="CJ298" s="29">
        <f t="shared" ca="1" si="441"/>
        <v>0</v>
      </c>
      <c r="CK298" s="33">
        <f t="shared" ca="1" si="367"/>
        <v>0</v>
      </c>
      <c r="CL298" s="33"/>
      <c r="CM298" s="78">
        <f t="shared" ca="1" si="382"/>
        <v>0</v>
      </c>
      <c r="CN298" s="29">
        <f ca="1">IF(NOT(snowball),0,IF(AA297&lt;=0,0,IF($C298&lt;=SUM($CM298:CM298),0,IF(BR298+$C298-SUM($CM298:CM298)&gt;AA297+AV298,AA297+AV298-BR298,$C298-SUM($CM298:CM298)))))</f>
        <v>0</v>
      </c>
      <c r="CO298" s="29">
        <f ca="1">IF(NOT(snowball),0,IF(AB297&lt;=0,0,IF($C298&lt;=SUM($CM298:CN298),0,IF(BS298+$C298-SUM($CM298:CN298)&gt;AB297+AW298,AB297+AW298-BS298,$C298-SUM($CM298:CN298)))))</f>
        <v>0</v>
      </c>
      <c r="CP298" s="29">
        <f ca="1">IF(NOT(snowball),0,IF(AC297&lt;=0,0,IF($C298&lt;=SUM($CM298:CO298),0,IF(BT298+$C298-SUM($CM298:CO298)&gt;AC297+AX298,AC297+AX298-BT298,$C298-SUM($CM298:CO298)))))</f>
        <v>0</v>
      </c>
      <c r="CQ298" s="29">
        <f ca="1">IF(NOT(snowball),0,IF(AD297&lt;=0,0,IF($C298&lt;=SUM($CM298:CP298),0,IF(BU298+$C298-SUM($CM298:CP298)&gt;AD297+AY298,AD297+AY298-BU298,$C298-SUM($CM298:CP298)))))</f>
        <v>0</v>
      </c>
      <c r="CR298" s="29">
        <f ca="1">IF(NOT(snowball),0,IF(AE297&lt;=0,0,IF($C298&lt;=SUM($CM298:CQ298),0,IF(BV298+$C298-SUM($CM298:CQ298)&gt;AE297+AZ298,AE297+AZ298-BV298,$C298-SUM($CM298:CQ298)))))</f>
        <v>0</v>
      </c>
      <c r="CS298" s="29">
        <f ca="1">IF(NOT(snowball),0,IF(AF297&lt;=0,0,IF($C298&lt;=SUM($CM298:CR298),0,IF(BW298+$C298-SUM($CM298:CR298)&gt;AF297+BA298,AF297+BA298-BW298,$C298-SUM($CM298:CR298)))))</f>
        <v>0</v>
      </c>
      <c r="CT298" s="29">
        <f ca="1">IF(NOT(snowball),0,IF(AG297&lt;=0,0,IF($C298&lt;=SUM($CM298:CS298),0,IF(BX298+$C298-SUM($CM298:CS298)&gt;AG297+BB298,AG297+BB298-BX298,$C298-SUM($CM298:CS298)))))</f>
        <v>0</v>
      </c>
      <c r="CU298" s="29">
        <f ca="1">IF(NOT(snowball),0,IF(AH297&lt;=0,0,IF($C298&lt;=SUM($CM298:CT298),0,IF(BY298+$C298-SUM($CM298:CT298)&gt;AH297+BC298,AH297+BC298-BY298,$C298-SUM($CM298:CT298)))))</f>
        <v>0</v>
      </c>
      <c r="CV298" s="29">
        <f ca="1">IF(NOT(snowball),0,IF(AI297&lt;=0,0,IF($C298&lt;=SUM($CM298:CU298),0,IF(BZ298+$C298-SUM($CM298:CU298)&gt;AI297+BD298,AI297+BD298-BZ298,$C298-SUM($CM298:CU298)))))</f>
        <v>0</v>
      </c>
      <c r="CW298" s="29">
        <f ca="1">IF(NOT(snowball),0,IF(AJ297&lt;=0,0,IF($C298&lt;=SUM($CM298:CV298),0,IF(CA298+$C298-SUM($CM298:CV298)&gt;AJ297+BE298,AJ297+BE298-CA298,$C298-SUM($CM298:CV298)))))</f>
        <v>0</v>
      </c>
      <c r="CX298" s="29">
        <f ca="1">IF(NOT(snowball),0,IF(AK297&lt;=0,0,IF($C298&lt;=SUM($CM298:CW298),0,IF(CB298+$C298-SUM($CM298:CW298)&gt;AK297+BF298,AK297+BF298-CB298,$C298-SUM($CM298:CW298)))))</f>
        <v>0</v>
      </c>
      <c r="CY298" s="29">
        <f ca="1">IF(NOT(snowball),0,IF(AL297&lt;=0,0,IF($C298&lt;=SUM($CM298:CX298),0,IF(CC298+$C298-SUM($CM298:CX298)&gt;AL297+BG298,AL297+BG298-CC298,$C298-SUM($CM298:CX298)))))</f>
        <v>0</v>
      </c>
      <c r="CZ298" s="29">
        <f ca="1">IF(NOT(snowball),0,IF(AM297&lt;=0,0,IF($C298&lt;=SUM($CM298:CY298),0,IF(CD298+$C298-SUM($CM298:CY298)&gt;AM297+BH298,AM297+BH298-CD298,$C298-SUM($CM298:CY298)))))</f>
        <v>0</v>
      </c>
      <c r="DA298" s="29">
        <f ca="1">IF(NOT(snowball),0,IF(AN297&lt;=0,0,IF($C298&lt;=SUM($CM298:CZ298),0,IF(CE298+$C298-SUM($CM298:CZ298)&gt;AN297+BI298,AN297+BI298-CE298,$C298-SUM($CM298:CZ298)))))</f>
        <v>0</v>
      </c>
      <c r="DB298" s="29">
        <f ca="1">IF(NOT(snowball),0,IF(AO297&lt;=0,0,IF($C298&lt;=SUM($CM298:DA298),0,IF(CF298+$C298-SUM($CM298:DA298)&gt;AO297+BJ298,AO297+BJ298-CF298,$C298-SUM($CM298:DA298)))))</f>
        <v>0</v>
      </c>
      <c r="DC298" s="29">
        <f ca="1">IF(NOT(snowball),0,IF(AP297&lt;=0,0,IF($C298&lt;=SUM($CM298:DB298),0,IF(CG298+$C298-SUM($CM298:DB298)&gt;AP297+BK298,AP297+BK298-CG298,$C298-SUM($CM298:DB298)))))</f>
        <v>0</v>
      </c>
      <c r="DD298" s="29">
        <f ca="1">IF(NOT(snowball),0,IF(AQ297&lt;=0,0,IF($C298&lt;=SUM($CM298:DC298),0,IF(CH298+$C298-SUM($CM298:DC298)&gt;AQ297+BL298,AQ297+BL298-CH298,$C298-SUM($CM298:DC298)))))</f>
        <v>0</v>
      </c>
      <c r="DE298" s="29">
        <f ca="1">IF(NOT(snowball),0,IF(AR297&lt;=0,0,IF($C298&lt;=SUM($CM298:DD298),0,IF(CI298+$C298-SUM($CM298:DD298)&gt;AR297+BM298,AR297+BM298-CI298,$C298-SUM($CM298:DD298)))))</f>
        <v>0</v>
      </c>
      <c r="DF298" s="29">
        <f ca="1">IF(NOT(snowball),0,IF(AS297&lt;=0,0,IF($C298&lt;=SUM($CM298:DE298),0,IF(CJ298+$C298-SUM($CM298:DE298)&gt;AS297+BN298,AS297+BN298-CJ298,$C298-SUM($CM298:DE298)))))</f>
        <v>0</v>
      </c>
    </row>
    <row r="299" spans="1:110" ht="11" customHeight="1">
      <c r="A299" s="30" t="str">
        <f t="shared" ref="A299:A310" ca="1" si="442">IF(SUM(Z298:AS298)&lt;=0,"",A298+1)</f>
        <v/>
      </c>
      <c r="B299" s="13" t="e">
        <f t="shared" ca="1" si="383"/>
        <v>#N/A</v>
      </c>
      <c r="C299" s="113" t="str">
        <f t="shared" ca="1" si="369"/>
        <v/>
      </c>
      <c r="D299" s="81"/>
      <c r="E299" s="29">
        <f t="shared" ref="E299:E310" ca="1" si="443">BQ299+CM299</f>
        <v>0</v>
      </c>
      <c r="F299" s="29">
        <f t="shared" ref="F299:F310" ca="1" si="444">BR299+CN299</f>
        <v>0</v>
      </c>
      <c r="G299" s="29">
        <f t="shared" ref="G299:G310" ca="1" si="445">BS299+CO299</f>
        <v>0</v>
      </c>
      <c r="H299" s="29">
        <f t="shared" ref="H299:H310" ca="1" si="446">BT299+CP299</f>
        <v>0</v>
      </c>
      <c r="I299" s="29">
        <f t="shared" ref="I299:I310" ca="1" si="447">BU299+CQ299</f>
        <v>0</v>
      </c>
      <c r="J299" s="29">
        <f t="shared" ref="J299:J310" ca="1" si="448">BV299+CR299</f>
        <v>0</v>
      </c>
      <c r="K299" s="29">
        <f t="shared" ca="1" si="368"/>
        <v>0</v>
      </c>
      <c r="L299" s="29">
        <f t="shared" ca="1" si="370"/>
        <v>0</v>
      </c>
      <c r="M299" s="29">
        <f t="shared" ca="1" si="371"/>
        <v>0</v>
      </c>
      <c r="N299" s="29">
        <f t="shared" ca="1" si="372"/>
        <v>0</v>
      </c>
      <c r="O299" s="29">
        <f t="shared" ca="1" si="373"/>
        <v>0</v>
      </c>
      <c r="P299" s="29">
        <f t="shared" ca="1" si="374"/>
        <v>0</v>
      </c>
      <c r="Q299" s="29">
        <f t="shared" ca="1" si="375"/>
        <v>0</v>
      </c>
      <c r="R299" s="29">
        <f t="shared" ca="1" si="376"/>
        <v>0</v>
      </c>
      <c r="S299" s="29">
        <f t="shared" ca="1" si="377"/>
        <v>0</v>
      </c>
      <c r="T299" s="29">
        <f t="shared" ca="1" si="378"/>
        <v>0</v>
      </c>
      <c r="U299" s="29">
        <f t="shared" ca="1" si="379"/>
        <v>0</v>
      </c>
      <c r="V299" s="29">
        <f t="shared" ca="1" si="380"/>
        <v>0</v>
      </c>
      <c r="W299" s="29">
        <f t="shared" ca="1" si="381"/>
        <v>0</v>
      </c>
      <c r="X299" s="29">
        <f t="shared" ca="1" si="381"/>
        <v>0</v>
      </c>
      <c r="Y299" s="66"/>
      <c r="Z299" s="29">
        <f t="shared" ca="1" si="384"/>
        <v>0</v>
      </c>
      <c r="AA299" s="29">
        <f t="shared" ca="1" si="385"/>
        <v>0</v>
      </c>
      <c r="AB299" s="29">
        <f t="shared" ca="1" si="386"/>
        <v>0</v>
      </c>
      <c r="AC299" s="29">
        <f t="shared" ca="1" si="387"/>
        <v>0</v>
      </c>
      <c r="AD299" s="29">
        <f t="shared" ca="1" si="388"/>
        <v>0</v>
      </c>
      <c r="AE299" s="29">
        <f t="shared" ca="1" si="389"/>
        <v>0</v>
      </c>
      <c r="AF299" s="29">
        <f t="shared" ca="1" si="390"/>
        <v>0</v>
      </c>
      <c r="AG299" s="29">
        <f t="shared" ca="1" si="391"/>
        <v>0</v>
      </c>
      <c r="AH299" s="29">
        <f t="shared" ca="1" si="392"/>
        <v>0</v>
      </c>
      <c r="AI299" s="29">
        <f t="shared" ca="1" si="393"/>
        <v>0</v>
      </c>
      <c r="AJ299" s="29">
        <f t="shared" ca="1" si="394"/>
        <v>0</v>
      </c>
      <c r="AK299" s="29">
        <f t="shared" ca="1" si="395"/>
        <v>0</v>
      </c>
      <c r="AL299" s="29">
        <f t="shared" ca="1" si="396"/>
        <v>0</v>
      </c>
      <c r="AM299" s="29">
        <f t="shared" ca="1" si="397"/>
        <v>0</v>
      </c>
      <c r="AN299" s="29">
        <f t="shared" ca="1" si="398"/>
        <v>0</v>
      </c>
      <c r="AO299" s="29">
        <f t="shared" ca="1" si="399"/>
        <v>0</v>
      </c>
      <c r="AP299" s="29">
        <f t="shared" ca="1" si="400"/>
        <v>0</v>
      </c>
      <c r="AQ299" s="29">
        <f t="shared" ca="1" si="401"/>
        <v>0</v>
      </c>
      <c r="AR299" s="29">
        <f t="shared" ca="1" si="402"/>
        <v>0</v>
      </c>
      <c r="AS299" s="29">
        <f t="shared" ca="1" si="403"/>
        <v>0</v>
      </c>
      <c r="AT299" s="7"/>
      <c r="AU299" s="29">
        <f t="shared" ref="AU299:AU310" ca="1" si="449">ROUND(Z298*E$9/12,2)</f>
        <v>0</v>
      </c>
      <c r="AV299" s="29">
        <f t="shared" ref="AV299:AV310" ca="1" si="450">ROUND(AA298*F$9/12,2)</f>
        <v>0</v>
      </c>
      <c r="AW299" s="29">
        <f t="shared" ref="AW299:AW310" ca="1" si="451">ROUND(AB298*G$9/12,2)</f>
        <v>0</v>
      </c>
      <c r="AX299" s="29">
        <f t="shared" ca="1" si="410"/>
        <v>0</v>
      </c>
      <c r="AY299" s="29">
        <f t="shared" ca="1" si="411"/>
        <v>0</v>
      </c>
      <c r="AZ299" s="29">
        <f t="shared" ca="1" si="412"/>
        <v>0</v>
      </c>
      <c r="BA299" s="29">
        <f t="shared" ca="1" si="413"/>
        <v>0</v>
      </c>
      <c r="BB299" s="29">
        <f t="shared" ca="1" si="414"/>
        <v>0</v>
      </c>
      <c r="BC299" s="29">
        <f t="shared" ca="1" si="415"/>
        <v>0</v>
      </c>
      <c r="BD299" s="29">
        <f t="shared" ca="1" si="416"/>
        <v>0</v>
      </c>
      <c r="BE299" s="29">
        <f t="shared" ca="1" si="417"/>
        <v>0</v>
      </c>
      <c r="BF299" s="29">
        <f t="shared" ca="1" si="418"/>
        <v>0</v>
      </c>
      <c r="BG299" s="29">
        <f t="shared" ca="1" si="419"/>
        <v>0</v>
      </c>
      <c r="BH299" s="29">
        <f t="shared" ca="1" si="420"/>
        <v>0</v>
      </c>
      <c r="BI299" s="29">
        <f t="shared" ca="1" si="421"/>
        <v>0</v>
      </c>
      <c r="BJ299" s="29">
        <f t="shared" ca="1" si="422"/>
        <v>0</v>
      </c>
      <c r="BK299" s="29">
        <f t="shared" ca="1" si="423"/>
        <v>0</v>
      </c>
      <c r="BL299" s="29">
        <f t="shared" ca="1" si="424"/>
        <v>0</v>
      </c>
      <c r="BM299" s="29">
        <f t="shared" ca="1" si="425"/>
        <v>0</v>
      </c>
      <c r="BN299" s="29">
        <f t="shared" ca="1" si="426"/>
        <v>0</v>
      </c>
      <c r="BO299" s="33">
        <f t="shared" ca="1" si="404"/>
        <v>0</v>
      </c>
      <c r="BP299" s="16"/>
      <c r="BQ299" s="29">
        <f t="shared" ca="1" si="405"/>
        <v>0</v>
      </c>
      <c r="BR299" s="29">
        <f t="shared" ca="1" si="406"/>
        <v>0</v>
      </c>
      <c r="BS299" s="29">
        <f t="shared" ca="1" si="407"/>
        <v>0</v>
      </c>
      <c r="BT299" s="29">
        <f t="shared" ca="1" si="408"/>
        <v>0</v>
      </c>
      <c r="BU299" s="29">
        <f t="shared" ca="1" si="409"/>
        <v>0</v>
      </c>
      <c r="BV299" s="29">
        <f t="shared" ca="1" si="427"/>
        <v>0</v>
      </c>
      <c r="BW299" s="29">
        <f t="shared" ca="1" si="428"/>
        <v>0</v>
      </c>
      <c r="BX299" s="29">
        <f t="shared" ca="1" si="429"/>
        <v>0</v>
      </c>
      <c r="BY299" s="29">
        <f t="shared" ca="1" si="430"/>
        <v>0</v>
      </c>
      <c r="BZ299" s="29">
        <f t="shared" ca="1" si="431"/>
        <v>0</v>
      </c>
      <c r="CA299" s="29">
        <f t="shared" ca="1" si="432"/>
        <v>0</v>
      </c>
      <c r="CB299" s="29">
        <f t="shared" ca="1" si="433"/>
        <v>0</v>
      </c>
      <c r="CC299" s="29">
        <f t="shared" ca="1" si="434"/>
        <v>0</v>
      </c>
      <c r="CD299" s="29">
        <f t="shared" ca="1" si="435"/>
        <v>0</v>
      </c>
      <c r="CE299" s="29">
        <f t="shared" ca="1" si="436"/>
        <v>0</v>
      </c>
      <c r="CF299" s="29">
        <f t="shared" ca="1" si="437"/>
        <v>0</v>
      </c>
      <c r="CG299" s="29">
        <f t="shared" ca="1" si="438"/>
        <v>0</v>
      </c>
      <c r="CH299" s="29">
        <f t="shared" ca="1" si="439"/>
        <v>0</v>
      </c>
      <c r="CI299" s="29">
        <f t="shared" ca="1" si="440"/>
        <v>0</v>
      </c>
      <c r="CJ299" s="29">
        <f t="shared" ca="1" si="441"/>
        <v>0</v>
      </c>
      <c r="CK299" s="33">
        <f t="shared" ref="CK299:CK310" ca="1" si="452">SUM(BQ299:CJ299)</f>
        <v>0</v>
      </c>
      <c r="CL299" s="33"/>
      <c r="CM299" s="78">
        <f t="shared" ca="1" si="382"/>
        <v>0</v>
      </c>
      <c r="CN299" s="29">
        <f ca="1">IF(NOT(snowball),0,IF(AA298&lt;=0,0,IF($C299&lt;=SUM($CM299:CM299),0,IF(BR299+$C299-SUM($CM299:CM299)&gt;AA298+AV299,AA298+AV299-BR299,$C299-SUM($CM299:CM299)))))</f>
        <v>0</v>
      </c>
      <c r="CO299" s="29">
        <f ca="1">IF(NOT(snowball),0,IF(AB298&lt;=0,0,IF($C299&lt;=SUM($CM299:CN299),0,IF(BS299+$C299-SUM($CM299:CN299)&gt;AB298+AW299,AB298+AW299-BS299,$C299-SUM($CM299:CN299)))))</f>
        <v>0</v>
      </c>
      <c r="CP299" s="29">
        <f ca="1">IF(NOT(snowball),0,IF(AC298&lt;=0,0,IF($C299&lt;=SUM($CM299:CO299),0,IF(BT299+$C299-SUM($CM299:CO299)&gt;AC298+AX299,AC298+AX299-BT299,$C299-SUM($CM299:CO299)))))</f>
        <v>0</v>
      </c>
      <c r="CQ299" s="29">
        <f ca="1">IF(NOT(snowball),0,IF(AD298&lt;=0,0,IF($C299&lt;=SUM($CM299:CP299),0,IF(BU299+$C299-SUM($CM299:CP299)&gt;AD298+AY299,AD298+AY299-BU299,$C299-SUM($CM299:CP299)))))</f>
        <v>0</v>
      </c>
      <c r="CR299" s="29">
        <f ca="1">IF(NOT(snowball),0,IF(AE298&lt;=0,0,IF($C299&lt;=SUM($CM299:CQ299),0,IF(BV299+$C299-SUM($CM299:CQ299)&gt;AE298+AZ299,AE298+AZ299-BV299,$C299-SUM($CM299:CQ299)))))</f>
        <v>0</v>
      </c>
      <c r="CS299" s="29">
        <f ca="1">IF(NOT(snowball),0,IF(AF298&lt;=0,0,IF($C299&lt;=SUM($CM299:CR299),0,IF(BW299+$C299-SUM($CM299:CR299)&gt;AF298+BA299,AF298+BA299-BW299,$C299-SUM($CM299:CR299)))))</f>
        <v>0</v>
      </c>
      <c r="CT299" s="29">
        <f ca="1">IF(NOT(snowball),0,IF(AG298&lt;=0,0,IF($C299&lt;=SUM($CM299:CS299),0,IF(BX299+$C299-SUM($CM299:CS299)&gt;AG298+BB299,AG298+BB299-BX299,$C299-SUM($CM299:CS299)))))</f>
        <v>0</v>
      </c>
      <c r="CU299" s="29">
        <f ca="1">IF(NOT(snowball),0,IF(AH298&lt;=0,0,IF($C299&lt;=SUM($CM299:CT299),0,IF(BY299+$C299-SUM($CM299:CT299)&gt;AH298+BC299,AH298+BC299-BY299,$C299-SUM($CM299:CT299)))))</f>
        <v>0</v>
      </c>
      <c r="CV299" s="29">
        <f ca="1">IF(NOT(snowball),0,IF(AI298&lt;=0,0,IF($C299&lt;=SUM($CM299:CU299),0,IF(BZ299+$C299-SUM($CM299:CU299)&gt;AI298+BD299,AI298+BD299-BZ299,$C299-SUM($CM299:CU299)))))</f>
        <v>0</v>
      </c>
      <c r="CW299" s="29">
        <f ca="1">IF(NOT(snowball),0,IF(AJ298&lt;=0,0,IF($C299&lt;=SUM($CM299:CV299),0,IF(CA299+$C299-SUM($CM299:CV299)&gt;AJ298+BE299,AJ298+BE299-CA299,$C299-SUM($CM299:CV299)))))</f>
        <v>0</v>
      </c>
      <c r="CX299" s="29">
        <f ca="1">IF(NOT(snowball),0,IF(AK298&lt;=0,0,IF($C299&lt;=SUM($CM299:CW299),0,IF(CB299+$C299-SUM($CM299:CW299)&gt;AK298+BF299,AK298+BF299-CB299,$C299-SUM($CM299:CW299)))))</f>
        <v>0</v>
      </c>
      <c r="CY299" s="29">
        <f ca="1">IF(NOT(snowball),0,IF(AL298&lt;=0,0,IF($C299&lt;=SUM($CM299:CX299),0,IF(CC299+$C299-SUM($CM299:CX299)&gt;AL298+BG299,AL298+BG299-CC299,$C299-SUM($CM299:CX299)))))</f>
        <v>0</v>
      </c>
      <c r="CZ299" s="29">
        <f ca="1">IF(NOT(snowball),0,IF(AM298&lt;=0,0,IF($C299&lt;=SUM($CM299:CY299),0,IF(CD299+$C299-SUM($CM299:CY299)&gt;AM298+BH299,AM298+BH299-CD299,$C299-SUM($CM299:CY299)))))</f>
        <v>0</v>
      </c>
      <c r="DA299" s="29">
        <f ca="1">IF(NOT(snowball),0,IF(AN298&lt;=0,0,IF($C299&lt;=SUM($CM299:CZ299),0,IF(CE299+$C299-SUM($CM299:CZ299)&gt;AN298+BI299,AN298+BI299-CE299,$C299-SUM($CM299:CZ299)))))</f>
        <v>0</v>
      </c>
      <c r="DB299" s="29">
        <f ca="1">IF(NOT(snowball),0,IF(AO298&lt;=0,0,IF($C299&lt;=SUM($CM299:DA299),0,IF(CF299+$C299-SUM($CM299:DA299)&gt;AO298+BJ299,AO298+BJ299-CF299,$C299-SUM($CM299:DA299)))))</f>
        <v>0</v>
      </c>
      <c r="DC299" s="29">
        <f ca="1">IF(NOT(snowball),0,IF(AP298&lt;=0,0,IF($C299&lt;=SUM($CM299:DB299),0,IF(CG299+$C299-SUM($CM299:DB299)&gt;AP298+BK299,AP298+BK299-CG299,$C299-SUM($CM299:DB299)))))</f>
        <v>0</v>
      </c>
      <c r="DD299" s="29">
        <f ca="1">IF(NOT(snowball),0,IF(AQ298&lt;=0,0,IF($C299&lt;=SUM($CM299:DC299),0,IF(CH299+$C299-SUM($CM299:DC299)&gt;AQ298+BL299,AQ298+BL299-CH299,$C299-SUM($CM299:DC299)))))</f>
        <v>0</v>
      </c>
      <c r="DE299" s="29">
        <f ca="1">IF(NOT(snowball),0,IF(AR298&lt;=0,0,IF($C299&lt;=SUM($CM299:DD299),0,IF(CI299+$C299-SUM($CM299:DD299)&gt;AR298+BM299,AR298+BM299-CI299,$C299-SUM($CM299:DD299)))))</f>
        <v>0</v>
      </c>
      <c r="DF299" s="29">
        <f ca="1">IF(NOT(snowball),0,IF(AS298&lt;=0,0,IF($C299&lt;=SUM($CM299:DE299),0,IF(CJ299+$C299-SUM($CM299:DE299)&gt;AS298+BN299,AS298+BN299-CJ299,$C299-SUM($CM299:DE299)))))</f>
        <v>0</v>
      </c>
    </row>
    <row r="300" spans="1:110" ht="11" customHeight="1">
      <c r="A300" s="30" t="str">
        <f t="shared" ca="1" si="442"/>
        <v/>
      </c>
      <c r="B300" s="13" t="e">
        <f t="shared" ca="1" si="383"/>
        <v>#N/A</v>
      </c>
      <c r="C300" s="113" t="str">
        <f t="shared" ca="1" si="369"/>
        <v/>
      </c>
      <c r="D300" s="81"/>
      <c r="E300" s="29">
        <f t="shared" ca="1" si="443"/>
        <v>0</v>
      </c>
      <c r="F300" s="29">
        <f t="shared" ca="1" si="444"/>
        <v>0</v>
      </c>
      <c r="G300" s="29">
        <f t="shared" ca="1" si="445"/>
        <v>0</v>
      </c>
      <c r="H300" s="29">
        <f t="shared" ca="1" si="446"/>
        <v>0</v>
      </c>
      <c r="I300" s="29">
        <f t="shared" ca="1" si="447"/>
        <v>0</v>
      </c>
      <c r="J300" s="29">
        <f t="shared" ca="1" si="448"/>
        <v>0</v>
      </c>
      <c r="K300" s="29">
        <f t="shared" ca="1" si="368"/>
        <v>0</v>
      </c>
      <c r="L300" s="29">
        <f t="shared" ca="1" si="370"/>
        <v>0</v>
      </c>
      <c r="M300" s="29">
        <f t="shared" ca="1" si="371"/>
        <v>0</v>
      </c>
      <c r="N300" s="29">
        <f t="shared" ca="1" si="372"/>
        <v>0</v>
      </c>
      <c r="O300" s="29">
        <f t="shared" ca="1" si="373"/>
        <v>0</v>
      </c>
      <c r="P300" s="29">
        <f t="shared" ca="1" si="374"/>
        <v>0</v>
      </c>
      <c r="Q300" s="29">
        <f t="shared" ca="1" si="375"/>
        <v>0</v>
      </c>
      <c r="R300" s="29">
        <f t="shared" ca="1" si="376"/>
        <v>0</v>
      </c>
      <c r="S300" s="29">
        <f t="shared" ca="1" si="377"/>
        <v>0</v>
      </c>
      <c r="T300" s="29">
        <f t="shared" ca="1" si="378"/>
        <v>0</v>
      </c>
      <c r="U300" s="29">
        <f t="shared" ca="1" si="379"/>
        <v>0</v>
      </c>
      <c r="V300" s="29">
        <f t="shared" ca="1" si="380"/>
        <v>0</v>
      </c>
      <c r="W300" s="29">
        <f t="shared" ca="1" si="381"/>
        <v>0</v>
      </c>
      <c r="X300" s="29">
        <f t="shared" ca="1" si="381"/>
        <v>0</v>
      </c>
      <c r="Y300" s="66"/>
      <c r="Z300" s="29">
        <f t="shared" ca="1" si="384"/>
        <v>0</v>
      </c>
      <c r="AA300" s="29">
        <f t="shared" ca="1" si="385"/>
        <v>0</v>
      </c>
      <c r="AB300" s="29">
        <f t="shared" ca="1" si="386"/>
        <v>0</v>
      </c>
      <c r="AC300" s="29">
        <f t="shared" ca="1" si="387"/>
        <v>0</v>
      </c>
      <c r="AD300" s="29">
        <f t="shared" ca="1" si="388"/>
        <v>0</v>
      </c>
      <c r="AE300" s="29">
        <f t="shared" ca="1" si="389"/>
        <v>0</v>
      </c>
      <c r="AF300" s="29">
        <f t="shared" ca="1" si="390"/>
        <v>0</v>
      </c>
      <c r="AG300" s="29">
        <f t="shared" ca="1" si="391"/>
        <v>0</v>
      </c>
      <c r="AH300" s="29">
        <f t="shared" ca="1" si="392"/>
        <v>0</v>
      </c>
      <c r="AI300" s="29">
        <f t="shared" ca="1" si="393"/>
        <v>0</v>
      </c>
      <c r="AJ300" s="29">
        <f t="shared" ca="1" si="394"/>
        <v>0</v>
      </c>
      <c r="AK300" s="29">
        <f t="shared" ca="1" si="395"/>
        <v>0</v>
      </c>
      <c r="AL300" s="29">
        <f t="shared" ca="1" si="396"/>
        <v>0</v>
      </c>
      <c r="AM300" s="29">
        <f t="shared" ca="1" si="397"/>
        <v>0</v>
      </c>
      <c r="AN300" s="29">
        <f t="shared" ca="1" si="398"/>
        <v>0</v>
      </c>
      <c r="AO300" s="29">
        <f t="shared" ca="1" si="399"/>
        <v>0</v>
      </c>
      <c r="AP300" s="29">
        <f t="shared" ca="1" si="400"/>
        <v>0</v>
      </c>
      <c r="AQ300" s="29">
        <f t="shared" ca="1" si="401"/>
        <v>0</v>
      </c>
      <c r="AR300" s="29">
        <f t="shared" ca="1" si="402"/>
        <v>0</v>
      </c>
      <c r="AS300" s="29">
        <f t="shared" ca="1" si="403"/>
        <v>0</v>
      </c>
      <c r="AT300" s="7"/>
      <c r="AU300" s="29">
        <f t="shared" ca="1" si="449"/>
        <v>0</v>
      </c>
      <c r="AV300" s="29">
        <f t="shared" ca="1" si="450"/>
        <v>0</v>
      </c>
      <c r="AW300" s="29">
        <f t="shared" ca="1" si="451"/>
        <v>0</v>
      </c>
      <c r="AX300" s="29">
        <f t="shared" ca="1" si="410"/>
        <v>0</v>
      </c>
      <c r="AY300" s="29">
        <f t="shared" ca="1" si="411"/>
        <v>0</v>
      </c>
      <c r="AZ300" s="29">
        <f t="shared" ca="1" si="412"/>
        <v>0</v>
      </c>
      <c r="BA300" s="29">
        <f t="shared" ca="1" si="413"/>
        <v>0</v>
      </c>
      <c r="BB300" s="29">
        <f t="shared" ca="1" si="414"/>
        <v>0</v>
      </c>
      <c r="BC300" s="29">
        <f t="shared" ca="1" si="415"/>
        <v>0</v>
      </c>
      <c r="BD300" s="29">
        <f t="shared" ca="1" si="416"/>
        <v>0</v>
      </c>
      <c r="BE300" s="29">
        <f t="shared" ca="1" si="417"/>
        <v>0</v>
      </c>
      <c r="BF300" s="29">
        <f t="shared" ca="1" si="418"/>
        <v>0</v>
      </c>
      <c r="BG300" s="29">
        <f t="shared" ca="1" si="419"/>
        <v>0</v>
      </c>
      <c r="BH300" s="29">
        <f t="shared" ca="1" si="420"/>
        <v>0</v>
      </c>
      <c r="BI300" s="29">
        <f t="shared" ca="1" si="421"/>
        <v>0</v>
      </c>
      <c r="BJ300" s="29">
        <f t="shared" ca="1" si="422"/>
        <v>0</v>
      </c>
      <c r="BK300" s="29">
        <f t="shared" ca="1" si="423"/>
        <v>0</v>
      </c>
      <c r="BL300" s="29">
        <f t="shared" ca="1" si="424"/>
        <v>0</v>
      </c>
      <c r="BM300" s="29">
        <f t="shared" ca="1" si="425"/>
        <v>0</v>
      </c>
      <c r="BN300" s="29">
        <f t="shared" ca="1" si="426"/>
        <v>0</v>
      </c>
      <c r="BO300" s="33">
        <f t="shared" ca="1" si="404"/>
        <v>0</v>
      </c>
      <c r="BP300" s="16"/>
      <c r="BQ300" s="29">
        <f t="shared" ca="1" si="405"/>
        <v>0</v>
      </c>
      <c r="BR300" s="29">
        <f t="shared" ca="1" si="406"/>
        <v>0</v>
      </c>
      <c r="BS300" s="29">
        <f t="shared" ca="1" si="407"/>
        <v>0</v>
      </c>
      <c r="BT300" s="29">
        <f t="shared" ca="1" si="408"/>
        <v>0</v>
      </c>
      <c r="BU300" s="29">
        <f t="shared" ca="1" si="409"/>
        <v>0</v>
      </c>
      <c r="BV300" s="29">
        <f t="shared" ca="1" si="427"/>
        <v>0</v>
      </c>
      <c r="BW300" s="29">
        <f t="shared" ca="1" si="428"/>
        <v>0</v>
      </c>
      <c r="BX300" s="29">
        <f t="shared" ca="1" si="429"/>
        <v>0</v>
      </c>
      <c r="BY300" s="29">
        <f t="shared" ca="1" si="430"/>
        <v>0</v>
      </c>
      <c r="BZ300" s="29">
        <f t="shared" ca="1" si="431"/>
        <v>0</v>
      </c>
      <c r="CA300" s="29">
        <f t="shared" ca="1" si="432"/>
        <v>0</v>
      </c>
      <c r="CB300" s="29">
        <f t="shared" ca="1" si="433"/>
        <v>0</v>
      </c>
      <c r="CC300" s="29">
        <f t="shared" ca="1" si="434"/>
        <v>0</v>
      </c>
      <c r="CD300" s="29">
        <f t="shared" ca="1" si="435"/>
        <v>0</v>
      </c>
      <c r="CE300" s="29">
        <f t="shared" ca="1" si="436"/>
        <v>0</v>
      </c>
      <c r="CF300" s="29">
        <f t="shared" ca="1" si="437"/>
        <v>0</v>
      </c>
      <c r="CG300" s="29">
        <f t="shared" ca="1" si="438"/>
        <v>0</v>
      </c>
      <c r="CH300" s="29">
        <f t="shared" ca="1" si="439"/>
        <v>0</v>
      </c>
      <c r="CI300" s="29">
        <f t="shared" ca="1" si="440"/>
        <v>0</v>
      </c>
      <c r="CJ300" s="29">
        <f t="shared" ca="1" si="441"/>
        <v>0</v>
      </c>
      <c r="CK300" s="33">
        <f t="shared" ca="1" si="452"/>
        <v>0</v>
      </c>
      <c r="CL300" s="33"/>
      <c r="CM300" s="78">
        <f t="shared" ca="1" si="382"/>
        <v>0</v>
      </c>
      <c r="CN300" s="29">
        <f ca="1">IF(NOT(snowball),0,IF(AA299&lt;=0,0,IF($C300&lt;=SUM($CM300:CM300),0,IF(BR300+$C300-SUM($CM300:CM300)&gt;AA299+AV300,AA299+AV300-BR300,$C300-SUM($CM300:CM300)))))</f>
        <v>0</v>
      </c>
      <c r="CO300" s="29">
        <f ca="1">IF(NOT(snowball),0,IF(AB299&lt;=0,0,IF($C300&lt;=SUM($CM300:CN300),0,IF(BS300+$C300-SUM($CM300:CN300)&gt;AB299+AW300,AB299+AW300-BS300,$C300-SUM($CM300:CN300)))))</f>
        <v>0</v>
      </c>
      <c r="CP300" s="29">
        <f ca="1">IF(NOT(snowball),0,IF(AC299&lt;=0,0,IF($C300&lt;=SUM($CM300:CO300),0,IF(BT300+$C300-SUM($CM300:CO300)&gt;AC299+AX300,AC299+AX300-BT300,$C300-SUM($CM300:CO300)))))</f>
        <v>0</v>
      </c>
      <c r="CQ300" s="29">
        <f ca="1">IF(NOT(snowball),0,IF(AD299&lt;=0,0,IF($C300&lt;=SUM($CM300:CP300),0,IF(BU300+$C300-SUM($CM300:CP300)&gt;AD299+AY300,AD299+AY300-BU300,$C300-SUM($CM300:CP300)))))</f>
        <v>0</v>
      </c>
      <c r="CR300" s="29">
        <f ca="1">IF(NOT(snowball),0,IF(AE299&lt;=0,0,IF($C300&lt;=SUM($CM300:CQ300),0,IF(BV300+$C300-SUM($CM300:CQ300)&gt;AE299+AZ300,AE299+AZ300-BV300,$C300-SUM($CM300:CQ300)))))</f>
        <v>0</v>
      </c>
      <c r="CS300" s="29">
        <f ca="1">IF(NOT(snowball),0,IF(AF299&lt;=0,0,IF($C300&lt;=SUM($CM300:CR300),0,IF(BW300+$C300-SUM($CM300:CR300)&gt;AF299+BA300,AF299+BA300-BW300,$C300-SUM($CM300:CR300)))))</f>
        <v>0</v>
      </c>
      <c r="CT300" s="29">
        <f ca="1">IF(NOT(snowball),0,IF(AG299&lt;=0,0,IF($C300&lt;=SUM($CM300:CS300),0,IF(BX300+$C300-SUM($CM300:CS300)&gt;AG299+BB300,AG299+BB300-BX300,$C300-SUM($CM300:CS300)))))</f>
        <v>0</v>
      </c>
      <c r="CU300" s="29">
        <f ca="1">IF(NOT(snowball),0,IF(AH299&lt;=0,0,IF($C300&lt;=SUM($CM300:CT300),0,IF(BY300+$C300-SUM($CM300:CT300)&gt;AH299+BC300,AH299+BC300-BY300,$C300-SUM($CM300:CT300)))))</f>
        <v>0</v>
      </c>
      <c r="CV300" s="29">
        <f ca="1">IF(NOT(snowball),0,IF(AI299&lt;=0,0,IF($C300&lt;=SUM($CM300:CU300),0,IF(BZ300+$C300-SUM($CM300:CU300)&gt;AI299+BD300,AI299+BD300-BZ300,$C300-SUM($CM300:CU300)))))</f>
        <v>0</v>
      </c>
      <c r="CW300" s="29">
        <f ca="1">IF(NOT(snowball),0,IF(AJ299&lt;=0,0,IF($C300&lt;=SUM($CM300:CV300),0,IF(CA300+$C300-SUM($CM300:CV300)&gt;AJ299+BE300,AJ299+BE300-CA300,$C300-SUM($CM300:CV300)))))</f>
        <v>0</v>
      </c>
      <c r="CX300" s="29">
        <f ca="1">IF(NOT(snowball),0,IF(AK299&lt;=0,0,IF($C300&lt;=SUM($CM300:CW300),0,IF(CB300+$C300-SUM($CM300:CW300)&gt;AK299+BF300,AK299+BF300-CB300,$C300-SUM($CM300:CW300)))))</f>
        <v>0</v>
      </c>
      <c r="CY300" s="29">
        <f ca="1">IF(NOT(snowball),0,IF(AL299&lt;=0,0,IF($C300&lt;=SUM($CM300:CX300),0,IF(CC300+$C300-SUM($CM300:CX300)&gt;AL299+BG300,AL299+BG300-CC300,$C300-SUM($CM300:CX300)))))</f>
        <v>0</v>
      </c>
      <c r="CZ300" s="29">
        <f ca="1">IF(NOT(snowball),0,IF(AM299&lt;=0,0,IF($C300&lt;=SUM($CM300:CY300),0,IF(CD300+$C300-SUM($CM300:CY300)&gt;AM299+BH300,AM299+BH300-CD300,$C300-SUM($CM300:CY300)))))</f>
        <v>0</v>
      </c>
      <c r="DA300" s="29">
        <f ca="1">IF(NOT(snowball),0,IF(AN299&lt;=0,0,IF($C300&lt;=SUM($CM300:CZ300),0,IF(CE300+$C300-SUM($CM300:CZ300)&gt;AN299+BI300,AN299+BI300-CE300,$C300-SUM($CM300:CZ300)))))</f>
        <v>0</v>
      </c>
      <c r="DB300" s="29">
        <f ca="1">IF(NOT(snowball),0,IF(AO299&lt;=0,0,IF($C300&lt;=SUM($CM300:DA300),0,IF(CF300+$C300-SUM($CM300:DA300)&gt;AO299+BJ300,AO299+BJ300-CF300,$C300-SUM($CM300:DA300)))))</f>
        <v>0</v>
      </c>
      <c r="DC300" s="29">
        <f ca="1">IF(NOT(snowball),0,IF(AP299&lt;=0,0,IF($C300&lt;=SUM($CM300:DB300),0,IF(CG300+$C300-SUM($CM300:DB300)&gt;AP299+BK300,AP299+BK300-CG300,$C300-SUM($CM300:DB300)))))</f>
        <v>0</v>
      </c>
      <c r="DD300" s="29">
        <f ca="1">IF(NOT(snowball),0,IF(AQ299&lt;=0,0,IF($C300&lt;=SUM($CM300:DC300),0,IF(CH300+$C300-SUM($CM300:DC300)&gt;AQ299+BL300,AQ299+BL300-CH300,$C300-SUM($CM300:DC300)))))</f>
        <v>0</v>
      </c>
      <c r="DE300" s="29">
        <f ca="1">IF(NOT(snowball),0,IF(AR299&lt;=0,0,IF($C300&lt;=SUM($CM300:DD300),0,IF(CI300+$C300-SUM($CM300:DD300)&gt;AR299+BM300,AR299+BM300-CI300,$C300-SUM($CM300:DD300)))))</f>
        <v>0</v>
      </c>
      <c r="DF300" s="29">
        <f ca="1">IF(NOT(snowball),0,IF(AS299&lt;=0,0,IF($C300&lt;=SUM($CM300:DE300),0,IF(CJ300+$C300-SUM($CM300:DE300)&gt;AS299+BN300,AS299+BN300-CJ300,$C300-SUM($CM300:DE300)))))</f>
        <v>0</v>
      </c>
    </row>
    <row r="301" spans="1:110" ht="11" customHeight="1">
      <c r="A301" s="30" t="str">
        <f t="shared" ca="1" si="442"/>
        <v/>
      </c>
      <c r="B301" s="13" t="e">
        <f t="shared" ca="1" si="383"/>
        <v>#N/A</v>
      </c>
      <c r="C301" s="113" t="str">
        <f t="shared" ca="1" si="369"/>
        <v/>
      </c>
      <c r="D301" s="81"/>
      <c r="E301" s="29">
        <f t="shared" ca="1" si="443"/>
        <v>0</v>
      </c>
      <c r="F301" s="29">
        <f t="shared" ca="1" si="444"/>
        <v>0</v>
      </c>
      <c r="G301" s="29">
        <f t="shared" ca="1" si="445"/>
        <v>0</v>
      </c>
      <c r="H301" s="29">
        <f t="shared" ca="1" si="446"/>
        <v>0</v>
      </c>
      <c r="I301" s="29">
        <f t="shared" ca="1" si="447"/>
        <v>0</v>
      </c>
      <c r="J301" s="29">
        <f t="shared" ca="1" si="448"/>
        <v>0</v>
      </c>
      <c r="K301" s="29">
        <f t="shared" ca="1" si="368"/>
        <v>0</v>
      </c>
      <c r="L301" s="29">
        <f t="shared" ca="1" si="370"/>
        <v>0</v>
      </c>
      <c r="M301" s="29">
        <f t="shared" ca="1" si="371"/>
        <v>0</v>
      </c>
      <c r="N301" s="29">
        <f t="shared" ca="1" si="372"/>
        <v>0</v>
      </c>
      <c r="O301" s="29">
        <f t="shared" ca="1" si="373"/>
        <v>0</v>
      </c>
      <c r="P301" s="29">
        <f t="shared" ca="1" si="374"/>
        <v>0</v>
      </c>
      <c r="Q301" s="29">
        <f t="shared" ca="1" si="375"/>
        <v>0</v>
      </c>
      <c r="R301" s="29">
        <f t="shared" ca="1" si="376"/>
        <v>0</v>
      </c>
      <c r="S301" s="29">
        <f t="shared" ca="1" si="377"/>
        <v>0</v>
      </c>
      <c r="T301" s="29">
        <f t="shared" ca="1" si="378"/>
        <v>0</v>
      </c>
      <c r="U301" s="29">
        <f t="shared" ca="1" si="379"/>
        <v>0</v>
      </c>
      <c r="V301" s="29">
        <f t="shared" ca="1" si="380"/>
        <v>0</v>
      </c>
      <c r="W301" s="29">
        <f t="shared" ca="1" si="381"/>
        <v>0</v>
      </c>
      <c r="X301" s="29">
        <f t="shared" ca="1" si="381"/>
        <v>0</v>
      </c>
      <c r="Y301" s="66"/>
      <c r="Z301" s="29">
        <f t="shared" ca="1" si="384"/>
        <v>0</v>
      </c>
      <c r="AA301" s="29">
        <f t="shared" ca="1" si="385"/>
        <v>0</v>
      </c>
      <c r="AB301" s="29">
        <f t="shared" ca="1" si="386"/>
        <v>0</v>
      </c>
      <c r="AC301" s="29">
        <f t="shared" ca="1" si="387"/>
        <v>0</v>
      </c>
      <c r="AD301" s="29">
        <f t="shared" ca="1" si="388"/>
        <v>0</v>
      </c>
      <c r="AE301" s="29">
        <f t="shared" ca="1" si="389"/>
        <v>0</v>
      </c>
      <c r="AF301" s="29">
        <f t="shared" ca="1" si="390"/>
        <v>0</v>
      </c>
      <c r="AG301" s="29">
        <f t="shared" ca="1" si="391"/>
        <v>0</v>
      </c>
      <c r="AH301" s="29">
        <f t="shared" ca="1" si="392"/>
        <v>0</v>
      </c>
      <c r="AI301" s="29">
        <f t="shared" ca="1" si="393"/>
        <v>0</v>
      </c>
      <c r="AJ301" s="29">
        <f t="shared" ca="1" si="394"/>
        <v>0</v>
      </c>
      <c r="AK301" s="29">
        <f t="shared" ca="1" si="395"/>
        <v>0</v>
      </c>
      <c r="AL301" s="29">
        <f t="shared" ca="1" si="396"/>
        <v>0</v>
      </c>
      <c r="AM301" s="29">
        <f t="shared" ca="1" si="397"/>
        <v>0</v>
      </c>
      <c r="AN301" s="29">
        <f t="shared" ca="1" si="398"/>
        <v>0</v>
      </c>
      <c r="AO301" s="29">
        <f t="shared" ca="1" si="399"/>
        <v>0</v>
      </c>
      <c r="AP301" s="29">
        <f t="shared" ca="1" si="400"/>
        <v>0</v>
      </c>
      <c r="AQ301" s="29">
        <f t="shared" ca="1" si="401"/>
        <v>0</v>
      </c>
      <c r="AR301" s="29">
        <f t="shared" ca="1" si="402"/>
        <v>0</v>
      </c>
      <c r="AS301" s="29">
        <f t="shared" ca="1" si="403"/>
        <v>0</v>
      </c>
      <c r="AT301" s="7"/>
      <c r="AU301" s="29">
        <f t="shared" ca="1" si="449"/>
        <v>0</v>
      </c>
      <c r="AV301" s="29">
        <f t="shared" ca="1" si="450"/>
        <v>0</v>
      </c>
      <c r="AW301" s="29">
        <f t="shared" ca="1" si="451"/>
        <v>0</v>
      </c>
      <c r="AX301" s="29">
        <f t="shared" ca="1" si="410"/>
        <v>0</v>
      </c>
      <c r="AY301" s="29">
        <f t="shared" ca="1" si="411"/>
        <v>0</v>
      </c>
      <c r="AZ301" s="29">
        <f t="shared" ca="1" si="412"/>
        <v>0</v>
      </c>
      <c r="BA301" s="29">
        <f t="shared" ca="1" si="413"/>
        <v>0</v>
      </c>
      <c r="BB301" s="29">
        <f t="shared" ca="1" si="414"/>
        <v>0</v>
      </c>
      <c r="BC301" s="29">
        <f t="shared" ca="1" si="415"/>
        <v>0</v>
      </c>
      <c r="BD301" s="29">
        <f t="shared" ca="1" si="416"/>
        <v>0</v>
      </c>
      <c r="BE301" s="29">
        <f t="shared" ca="1" si="417"/>
        <v>0</v>
      </c>
      <c r="BF301" s="29">
        <f t="shared" ca="1" si="418"/>
        <v>0</v>
      </c>
      <c r="BG301" s="29">
        <f t="shared" ca="1" si="419"/>
        <v>0</v>
      </c>
      <c r="BH301" s="29">
        <f t="shared" ca="1" si="420"/>
        <v>0</v>
      </c>
      <c r="BI301" s="29">
        <f t="shared" ca="1" si="421"/>
        <v>0</v>
      </c>
      <c r="BJ301" s="29">
        <f t="shared" ca="1" si="422"/>
        <v>0</v>
      </c>
      <c r="BK301" s="29">
        <f t="shared" ca="1" si="423"/>
        <v>0</v>
      </c>
      <c r="BL301" s="29">
        <f t="shared" ca="1" si="424"/>
        <v>0</v>
      </c>
      <c r="BM301" s="29">
        <f t="shared" ca="1" si="425"/>
        <v>0</v>
      </c>
      <c r="BN301" s="29">
        <f t="shared" ca="1" si="426"/>
        <v>0</v>
      </c>
      <c r="BO301" s="33">
        <f t="shared" ca="1" si="404"/>
        <v>0</v>
      </c>
      <c r="BP301" s="16"/>
      <c r="BQ301" s="29">
        <f t="shared" ca="1" si="405"/>
        <v>0</v>
      </c>
      <c r="BR301" s="29">
        <f t="shared" ca="1" si="406"/>
        <v>0</v>
      </c>
      <c r="BS301" s="29">
        <f t="shared" ca="1" si="407"/>
        <v>0</v>
      </c>
      <c r="BT301" s="29">
        <f t="shared" ca="1" si="408"/>
        <v>0</v>
      </c>
      <c r="BU301" s="29">
        <f t="shared" ca="1" si="409"/>
        <v>0</v>
      </c>
      <c r="BV301" s="29">
        <f t="shared" ca="1" si="427"/>
        <v>0</v>
      </c>
      <c r="BW301" s="29">
        <f t="shared" ca="1" si="428"/>
        <v>0</v>
      </c>
      <c r="BX301" s="29">
        <f t="shared" ca="1" si="429"/>
        <v>0</v>
      </c>
      <c r="BY301" s="29">
        <f t="shared" ca="1" si="430"/>
        <v>0</v>
      </c>
      <c r="BZ301" s="29">
        <f t="shared" ca="1" si="431"/>
        <v>0</v>
      </c>
      <c r="CA301" s="29">
        <f t="shared" ca="1" si="432"/>
        <v>0</v>
      </c>
      <c r="CB301" s="29">
        <f t="shared" ca="1" si="433"/>
        <v>0</v>
      </c>
      <c r="CC301" s="29">
        <f t="shared" ca="1" si="434"/>
        <v>0</v>
      </c>
      <c r="CD301" s="29">
        <f t="shared" ca="1" si="435"/>
        <v>0</v>
      </c>
      <c r="CE301" s="29">
        <f t="shared" ca="1" si="436"/>
        <v>0</v>
      </c>
      <c r="CF301" s="29">
        <f t="shared" ca="1" si="437"/>
        <v>0</v>
      </c>
      <c r="CG301" s="29">
        <f t="shared" ca="1" si="438"/>
        <v>0</v>
      </c>
      <c r="CH301" s="29">
        <f t="shared" ca="1" si="439"/>
        <v>0</v>
      </c>
      <c r="CI301" s="29">
        <f t="shared" ca="1" si="440"/>
        <v>0</v>
      </c>
      <c r="CJ301" s="29">
        <f t="shared" ca="1" si="441"/>
        <v>0</v>
      </c>
      <c r="CK301" s="33">
        <f t="shared" ca="1" si="452"/>
        <v>0</v>
      </c>
      <c r="CL301" s="33"/>
      <c r="CM301" s="78">
        <f t="shared" ca="1" si="382"/>
        <v>0</v>
      </c>
      <c r="CN301" s="29">
        <f ca="1">IF(NOT(snowball),0,IF(AA300&lt;=0,0,IF($C301&lt;=SUM($CM301:CM301),0,IF(BR301+$C301-SUM($CM301:CM301)&gt;AA300+AV301,AA300+AV301-BR301,$C301-SUM($CM301:CM301)))))</f>
        <v>0</v>
      </c>
      <c r="CO301" s="29">
        <f ca="1">IF(NOT(snowball),0,IF(AB300&lt;=0,0,IF($C301&lt;=SUM($CM301:CN301),0,IF(BS301+$C301-SUM($CM301:CN301)&gt;AB300+AW301,AB300+AW301-BS301,$C301-SUM($CM301:CN301)))))</f>
        <v>0</v>
      </c>
      <c r="CP301" s="29">
        <f ca="1">IF(NOT(snowball),0,IF(AC300&lt;=0,0,IF($C301&lt;=SUM($CM301:CO301),0,IF(BT301+$C301-SUM($CM301:CO301)&gt;AC300+AX301,AC300+AX301-BT301,$C301-SUM($CM301:CO301)))))</f>
        <v>0</v>
      </c>
      <c r="CQ301" s="29">
        <f ca="1">IF(NOT(snowball),0,IF(AD300&lt;=0,0,IF($C301&lt;=SUM($CM301:CP301),0,IF(BU301+$C301-SUM($CM301:CP301)&gt;AD300+AY301,AD300+AY301-BU301,$C301-SUM($CM301:CP301)))))</f>
        <v>0</v>
      </c>
      <c r="CR301" s="29">
        <f ca="1">IF(NOT(snowball),0,IF(AE300&lt;=0,0,IF($C301&lt;=SUM($CM301:CQ301),0,IF(BV301+$C301-SUM($CM301:CQ301)&gt;AE300+AZ301,AE300+AZ301-BV301,$C301-SUM($CM301:CQ301)))))</f>
        <v>0</v>
      </c>
      <c r="CS301" s="29">
        <f ca="1">IF(NOT(snowball),0,IF(AF300&lt;=0,0,IF($C301&lt;=SUM($CM301:CR301),0,IF(BW301+$C301-SUM($CM301:CR301)&gt;AF300+BA301,AF300+BA301-BW301,$C301-SUM($CM301:CR301)))))</f>
        <v>0</v>
      </c>
      <c r="CT301" s="29">
        <f ca="1">IF(NOT(snowball),0,IF(AG300&lt;=0,0,IF($C301&lt;=SUM($CM301:CS301),0,IF(BX301+$C301-SUM($CM301:CS301)&gt;AG300+BB301,AG300+BB301-BX301,$C301-SUM($CM301:CS301)))))</f>
        <v>0</v>
      </c>
      <c r="CU301" s="29">
        <f ca="1">IF(NOT(snowball),0,IF(AH300&lt;=0,0,IF($C301&lt;=SUM($CM301:CT301),0,IF(BY301+$C301-SUM($CM301:CT301)&gt;AH300+BC301,AH300+BC301-BY301,$C301-SUM($CM301:CT301)))))</f>
        <v>0</v>
      </c>
      <c r="CV301" s="29">
        <f ca="1">IF(NOT(snowball),0,IF(AI300&lt;=0,0,IF($C301&lt;=SUM($CM301:CU301),0,IF(BZ301+$C301-SUM($CM301:CU301)&gt;AI300+BD301,AI300+BD301-BZ301,$C301-SUM($CM301:CU301)))))</f>
        <v>0</v>
      </c>
      <c r="CW301" s="29">
        <f ca="1">IF(NOT(snowball),0,IF(AJ300&lt;=0,0,IF($C301&lt;=SUM($CM301:CV301),0,IF(CA301+$C301-SUM($CM301:CV301)&gt;AJ300+BE301,AJ300+BE301-CA301,$C301-SUM($CM301:CV301)))))</f>
        <v>0</v>
      </c>
      <c r="CX301" s="29">
        <f ca="1">IF(NOT(snowball),0,IF(AK300&lt;=0,0,IF($C301&lt;=SUM($CM301:CW301),0,IF(CB301+$C301-SUM($CM301:CW301)&gt;AK300+BF301,AK300+BF301-CB301,$C301-SUM($CM301:CW301)))))</f>
        <v>0</v>
      </c>
      <c r="CY301" s="29">
        <f ca="1">IF(NOT(snowball),0,IF(AL300&lt;=0,0,IF($C301&lt;=SUM($CM301:CX301),0,IF(CC301+$C301-SUM($CM301:CX301)&gt;AL300+BG301,AL300+BG301-CC301,$C301-SUM($CM301:CX301)))))</f>
        <v>0</v>
      </c>
      <c r="CZ301" s="29">
        <f ca="1">IF(NOT(snowball),0,IF(AM300&lt;=0,0,IF($C301&lt;=SUM($CM301:CY301),0,IF(CD301+$C301-SUM($CM301:CY301)&gt;AM300+BH301,AM300+BH301-CD301,$C301-SUM($CM301:CY301)))))</f>
        <v>0</v>
      </c>
      <c r="DA301" s="29">
        <f ca="1">IF(NOT(snowball),0,IF(AN300&lt;=0,0,IF($C301&lt;=SUM($CM301:CZ301),0,IF(CE301+$C301-SUM($CM301:CZ301)&gt;AN300+BI301,AN300+BI301-CE301,$C301-SUM($CM301:CZ301)))))</f>
        <v>0</v>
      </c>
      <c r="DB301" s="29">
        <f ca="1">IF(NOT(snowball),0,IF(AO300&lt;=0,0,IF($C301&lt;=SUM($CM301:DA301),0,IF(CF301+$C301-SUM($CM301:DA301)&gt;AO300+BJ301,AO300+BJ301-CF301,$C301-SUM($CM301:DA301)))))</f>
        <v>0</v>
      </c>
      <c r="DC301" s="29">
        <f ca="1">IF(NOT(snowball),0,IF(AP300&lt;=0,0,IF($C301&lt;=SUM($CM301:DB301),0,IF(CG301+$C301-SUM($CM301:DB301)&gt;AP300+BK301,AP300+BK301-CG301,$C301-SUM($CM301:DB301)))))</f>
        <v>0</v>
      </c>
      <c r="DD301" s="29">
        <f ca="1">IF(NOT(snowball),0,IF(AQ300&lt;=0,0,IF($C301&lt;=SUM($CM301:DC301),0,IF(CH301+$C301-SUM($CM301:DC301)&gt;AQ300+BL301,AQ300+BL301-CH301,$C301-SUM($CM301:DC301)))))</f>
        <v>0</v>
      </c>
      <c r="DE301" s="29">
        <f ca="1">IF(NOT(snowball),0,IF(AR300&lt;=0,0,IF($C301&lt;=SUM($CM301:DD301),0,IF(CI301+$C301-SUM($CM301:DD301)&gt;AR300+BM301,AR300+BM301-CI301,$C301-SUM($CM301:DD301)))))</f>
        <v>0</v>
      </c>
      <c r="DF301" s="29">
        <f ca="1">IF(NOT(snowball),0,IF(AS300&lt;=0,0,IF($C301&lt;=SUM($CM301:DE301),0,IF(CJ301+$C301-SUM($CM301:DE301)&gt;AS300+BN301,AS300+BN301-CJ301,$C301-SUM($CM301:DE301)))))</f>
        <v>0</v>
      </c>
    </row>
    <row r="302" spans="1:110" ht="11" customHeight="1">
      <c r="A302" s="30" t="str">
        <f t="shared" ca="1" si="442"/>
        <v/>
      </c>
      <c r="B302" s="13" t="e">
        <f t="shared" ca="1" si="383"/>
        <v>#N/A</v>
      </c>
      <c r="C302" s="113" t="str">
        <f t="shared" ca="1" si="369"/>
        <v/>
      </c>
      <c r="D302" s="81"/>
      <c r="E302" s="29">
        <f t="shared" ca="1" si="443"/>
        <v>0</v>
      </c>
      <c r="F302" s="29">
        <f t="shared" ca="1" si="444"/>
        <v>0</v>
      </c>
      <c r="G302" s="29">
        <f t="shared" ca="1" si="445"/>
        <v>0</v>
      </c>
      <c r="H302" s="29">
        <f t="shared" ca="1" si="446"/>
        <v>0</v>
      </c>
      <c r="I302" s="29">
        <f t="shared" ca="1" si="447"/>
        <v>0</v>
      </c>
      <c r="J302" s="29">
        <f t="shared" ca="1" si="448"/>
        <v>0</v>
      </c>
      <c r="K302" s="29">
        <f t="shared" ca="1" si="368"/>
        <v>0</v>
      </c>
      <c r="L302" s="29">
        <f t="shared" ca="1" si="370"/>
        <v>0</v>
      </c>
      <c r="M302" s="29">
        <f t="shared" ca="1" si="371"/>
        <v>0</v>
      </c>
      <c r="N302" s="29">
        <f t="shared" ca="1" si="372"/>
        <v>0</v>
      </c>
      <c r="O302" s="29">
        <f t="shared" ca="1" si="373"/>
        <v>0</v>
      </c>
      <c r="P302" s="29">
        <f t="shared" ca="1" si="374"/>
        <v>0</v>
      </c>
      <c r="Q302" s="29">
        <f t="shared" ca="1" si="375"/>
        <v>0</v>
      </c>
      <c r="R302" s="29">
        <f t="shared" ca="1" si="376"/>
        <v>0</v>
      </c>
      <c r="S302" s="29">
        <f t="shared" ca="1" si="377"/>
        <v>0</v>
      </c>
      <c r="T302" s="29">
        <f t="shared" ca="1" si="378"/>
        <v>0</v>
      </c>
      <c r="U302" s="29">
        <f t="shared" ca="1" si="379"/>
        <v>0</v>
      </c>
      <c r="V302" s="29">
        <f t="shared" ca="1" si="380"/>
        <v>0</v>
      </c>
      <c r="W302" s="29">
        <f t="shared" ca="1" si="381"/>
        <v>0</v>
      </c>
      <c r="X302" s="29">
        <f t="shared" ca="1" si="381"/>
        <v>0</v>
      </c>
      <c r="Y302" s="66"/>
      <c r="Z302" s="29">
        <f t="shared" ca="1" si="384"/>
        <v>0</v>
      </c>
      <c r="AA302" s="29">
        <f t="shared" ca="1" si="385"/>
        <v>0</v>
      </c>
      <c r="AB302" s="29">
        <f t="shared" ca="1" si="386"/>
        <v>0</v>
      </c>
      <c r="AC302" s="29">
        <f t="shared" ca="1" si="387"/>
        <v>0</v>
      </c>
      <c r="AD302" s="29">
        <f t="shared" ca="1" si="388"/>
        <v>0</v>
      </c>
      <c r="AE302" s="29">
        <f t="shared" ca="1" si="389"/>
        <v>0</v>
      </c>
      <c r="AF302" s="29">
        <f t="shared" ca="1" si="390"/>
        <v>0</v>
      </c>
      <c r="AG302" s="29">
        <f t="shared" ca="1" si="391"/>
        <v>0</v>
      </c>
      <c r="AH302" s="29">
        <f t="shared" ca="1" si="392"/>
        <v>0</v>
      </c>
      <c r="AI302" s="29">
        <f t="shared" ca="1" si="393"/>
        <v>0</v>
      </c>
      <c r="AJ302" s="29">
        <f t="shared" ca="1" si="394"/>
        <v>0</v>
      </c>
      <c r="AK302" s="29">
        <f t="shared" ca="1" si="395"/>
        <v>0</v>
      </c>
      <c r="AL302" s="29">
        <f t="shared" ca="1" si="396"/>
        <v>0</v>
      </c>
      <c r="AM302" s="29">
        <f t="shared" ca="1" si="397"/>
        <v>0</v>
      </c>
      <c r="AN302" s="29">
        <f t="shared" ca="1" si="398"/>
        <v>0</v>
      </c>
      <c r="AO302" s="29">
        <f t="shared" ca="1" si="399"/>
        <v>0</v>
      </c>
      <c r="AP302" s="29">
        <f t="shared" ca="1" si="400"/>
        <v>0</v>
      </c>
      <c r="AQ302" s="29">
        <f t="shared" ca="1" si="401"/>
        <v>0</v>
      </c>
      <c r="AR302" s="29">
        <f t="shared" ca="1" si="402"/>
        <v>0</v>
      </c>
      <c r="AS302" s="29">
        <f t="shared" ca="1" si="403"/>
        <v>0</v>
      </c>
      <c r="AT302" s="7"/>
      <c r="AU302" s="29">
        <f t="shared" ca="1" si="449"/>
        <v>0</v>
      </c>
      <c r="AV302" s="29">
        <f t="shared" ca="1" si="450"/>
        <v>0</v>
      </c>
      <c r="AW302" s="29">
        <f t="shared" ca="1" si="451"/>
        <v>0</v>
      </c>
      <c r="AX302" s="29">
        <f t="shared" ca="1" si="410"/>
        <v>0</v>
      </c>
      <c r="AY302" s="29">
        <f t="shared" ca="1" si="411"/>
        <v>0</v>
      </c>
      <c r="AZ302" s="29">
        <f t="shared" ca="1" si="412"/>
        <v>0</v>
      </c>
      <c r="BA302" s="29">
        <f t="shared" ca="1" si="413"/>
        <v>0</v>
      </c>
      <c r="BB302" s="29">
        <f t="shared" ca="1" si="414"/>
        <v>0</v>
      </c>
      <c r="BC302" s="29">
        <f t="shared" ca="1" si="415"/>
        <v>0</v>
      </c>
      <c r="BD302" s="29">
        <f t="shared" ca="1" si="416"/>
        <v>0</v>
      </c>
      <c r="BE302" s="29">
        <f t="shared" ca="1" si="417"/>
        <v>0</v>
      </c>
      <c r="BF302" s="29">
        <f t="shared" ca="1" si="418"/>
        <v>0</v>
      </c>
      <c r="BG302" s="29">
        <f t="shared" ca="1" si="419"/>
        <v>0</v>
      </c>
      <c r="BH302" s="29">
        <f t="shared" ca="1" si="420"/>
        <v>0</v>
      </c>
      <c r="BI302" s="29">
        <f t="shared" ca="1" si="421"/>
        <v>0</v>
      </c>
      <c r="BJ302" s="29">
        <f t="shared" ca="1" si="422"/>
        <v>0</v>
      </c>
      <c r="BK302" s="29">
        <f t="shared" ca="1" si="423"/>
        <v>0</v>
      </c>
      <c r="BL302" s="29">
        <f t="shared" ca="1" si="424"/>
        <v>0</v>
      </c>
      <c r="BM302" s="29">
        <f t="shared" ca="1" si="425"/>
        <v>0</v>
      </c>
      <c r="BN302" s="29">
        <f t="shared" ca="1" si="426"/>
        <v>0</v>
      </c>
      <c r="BO302" s="33">
        <f t="shared" ca="1" si="404"/>
        <v>0</v>
      </c>
      <c r="BP302" s="16"/>
      <c r="BQ302" s="29">
        <f t="shared" ca="1" si="405"/>
        <v>0</v>
      </c>
      <c r="BR302" s="29">
        <f t="shared" ca="1" si="406"/>
        <v>0</v>
      </c>
      <c r="BS302" s="29">
        <f t="shared" ca="1" si="407"/>
        <v>0</v>
      </c>
      <c r="BT302" s="29">
        <f t="shared" ca="1" si="408"/>
        <v>0</v>
      </c>
      <c r="BU302" s="29">
        <f t="shared" ca="1" si="409"/>
        <v>0</v>
      </c>
      <c r="BV302" s="29">
        <f t="shared" ca="1" si="427"/>
        <v>0</v>
      </c>
      <c r="BW302" s="29">
        <f t="shared" ca="1" si="428"/>
        <v>0</v>
      </c>
      <c r="BX302" s="29">
        <f t="shared" ca="1" si="429"/>
        <v>0</v>
      </c>
      <c r="BY302" s="29">
        <f t="shared" ca="1" si="430"/>
        <v>0</v>
      </c>
      <c r="BZ302" s="29">
        <f t="shared" ca="1" si="431"/>
        <v>0</v>
      </c>
      <c r="CA302" s="29">
        <f t="shared" ca="1" si="432"/>
        <v>0</v>
      </c>
      <c r="CB302" s="29">
        <f t="shared" ca="1" si="433"/>
        <v>0</v>
      </c>
      <c r="CC302" s="29">
        <f t="shared" ca="1" si="434"/>
        <v>0</v>
      </c>
      <c r="CD302" s="29">
        <f t="shared" ca="1" si="435"/>
        <v>0</v>
      </c>
      <c r="CE302" s="29">
        <f t="shared" ca="1" si="436"/>
        <v>0</v>
      </c>
      <c r="CF302" s="29">
        <f t="shared" ca="1" si="437"/>
        <v>0</v>
      </c>
      <c r="CG302" s="29">
        <f t="shared" ca="1" si="438"/>
        <v>0</v>
      </c>
      <c r="CH302" s="29">
        <f t="shared" ca="1" si="439"/>
        <v>0</v>
      </c>
      <c r="CI302" s="29">
        <f t="shared" ca="1" si="440"/>
        <v>0</v>
      </c>
      <c r="CJ302" s="29">
        <f t="shared" ca="1" si="441"/>
        <v>0</v>
      </c>
      <c r="CK302" s="33">
        <f t="shared" ca="1" si="452"/>
        <v>0</v>
      </c>
      <c r="CL302" s="33"/>
      <c r="CM302" s="78">
        <f t="shared" ca="1" si="382"/>
        <v>0</v>
      </c>
      <c r="CN302" s="29">
        <f ca="1">IF(NOT(snowball),0,IF(AA301&lt;=0,0,IF($C302&lt;=SUM($CM302:CM302),0,IF(BR302+$C302-SUM($CM302:CM302)&gt;AA301+AV302,AA301+AV302-BR302,$C302-SUM($CM302:CM302)))))</f>
        <v>0</v>
      </c>
      <c r="CO302" s="29">
        <f ca="1">IF(NOT(snowball),0,IF(AB301&lt;=0,0,IF($C302&lt;=SUM($CM302:CN302),0,IF(BS302+$C302-SUM($CM302:CN302)&gt;AB301+AW302,AB301+AW302-BS302,$C302-SUM($CM302:CN302)))))</f>
        <v>0</v>
      </c>
      <c r="CP302" s="29">
        <f ca="1">IF(NOT(snowball),0,IF(AC301&lt;=0,0,IF($C302&lt;=SUM($CM302:CO302),0,IF(BT302+$C302-SUM($CM302:CO302)&gt;AC301+AX302,AC301+AX302-BT302,$C302-SUM($CM302:CO302)))))</f>
        <v>0</v>
      </c>
      <c r="CQ302" s="29">
        <f ca="1">IF(NOT(snowball),0,IF(AD301&lt;=0,0,IF($C302&lt;=SUM($CM302:CP302),0,IF(BU302+$C302-SUM($CM302:CP302)&gt;AD301+AY302,AD301+AY302-BU302,$C302-SUM($CM302:CP302)))))</f>
        <v>0</v>
      </c>
      <c r="CR302" s="29">
        <f ca="1">IF(NOT(snowball),0,IF(AE301&lt;=0,0,IF($C302&lt;=SUM($CM302:CQ302),0,IF(BV302+$C302-SUM($CM302:CQ302)&gt;AE301+AZ302,AE301+AZ302-BV302,$C302-SUM($CM302:CQ302)))))</f>
        <v>0</v>
      </c>
      <c r="CS302" s="29">
        <f ca="1">IF(NOT(snowball),0,IF(AF301&lt;=0,0,IF($C302&lt;=SUM($CM302:CR302),0,IF(BW302+$C302-SUM($CM302:CR302)&gt;AF301+BA302,AF301+BA302-BW302,$C302-SUM($CM302:CR302)))))</f>
        <v>0</v>
      </c>
      <c r="CT302" s="29">
        <f ca="1">IF(NOT(snowball),0,IF(AG301&lt;=0,0,IF($C302&lt;=SUM($CM302:CS302),0,IF(BX302+$C302-SUM($CM302:CS302)&gt;AG301+BB302,AG301+BB302-BX302,$C302-SUM($CM302:CS302)))))</f>
        <v>0</v>
      </c>
      <c r="CU302" s="29">
        <f ca="1">IF(NOT(snowball),0,IF(AH301&lt;=0,0,IF($C302&lt;=SUM($CM302:CT302),0,IF(BY302+$C302-SUM($CM302:CT302)&gt;AH301+BC302,AH301+BC302-BY302,$C302-SUM($CM302:CT302)))))</f>
        <v>0</v>
      </c>
      <c r="CV302" s="29">
        <f ca="1">IF(NOT(snowball),0,IF(AI301&lt;=0,0,IF($C302&lt;=SUM($CM302:CU302),0,IF(BZ302+$C302-SUM($CM302:CU302)&gt;AI301+BD302,AI301+BD302-BZ302,$C302-SUM($CM302:CU302)))))</f>
        <v>0</v>
      </c>
      <c r="CW302" s="29">
        <f ca="1">IF(NOT(snowball),0,IF(AJ301&lt;=0,0,IF($C302&lt;=SUM($CM302:CV302),0,IF(CA302+$C302-SUM($CM302:CV302)&gt;AJ301+BE302,AJ301+BE302-CA302,$C302-SUM($CM302:CV302)))))</f>
        <v>0</v>
      </c>
      <c r="CX302" s="29">
        <f ca="1">IF(NOT(snowball),0,IF(AK301&lt;=0,0,IF($C302&lt;=SUM($CM302:CW302),0,IF(CB302+$C302-SUM($CM302:CW302)&gt;AK301+BF302,AK301+BF302-CB302,$C302-SUM($CM302:CW302)))))</f>
        <v>0</v>
      </c>
      <c r="CY302" s="29">
        <f ca="1">IF(NOT(snowball),0,IF(AL301&lt;=0,0,IF($C302&lt;=SUM($CM302:CX302),0,IF(CC302+$C302-SUM($CM302:CX302)&gt;AL301+BG302,AL301+BG302-CC302,$C302-SUM($CM302:CX302)))))</f>
        <v>0</v>
      </c>
      <c r="CZ302" s="29">
        <f ca="1">IF(NOT(snowball),0,IF(AM301&lt;=0,0,IF($C302&lt;=SUM($CM302:CY302),0,IF(CD302+$C302-SUM($CM302:CY302)&gt;AM301+BH302,AM301+BH302-CD302,$C302-SUM($CM302:CY302)))))</f>
        <v>0</v>
      </c>
      <c r="DA302" s="29">
        <f ca="1">IF(NOT(snowball),0,IF(AN301&lt;=0,0,IF($C302&lt;=SUM($CM302:CZ302),0,IF(CE302+$C302-SUM($CM302:CZ302)&gt;AN301+BI302,AN301+BI302-CE302,$C302-SUM($CM302:CZ302)))))</f>
        <v>0</v>
      </c>
      <c r="DB302" s="29">
        <f ca="1">IF(NOT(snowball),0,IF(AO301&lt;=0,0,IF($C302&lt;=SUM($CM302:DA302),0,IF(CF302+$C302-SUM($CM302:DA302)&gt;AO301+BJ302,AO301+BJ302-CF302,$C302-SUM($CM302:DA302)))))</f>
        <v>0</v>
      </c>
      <c r="DC302" s="29">
        <f ca="1">IF(NOT(snowball),0,IF(AP301&lt;=0,0,IF($C302&lt;=SUM($CM302:DB302),0,IF(CG302+$C302-SUM($CM302:DB302)&gt;AP301+BK302,AP301+BK302-CG302,$C302-SUM($CM302:DB302)))))</f>
        <v>0</v>
      </c>
      <c r="DD302" s="29">
        <f ca="1">IF(NOT(snowball),0,IF(AQ301&lt;=0,0,IF($C302&lt;=SUM($CM302:DC302),0,IF(CH302+$C302-SUM($CM302:DC302)&gt;AQ301+BL302,AQ301+BL302-CH302,$C302-SUM($CM302:DC302)))))</f>
        <v>0</v>
      </c>
      <c r="DE302" s="29">
        <f ca="1">IF(NOT(snowball),0,IF(AR301&lt;=0,0,IF($C302&lt;=SUM($CM302:DD302),0,IF(CI302+$C302-SUM($CM302:DD302)&gt;AR301+BM302,AR301+BM302-CI302,$C302-SUM($CM302:DD302)))))</f>
        <v>0</v>
      </c>
      <c r="DF302" s="29">
        <f ca="1">IF(NOT(snowball),0,IF(AS301&lt;=0,0,IF($C302&lt;=SUM($CM302:DE302),0,IF(CJ302+$C302-SUM($CM302:DE302)&gt;AS301+BN302,AS301+BN302-CJ302,$C302-SUM($CM302:DE302)))))</f>
        <v>0</v>
      </c>
    </row>
    <row r="303" spans="1:110" ht="11" customHeight="1">
      <c r="A303" s="30" t="str">
        <f t="shared" ca="1" si="442"/>
        <v/>
      </c>
      <c r="B303" s="13" t="e">
        <f t="shared" ca="1" si="383"/>
        <v>#N/A</v>
      </c>
      <c r="C303" s="113" t="str">
        <f t="shared" ca="1" si="369"/>
        <v/>
      </c>
      <c r="D303" s="81"/>
      <c r="E303" s="29">
        <f t="shared" ca="1" si="443"/>
        <v>0</v>
      </c>
      <c r="F303" s="29">
        <f t="shared" ca="1" si="444"/>
        <v>0</v>
      </c>
      <c r="G303" s="29">
        <f t="shared" ca="1" si="445"/>
        <v>0</v>
      </c>
      <c r="H303" s="29">
        <f t="shared" ca="1" si="446"/>
        <v>0</v>
      </c>
      <c r="I303" s="29">
        <f t="shared" ca="1" si="447"/>
        <v>0</v>
      </c>
      <c r="J303" s="29">
        <f t="shared" ca="1" si="448"/>
        <v>0</v>
      </c>
      <c r="K303" s="29">
        <f t="shared" ca="1" si="368"/>
        <v>0</v>
      </c>
      <c r="L303" s="29">
        <f t="shared" ca="1" si="370"/>
        <v>0</v>
      </c>
      <c r="M303" s="29">
        <f t="shared" ca="1" si="371"/>
        <v>0</v>
      </c>
      <c r="N303" s="29">
        <f t="shared" ca="1" si="372"/>
        <v>0</v>
      </c>
      <c r="O303" s="29">
        <f t="shared" ca="1" si="373"/>
        <v>0</v>
      </c>
      <c r="P303" s="29">
        <f t="shared" ca="1" si="374"/>
        <v>0</v>
      </c>
      <c r="Q303" s="29">
        <f t="shared" ca="1" si="375"/>
        <v>0</v>
      </c>
      <c r="R303" s="29">
        <f t="shared" ca="1" si="376"/>
        <v>0</v>
      </c>
      <c r="S303" s="29">
        <f t="shared" ca="1" si="377"/>
        <v>0</v>
      </c>
      <c r="T303" s="29">
        <f t="shared" ca="1" si="378"/>
        <v>0</v>
      </c>
      <c r="U303" s="29">
        <f t="shared" ca="1" si="379"/>
        <v>0</v>
      </c>
      <c r="V303" s="29">
        <f t="shared" ca="1" si="380"/>
        <v>0</v>
      </c>
      <c r="W303" s="29">
        <f t="shared" ca="1" si="381"/>
        <v>0</v>
      </c>
      <c r="X303" s="29">
        <f t="shared" ca="1" si="381"/>
        <v>0</v>
      </c>
      <c r="Y303" s="66"/>
      <c r="Z303" s="29">
        <f t="shared" ca="1" si="384"/>
        <v>0</v>
      </c>
      <c r="AA303" s="29">
        <f t="shared" ca="1" si="385"/>
        <v>0</v>
      </c>
      <c r="AB303" s="29">
        <f t="shared" ca="1" si="386"/>
        <v>0</v>
      </c>
      <c r="AC303" s="29">
        <f t="shared" ca="1" si="387"/>
        <v>0</v>
      </c>
      <c r="AD303" s="29">
        <f t="shared" ca="1" si="388"/>
        <v>0</v>
      </c>
      <c r="AE303" s="29">
        <f t="shared" ca="1" si="389"/>
        <v>0</v>
      </c>
      <c r="AF303" s="29">
        <f t="shared" ca="1" si="390"/>
        <v>0</v>
      </c>
      <c r="AG303" s="29">
        <f t="shared" ca="1" si="391"/>
        <v>0</v>
      </c>
      <c r="AH303" s="29">
        <f t="shared" ca="1" si="392"/>
        <v>0</v>
      </c>
      <c r="AI303" s="29">
        <f t="shared" ca="1" si="393"/>
        <v>0</v>
      </c>
      <c r="AJ303" s="29">
        <f t="shared" ca="1" si="394"/>
        <v>0</v>
      </c>
      <c r="AK303" s="29">
        <f t="shared" ca="1" si="395"/>
        <v>0</v>
      </c>
      <c r="AL303" s="29">
        <f t="shared" ca="1" si="396"/>
        <v>0</v>
      </c>
      <c r="AM303" s="29">
        <f t="shared" ca="1" si="397"/>
        <v>0</v>
      </c>
      <c r="AN303" s="29">
        <f t="shared" ca="1" si="398"/>
        <v>0</v>
      </c>
      <c r="AO303" s="29">
        <f t="shared" ca="1" si="399"/>
        <v>0</v>
      </c>
      <c r="AP303" s="29">
        <f t="shared" ca="1" si="400"/>
        <v>0</v>
      </c>
      <c r="AQ303" s="29">
        <f t="shared" ca="1" si="401"/>
        <v>0</v>
      </c>
      <c r="AR303" s="29">
        <f t="shared" ca="1" si="402"/>
        <v>0</v>
      </c>
      <c r="AS303" s="29">
        <f t="shared" ca="1" si="403"/>
        <v>0</v>
      </c>
      <c r="AT303" s="7"/>
      <c r="AU303" s="29">
        <f t="shared" ca="1" si="449"/>
        <v>0</v>
      </c>
      <c r="AV303" s="29">
        <f t="shared" ca="1" si="450"/>
        <v>0</v>
      </c>
      <c r="AW303" s="29">
        <f t="shared" ca="1" si="451"/>
        <v>0</v>
      </c>
      <c r="AX303" s="29">
        <f t="shared" ca="1" si="410"/>
        <v>0</v>
      </c>
      <c r="AY303" s="29">
        <f t="shared" ca="1" si="411"/>
        <v>0</v>
      </c>
      <c r="AZ303" s="29">
        <f t="shared" ca="1" si="412"/>
        <v>0</v>
      </c>
      <c r="BA303" s="29">
        <f t="shared" ca="1" si="413"/>
        <v>0</v>
      </c>
      <c r="BB303" s="29">
        <f t="shared" ca="1" si="414"/>
        <v>0</v>
      </c>
      <c r="BC303" s="29">
        <f t="shared" ca="1" si="415"/>
        <v>0</v>
      </c>
      <c r="BD303" s="29">
        <f t="shared" ca="1" si="416"/>
        <v>0</v>
      </c>
      <c r="BE303" s="29">
        <f t="shared" ca="1" si="417"/>
        <v>0</v>
      </c>
      <c r="BF303" s="29">
        <f t="shared" ca="1" si="418"/>
        <v>0</v>
      </c>
      <c r="BG303" s="29">
        <f t="shared" ca="1" si="419"/>
        <v>0</v>
      </c>
      <c r="BH303" s="29">
        <f t="shared" ca="1" si="420"/>
        <v>0</v>
      </c>
      <c r="BI303" s="29">
        <f t="shared" ca="1" si="421"/>
        <v>0</v>
      </c>
      <c r="BJ303" s="29">
        <f t="shared" ca="1" si="422"/>
        <v>0</v>
      </c>
      <c r="BK303" s="29">
        <f t="shared" ca="1" si="423"/>
        <v>0</v>
      </c>
      <c r="BL303" s="29">
        <f t="shared" ca="1" si="424"/>
        <v>0</v>
      </c>
      <c r="BM303" s="29">
        <f t="shared" ca="1" si="425"/>
        <v>0</v>
      </c>
      <c r="BN303" s="29">
        <f t="shared" ca="1" si="426"/>
        <v>0</v>
      </c>
      <c r="BO303" s="33">
        <f t="shared" ca="1" si="404"/>
        <v>0</v>
      </c>
      <c r="BP303" s="16"/>
      <c r="BQ303" s="29">
        <f t="shared" ca="1" si="405"/>
        <v>0</v>
      </c>
      <c r="BR303" s="29">
        <f t="shared" ca="1" si="406"/>
        <v>0</v>
      </c>
      <c r="BS303" s="29">
        <f t="shared" ca="1" si="407"/>
        <v>0</v>
      </c>
      <c r="BT303" s="29">
        <f t="shared" ca="1" si="408"/>
        <v>0</v>
      </c>
      <c r="BU303" s="29">
        <f t="shared" ca="1" si="409"/>
        <v>0</v>
      </c>
      <c r="BV303" s="29">
        <f t="shared" ca="1" si="427"/>
        <v>0</v>
      </c>
      <c r="BW303" s="29">
        <f t="shared" ca="1" si="428"/>
        <v>0</v>
      </c>
      <c r="BX303" s="29">
        <f t="shared" ca="1" si="429"/>
        <v>0</v>
      </c>
      <c r="BY303" s="29">
        <f t="shared" ca="1" si="430"/>
        <v>0</v>
      </c>
      <c r="BZ303" s="29">
        <f t="shared" ca="1" si="431"/>
        <v>0</v>
      </c>
      <c r="CA303" s="29">
        <f t="shared" ca="1" si="432"/>
        <v>0</v>
      </c>
      <c r="CB303" s="29">
        <f t="shared" ca="1" si="433"/>
        <v>0</v>
      </c>
      <c r="CC303" s="29">
        <f t="shared" ca="1" si="434"/>
        <v>0</v>
      </c>
      <c r="CD303" s="29">
        <f t="shared" ca="1" si="435"/>
        <v>0</v>
      </c>
      <c r="CE303" s="29">
        <f t="shared" ca="1" si="436"/>
        <v>0</v>
      </c>
      <c r="CF303" s="29">
        <f t="shared" ca="1" si="437"/>
        <v>0</v>
      </c>
      <c r="CG303" s="29">
        <f t="shared" ca="1" si="438"/>
        <v>0</v>
      </c>
      <c r="CH303" s="29">
        <f t="shared" ca="1" si="439"/>
        <v>0</v>
      </c>
      <c r="CI303" s="29">
        <f t="shared" ca="1" si="440"/>
        <v>0</v>
      </c>
      <c r="CJ303" s="29">
        <f t="shared" ca="1" si="441"/>
        <v>0</v>
      </c>
      <c r="CK303" s="33">
        <f t="shared" ca="1" si="452"/>
        <v>0</v>
      </c>
      <c r="CL303" s="33"/>
      <c r="CM303" s="78">
        <f t="shared" ca="1" si="382"/>
        <v>0</v>
      </c>
      <c r="CN303" s="29">
        <f ca="1">IF(NOT(snowball),0,IF(AA302&lt;=0,0,IF($C303&lt;=SUM($CM303:CM303),0,IF(BR303+$C303-SUM($CM303:CM303)&gt;AA302+AV303,AA302+AV303-BR303,$C303-SUM($CM303:CM303)))))</f>
        <v>0</v>
      </c>
      <c r="CO303" s="29">
        <f ca="1">IF(NOT(snowball),0,IF(AB302&lt;=0,0,IF($C303&lt;=SUM($CM303:CN303),0,IF(BS303+$C303-SUM($CM303:CN303)&gt;AB302+AW303,AB302+AW303-BS303,$C303-SUM($CM303:CN303)))))</f>
        <v>0</v>
      </c>
      <c r="CP303" s="29">
        <f ca="1">IF(NOT(snowball),0,IF(AC302&lt;=0,0,IF($C303&lt;=SUM($CM303:CO303),0,IF(BT303+$C303-SUM($CM303:CO303)&gt;AC302+AX303,AC302+AX303-BT303,$C303-SUM($CM303:CO303)))))</f>
        <v>0</v>
      </c>
      <c r="CQ303" s="29">
        <f ca="1">IF(NOT(snowball),0,IF(AD302&lt;=0,0,IF($C303&lt;=SUM($CM303:CP303),0,IF(BU303+$C303-SUM($CM303:CP303)&gt;AD302+AY303,AD302+AY303-BU303,$C303-SUM($CM303:CP303)))))</f>
        <v>0</v>
      </c>
      <c r="CR303" s="29">
        <f ca="1">IF(NOT(snowball),0,IF(AE302&lt;=0,0,IF($C303&lt;=SUM($CM303:CQ303),0,IF(BV303+$C303-SUM($CM303:CQ303)&gt;AE302+AZ303,AE302+AZ303-BV303,$C303-SUM($CM303:CQ303)))))</f>
        <v>0</v>
      </c>
      <c r="CS303" s="29">
        <f ca="1">IF(NOT(snowball),0,IF(AF302&lt;=0,0,IF($C303&lt;=SUM($CM303:CR303),0,IF(BW303+$C303-SUM($CM303:CR303)&gt;AF302+BA303,AF302+BA303-BW303,$C303-SUM($CM303:CR303)))))</f>
        <v>0</v>
      </c>
      <c r="CT303" s="29">
        <f ca="1">IF(NOT(snowball),0,IF(AG302&lt;=0,0,IF($C303&lt;=SUM($CM303:CS303),0,IF(BX303+$C303-SUM($CM303:CS303)&gt;AG302+BB303,AG302+BB303-BX303,$C303-SUM($CM303:CS303)))))</f>
        <v>0</v>
      </c>
      <c r="CU303" s="29">
        <f ca="1">IF(NOT(snowball),0,IF(AH302&lt;=0,0,IF($C303&lt;=SUM($CM303:CT303),0,IF(BY303+$C303-SUM($CM303:CT303)&gt;AH302+BC303,AH302+BC303-BY303,$C303-SUM($CM303:CT303)))))</f>
        <v>0</v>
      </c>
      <c r="CV303" s="29">
        <f ca="1">IF(NOT(snowball),0,IF(AI302&lt;=0,0,IF($C303&lt;=SUM($CM303:CU303),0,IF(BZ303+$C303-SUM($CM303:CU303)&gt;AI302+BD303,AI302+BD303-BZ303,$C303-SUM($CM303:CU303)))))</f>
        <v>0</v>
      </c>
      <c r="CW303" s="29">
        <f ca="1">IF(NOT(snowball),0,IF(AJ302&lt;=0,0,IF($C303&lt;=SUM($CM303:CV303),0,IF(CA303+$C303-SUM($CM303:CV303)&gt;AJ302+BE303,AJ302+BE303-CA303,$C303-SUM($CM303:CV303)))))</f>
        <v>0</v>
      </c>
      <c r="CX303" s="29">
        <f ca="1">IF(NOT(snowball),0,IF(AK302&lt;=0,0,IF($C303&lt;=SUM($CM303:CW303),0,IF(CB303+$C303-SUM($CM303:CW303)&gt;AK302+BF303,AK302+BF303-CB303,$C303-SUM($CM303:CW303)))))</f>
        <v>0</v>
      </c>
      <c r="CY303" s="29">
        <f ca="1">IF(NOT(snowball),0,IF(AL302&lt;=0,0,IF($C303&lt;=SUM($CM303:CX303),0,IF(CC303+$C303-SUM($CM303:CX303)&gt;AL302+BG303,AL302+BG303-CC303,$C303-SUM($CM303:CX303)))))</f>
        <v>0</v>
      </c>
      <c r="CZ303" s="29">
        <f ca="1">IF(NOT(snowball),0,IF(AM302&lt;=0,0,IF($C303&lt;=SUM($CM303:CY303),0,IF(CD303+$C303-SUM($CM303:CY303)&gt;AM302+BH303,AM302+BH303-CD303,$C303-SUM($CM303:CY303)))))</f>
        <v>0</v>
      </c>
      <c r="DA303" s="29">
        <f ca="1">IF(NOT(snowball),0,IF(AN302&lt;=0,0,IF($C303&lt;=SUM($CM303:CZ303),0,IF(CE303+$C303-SUM($CM303:CZ303)&gt;AN302+BI303,AN302+BI303-CE303,$C303-SUM($CM303:CZ303)))))</f>
        <v>0</v>
      </c>
      <c r="DB303" s="29">
        <f ca="1">IF(NOT(snowball),0,IF(AO302&lt;=0,0,IF($C303&lt;=SUM($CM303:DA303),0,IF(CF303+$C303-SUM($CM303:DA303)&gt;AO302+BJ303,AO302+BJ303-CF303,$C303-SUM($CM303:DA303)))))</f>
        <v>0</v>
      </c>
      <c r="DC303" s="29">
        <f ca="1">IF(NOT(snowball),0,IF(AP302&lt;=0,0,IF($C303&lt;=SUM($CM303:DB303),0,IF(CG303+$C303-SUM($CM303:DB303)&gt;AP302+BK303,AP302+BK303-CG303,$C303-SUM($CM303:DB303)))))</f>
        <v>0</v>
      </c>
      <c r="DD303" s="29">
        <f ca="1">IF(NOT(snowball),0,IF(AQ302&lt;=0,0,IF($C303&lt;=SUM($CM303:DC303),0,IF(CH303+$C303-SUM($CM303:DC303)&gt;AQ302+BL303,AQ302+BL303-CH303,$C303-SUM($CM303:DC303)))))</f>
        <v>0</v>
      </c>
      <c r="DE303" s="29">
        <f ca="1">IF(NOT(snowball),0,IF(AR302&lt;=0,0,IF($C303&lt;=SUM($CM303:DD303),0,IF(CI303+$C303-SUM($CM303:DD303)&gt;AR302+BM303,AR302+BM303-CI303,$C303-SUM($CM303:DD303)))))</f>
        <v>0</v>
      </c>
      <c r="DF303" s="29">
        <f ca="1">IF(NOT(snowball),0,IF(AS302&lt;=0,0,IF($C303&lt;=SUM($CM303:DE303),0,IF(CJ303+$C303-SUM($CM303:DE303)&gt;AS302+BN303,AS302+BN303-CJ303,$C303-SUM($CM303:DE303)))))</f>
        <v>0</v>
      </c>
    </row>
    <row r="304" spans="1:110" ht="11" customHeight="1">
      <c r="A304" s="30" t="str">
        <f t="shared" ca="1" si="442"/>
        <v/>
      </c>
      <c r="B304" s="13" t="e">
        <f t="shared" ca="1" si="383"/>
        <v>#N/A</v>
      </c>
      <c r="C304" s="113" t="str">
        <f t="shared" ca="1" si="369"/>
        <v/>
      </c>
      <c r="D304" s="81"/>
      <c r="E304" s="29">
        <f t="shared" ca="1" si="443"/>
        <v>0</v>
      </c>
      <c r="F304" s="29">
        <f t="shared" ca="1" si="444"/>
        <v>0</v>
      </c>
      <c r="G304" s="29">
        <f t="shared" ca="1" si="445"/>
        <v>0</v>
      </c>
      <c r="H304" s="29">
        <f t="shared" ca="1" si="446"/>
        <v>0</v>
      </c>
      <c r="I304" s="29">
        <f t="shared" ca="1" si="447"/>
        <v>0</v>
      </c>
      <c r="J304" s="29">
        <f t="shared" ca="1" si="448"/>
        <v>0</v>
      </c>
      <c r="K304" s="29">
        <f t="shared" ca="1" si="368"/>
        <v>0</v>
      </c>
      <c r="L304" s="29">
        <f t="shared" ca="1" si="370"/>
        <v>0</v>
      </c>
      <c r="M304" s="29">
        <f t="shared" ca="1" si="371"/>
        <v>0</v>
      </c>
      <c r="N304" s="29">
        <f t="shared" ca="1" si="372"/>
        <v>0</v>
      </c>
      <c r="O304" s="29">
        <f t="shared" ca="1" si="373"/>
        <v>0</v>
      </c>
      <c r="P304" s="29">
        <f t="shared" ca="1" si="374"/>
        <v>0</v>
      </c>
      <c r="Q304" s="29">
        <f t="shared" ca="1" si="375"/>
        <v>0</v>
      </c>
      <c r="R304" s="29">
        <f t="shared" ca="1" si="376"/>
        <v>0</v>
      </c>
      <c r="S304" s="29">
        <f t="shared" ca="1" si="377"/>
        <v>0</v>
      </c>
      <c r="T304" s="29">
        <f t="shared" ca="1" si="378"/>
        <v>0</v>
      </c>
      <c r="U304" s="29">
        <f t="shared" ca="1" si="379"/>
        <v>0</v>
      </c>
      <c r="V304" s="29">
        <f t="shared" ca="1" si="380"/>
        <v>0</v>
      </c>
      <c r="W304" s="29">
        <f t="shared" ca="1" si="381"/>
        <v>0</v>
      </c>
      <c r="X304" s="29">
        <f t="shared" ca="1" si="381"/>
        <v>0</v>
      </c>
      <c r="Y304" s="66"/>
      <c r="Z304" s="29">
        <f t="shared" ca="1" si="384"/>
        <v>0</v>
      </c>
      <c r="AA304" s="29">
        <f t="shared" ca="1" si="385"/>
        <v>0</v>
      </c>
      <c r="AB304" s="29">
        <f t="shared" ca="1" si="386"/>
        <v>0</v>
      </c>
      <c r="AC304" s="29">
        <f t="shared" ca="1" si="387"/>
        <v>0</v>
      </c>
      <c r="AD304" s="29">
        <f t="shared" ca="1" si="388"/>
        <v>0</v>
      </c>
      <c r="AE304" s="29">
        <f t="shared" ca="1" si="389"/>
        <v>0</v>
      </c>
      <c r="AF304" s="29">
        <f t="shared" ca="1" si="390"/>
        <v>0</v>
      </c>
      <c r="AG304" s="29">
        <f t="shared" ca="1" si="391"/>
        <v>0</v>
      </c>
      <c r="AH304" s="29">
        <f t="shared" ca="1" si="392"/>
        <v>0</v>
      </c>
      <c r="AI304" s="29">
        <f t="shared" ca="1" si="393"/>
        <v>0</v>
      </c>
      <c r="AJ304" s="29">
        <f t="shared" ca="1" si="394"/>
        <v>0</v>
      </c>
      <c r="AK304" s="29">
        <f t="shared" ca="1" si="395"/>
        <v>0</v>
      </c>
      <c r="AL304" s="29">
        <f t="shared" ca="1" si="396"/>
        <v>0</v>
      </c>
      <c r="AM304" s="29">
        <f t="shared" ca="1" si="397"/>
        <v>0</v>
      </c>
      <c r="AN304" s="29">
        <f t="shared" ca="1" si="398"/>
        <v>0</v>
      </c>
      <c r="AO304" s="29">
        <f t="shared" ca="1" si="399"/>
        <v>0</v>
      </c>
      <c r="AP304" s="29">
        <f t="shared" ca="1" si="400"/>
        <v>0</v>
      </c>
      <c r="AQ304" s="29">
        <f t="shared" ca="1" si="401"/>
        <v>0</v>
      </c>
      <c r="AR304" s="29">
        <f t="shared" ca="1" si="402"/>
        <v>0</v>
      </c>
      <c r="AS304" s="29">
        <f t="shared" ca="1" si="403"/>
        <v>0</v>
      </c>
      <c r="AT304" s="7"/>
      <c r="AU304" s="29">
        <f t="shared" ca="1" si="449"/>
        <v>0</v>
      </c>
      <c r="AV304" s="29">
        <f t="shared" ca="1" si="450"/>
        <v>0</v>
      </c>
      <c r="AW304" s="29">
        <f t="shared" ca="1" si="451"/>
        <v>0</v>
      </c>
      <c r="AX304" s="29">
        <f t="shared" ca="1" si="410"/>
        <v>0</v>
      </c>
      <c r="AY304" s="29">
        <f t="shared" ca="1" si="411"/>
        <v>0</v>
      </c>
      <c r="AZ304" s="29">
        <f t="shared" ca="1" si="412"/>
        <v>0</v>
      </c>
      <c r="BA304" s="29">
        <f t="shared" ca="1" si="413"/>
        <v>0</v>
      </c>
      <c r="BB304" s="29">
        <f t="shared" ca="1" si="414"/>
        <v>0</v>
      </c>
      <c r="BC304" s="29">
        <f t="shared" ca="1" si="415"/>
        <v>0</v>
      </c>
      <c r="BD304" s="29">
        <f t="shared" ca="1" si="416"/>
        <v>0</v>
      </c>
      <c r="BE304" s="29">
        <f t="shared" ca="1" si="417"/>
        <v>0</v>
      </c>
      <c r="BF304" s="29">
        <f t="shared" ca="1" si="418"/>
        <v>0</v>
      </c>
      <c r="BG304" s="29">
        <f t="shared" ca="1" si="419"/>
        <v>0</v>
      </c>
      <c r="BH304" s="29">
        <f t="shared" ca="1" si="420"/>
        <v>0</v>
      </c>
      <c r="BI304" s="29">
        <f t="shared" ca="1" si="421"/>
        <v>0</v>
      </c>
      <c r="BJ304" s="29">
        <f t="shared" ca="1" si="422"/>
        <v>0</v>
      </c>
      <c r="BK304" s="29">
        <f t="shared" ca="1" si="423"/>
        <v>0</v>
      </c>
      <c r="BL304" s="29">
        <f t="shared" ca="1" si="424"/>
        <v>0</v>
      </c>
      <c r="BM304" s="29">
        <f t="shared" ca="1" si="425"/>
        <v>0</v>
      </c>
      <c r="BN304" s="29">
        <f t="shared" ca="1" si="426"/>
        <v>0</v>
      </c>
      <c r="BO304" s="33">
        <f t="shared" ca="1" si="404"/>
        <v>0</v>
      </c>
      <c r="BP304" s="16"/>
      <c r="BQ304" s="29">
        <f t="shared" ca="1" si="405"/>
        <v>0</v>
      </c>
      <c r="BR304" s="29">
        <f t="shared" ca="1" si="406"/>
        <v>0</v>
      </c>
      <c r="BS304" s="29">
        <f t="shared" ca="1" si="407"/>
        <v>0</v>
      </c>
      <c r="BT304" s="29">
        <f t="shared" ca="1" si="408"/>
        <v>0</v>
      </c>
      <c r="BU304" s="29">
        <f t="shared" ca="1" si="409"/>
        <v>0</v>
      </c>
      <c r="BV304" s="29">
        <f t="shared" ca="1" si="427"/>
        <v>0</v>
      </c>
      <c r="BW304" s="29">
        <f t="shared" ca="1" si="428"/>
        <v>0</v>
      </c>
      <c r="BX304" s="29">
        <f t="shared" ca="1" si="429"/>
        <v>0</v>
      </c>
      <c r="BY304" s="29">
        <f t="shared" ca="1" si="430"/>
        <v>0</v>
      </c>
      <c r="BZ304" s="29">
        <f t="shared" ca="1" si="431"/>
        <v>0</v>
      </c>
      <c r="CA304" s="29">
        <f t="shared" ca="1" si="432"/>
        <v>0</v>
      </c>
      <c r="CB304" s="29">
        <f t="shared" ca="1" si="433"/>
        <v>0</v>
      </c>
      <c r="CC304" s="29">
        <f t="shared" ca="1" si="434"/>
        <v>0</v>
      </c>
      <c r="CD304" s="29">
        <f t="shared" ca="1" si="435"/>
        <v>0</v>
      </c>
      <c r="CE304" s="29">
        <f t="shared" ca="1" si="436"/>
        <v>0</v>
      </c>
      <c r="CF304" s="29">
        <f t="shared" ca="1" si="437"/>
        <v>0</v>
      </c>
      <c r="CG304" s="29">
        <f t="shared" ca="1" si="438"/>
        <v>0</v>
      </c>
      <c r="CH304" s="29">
        <f t="shared" ca="1" si="439"/>
        <v>0</v>
      </c>
      <c r="CI304" s="29">
        <f t="shared" ca="1" si="440"/>
        <v>0</v>
      </c>
      <c r="CJ304" s="29">
        <f t="shared" ca="1" si="441"/>
        <v>0</v>
      </c>
      <c r="CK304" s="33">
        <f t="shared" ca="1" si="452"/>
        <v>0</v>
      </c>
      <c r="CL304" s="33"/>
      <c r="CM304" s="78">
        <f t="shared" ca="1" si="382"/>
        <v>0</v>
      </c>
      <c r="CN304" s="29">
        <f ca="1">IF(NOT(snowball),0,IF(AA303&lt;=0,0,IF($C304&lt;=SUM($CM304:CM304),0,IF(BR304+$C304-SUM($CM304:CM304)&gt;AA303+AV304,AA303+AV304-BR304,$C304-SUM($CM304:CM304)))))</f>
        <v>0</v>
      </c>
      <c r="CO304" s="29">
        <f ca="1">IF(NOT(snowball),0,IF(AB303&lt;=0,0,IF($C304&lt;=SUM($CM304:CN304),0,IF(BS304+$C304-SUM($CM304:CN304)&gt;AB303+AW304,AB303+AW304-BS304,$C304-SUM($CM304:CN304)))))</f>
        <v>0</v>
      </c>
      <c r="CP304" s="29">
        <f ca="1">IF(NOT(snowball),0,IF(AC303&lt;=0,0,IF($C304&lt;=SUM($CM304:CO304),0,IF(BT304+$C304-SUM($CM304:CO304)&gt;AC303+AX304,AC303+AX304-BT304,$C304-SUM($CM304:CO304)))))</f>
        <v>0</v>
      </c>
      <c r="CQ304" s="29">
        <f ca="1">IF(NOT(snowball),0,IF(AD303&lt;=0,0,IF($C304&lt;=SUM($CM304:CP304),0,IF(BU304+$C304-SUM($CM304:CP304)&gt;AD303+AY304,AD303+AY304-BU304,$C304-SUM($CM304:CP304)))))</f>
        <v>0</v>
      </c>
      <c r="CR304" s="29">
        <f ca="1">IF(NOT(snowball),0,IF(AE303&lt;=0,0,IF($C304&lt;=SUM($CM304:CQ304),0,IF(BV304+$C304-SUM($CM304:CQ304)&gt;AE303+AZ304,AE303+AZ304-BV304,$C304-SUM($CM304:CQ304)))))</f>
        <v>0</v>
      </c>
      <c r="CS304" s="29">
        <f ca="1">IF(NOT(snowball),0,IF(AF303&lt;=0,0,IF($C304&lt;=SUM($CM304:CR304),0,IF(BW304+$C304-SUM($CM304:CR304)&gt;AF303+BA304,AF303+BA304-BW304,$C304-SUM($CM304:CR304)))))</f>
        <v>0</v>
      </c>
      <c r="CT304" s="29">
        <f ca="1">IF(NOT(snowball),0,IF(AG303&lt;=0,0,IF($C304&lt;=SUM($CM304:CS304),0,IF(BX304+$C304-SUM($CM304:CS304)&gt;AG303+BB304,AG303+BB304-BX304,$C304-SUM($CM304:CS304)))))</f>
        <v>0</v>
      </c>
      <c r="CU304" s="29">
        <f ca="1">IF(NOT(snowball),0,IF(AH303&lt;=0,0,IF($C304&lt;=SUM($CM304:CT304),0,IF(BY304+$C304-SUM($CM304:CT304)&gt;AH303+BC304,AH303+BC304-BY304,$C304-SUM($CM304:CT304)))))</f>
        <v>0</v>
      </c>
      <c r="CV304" s="29">
        <f ca="1">IF(NOT(snowball),0,IF(AI303&lt;=0,0,IF($C304&lt;=SUM($CM304:CU304),0,IF(BZ304+$C304-SUM($CM304:CU304)&gt;AI303+BD304,AI303+BD304-BZ304,$C304-SUM($CM304:CU304)))))</f>
        <v>0</v>
      </c>
      <c r="CW304" s="29">
        <f ca="1">IF(NOT(snowball),0,IF(AJ303&lt;=0,0,IF($C304&lt;=SUM($CM304:CV304),0,IF(CA304+$C304-SUM($CM304:CV304)&gt;AJ303+BE304,AJ303+BE304-CA304,$C304-SUM($CM304:CV304)))))</f>
        <v>0</v>
      </c>
      <c r="CX304" s="29">
        <f ca="1">IF(NOT(snowball),0,IF(AK303&lt;=0,0,IF($C304&lt;=SUM($CM304:CW304),0,IF(CB304+$C304-SUM($CM304:CW304)&gt;AK303+BF304,AK303+BF304-CB304,$C304-SUM($CM304:CW304)))))</f>
        <v>0</v>
      </c>
      <c r="CY304" s="29">
        <f ca="1">IF(NOT(snowball),0,IF(AL303&lt;=0,0,IF($C304&lt;=SUM($CM304:CX304),0,IF(CC304+$C304-SUM($CM304:CX304)&gt;AL303+BG304,AL303+BG304-CC304,$C304-SUM($CM304:CX304)))))</f>
        <v>0</v>
      </c>
      <c r="CZ304" s="29">
        <f ca="1">IF(NOT(snowball),0,IF(AM303&lt;=0,0,IF($C304&lt;=SUM($CM304:CY304),0,IF(CD304+$C304-SUM($CM304:CY304)&gt;AM303+BH304,AM303+BH304-CD304,$C304-SUM($CM304:CY304)))))</f>
        <v>0</v>
      </c>
      <c r="DA304" s="29">
        <f ca="1">IF(NOT(snowball),0,IF(AN303&lt;=0,0,IF($C304&lt;=SUM($CM304:CZ304),0,IF(CE304+$C304-SUM($CM304:CZ304)&gt;AN303+BI304,AN303+BI304-CE304,$C304-SUM($CM304:CZ304)))))</f>
        <v>0</v>
      </c>
      <c r="DB304" s="29">
        <f ca="1">IF(NOT(snowball),0,IF(AO303&lt;=0,0,IF($C304&lt;=SUM($CM304:DA304),0,IF(CF304+$C304-SUM($CM304:DA304)&gt;AO303+BJ304,AO303+BJ304-CF304,$C304-SUM($CM304:DA304)))))</f>
        <v>0</v>
      </c>
      <c r="DC304" s="29">
        <f ca="1">IF(NOT(snowball),0,IF(AP303&lt;=0,0,IF($C304&lt;=SUM($CM304:DB304),0,IF(CG304+$C304-SUM($CM304:DB304)&gt;AP303+BK304,AP303+BK304-CG304,$C304-SUM($CM304:DB304)))))</f>
        <v>0</v>
      </c>
      <c r="DD304" s="29">
        <f ca="1">IF(NOT(snowball),0,IF(AQ303&lt;=0,0,IF($C304&lt;=SUM($CM304:DC304),0,IF(CH304+$C304-SUM($CM304:DC304)&gt;AQ303+BL304,AQ303+BL304-CH304,$C304-SUM($CM304:DC304)))))</f>
        <v>0</v>
      </c>
      <c r="DE304" s="29">
        <f ca="1">IF(NOT(snowball),0,IF(AR303&lt;=0,0,IF($C304&lt;=SUM($CM304:DD304),0,IF(CI304+$C304-SUM($CM304:DD304)&gt;AR303+BM304,AR303+BM304-CI304,$C304-SUM($CM304:DD304)))))</f>
        <v>0</v>
      </c>
      <c r="DF304" s="29">
        <f ca="1">IF(NOT(snowball),0,IF(AS303&lt;=0,0,IF($C304&lt;=SUM($CM304:DE304),0,IF(CJ304+$C304-SUM($CM304:DE304)&gt;AS303+BN304,AS303+BN304-CJ304,$C304-SUM($CM304:DE304)))))</f>
        <v>0</v>
      </c>
    </row>
    <row r="305" spans="1:110" ht="11" customHeight="1">
      <c r="A305" s="30" t="str">
        <f t="shared" ca="1" si="442"/>
        <v/>
      </c>
      <c r="B305" s="13" t="e">
        <f t="shared" ca="1" si="383"/>
        <v>#N/A</v>
      </c>
      <c r="C305" s="113" t="str">
        <f t="shared" ca="1" si="369"/>
        <v/>
      </c>
      <c r="D305" s="81"/>
      <c r="E305" s="29">
        <f t="shared" ca="1" si="443"/>
        <v>0</v>
      </c>
      <c r="F305" s="29">
        <f t="shared" ca="1" si="444"/>
        <v>0</v>
      </c>
      <c r="G305" s="29">
        <f t="shared" ca="1" si="445"/>
        <v>0</v>
      </c>
      <c r="H305" s="29">
        <f t="shared" ca="1" si="446"/>
        <v>0</v>
      </c>
      <c r="I305" s="29">
        <f t="shared" ca="1" si="447"/>
        <v>0</v>
      </c>
      <c r="J305" s="29">
        <f t="shared" ca="1" si="448"/>
        <v>0</v>
      </c>
      <c r="K305" s="29">
        <f t="shared" ca="1" si="368"/>
        <v>0</v>
      </c>
      <c r="L305" s="29">
        <f t="shared" ca="1" si="370"/>
        <v>0</v>
      </c>
      <c r="M305" s="29">
        <f t="shared" ca="1" si="371"/>
        <v>0</v>
      </c>
      <c r="N305" s="29">
        <f t="shared" ca="1" si="372"/>
        <v>0</v>
      </c>
      <c r="O305" s="29">
        <f t="shared" ca="1" si="373"/>
        <v>0</v>
      </c>
      <c r="P305" s="29">
        <f t="shared" ca="1" si="374"/>
        <v>0</v>
      </c>
      <c r="Q305" s="29">
        <f t="shared" ca="1" si="375"/>
        <v>0</v>
      </c>
      <c r="R305" s="29">
        <f t="shared" ca="1" si="376"/>
        <v>0</v>
      </c>
      <c r="S305" s="29">
        <f t="shared" ca="1" si="377"/>
        <v>0</v>
      </c>
      <c r="T305" s="29">
        <f t="shared" ca="1" si="378"/>
        <v>0</v>
      </c>
      <c r="U305" s="29">
        <f t="shared" ca="1" si="379"/>
        <v>0</v>
      </c>
      <c r="V305" s="29">
        <f t="shared" ca="1" si="380"/>
        <v>0</v>
      </c>
      <c r="W305" s="29">
        <f t="shared" ca="1" si="381"/>
        <v>0</v>
      </c>
      <c r="X305" s="29">
        <f t="shared" ca="1" si="381"/>
        <v>0</v>
      </c>
      <c r="Y305" s="66"/>
      <c r="Z305" s="29">
        <f t="shared" ca="1" si="384"/>
        <v>0</v>
      </c>
      <c r="AA305" s="29">
        <f t="shared" ca="1" si="385"/>
        <v>0</v>
      </c>
      <c r="AB305" s="29">
        <f t="shared" ca="1" si="386"/>
        <v>0</v>
      </c>
      <c r="AC305" s="29">
        <f t="shared" ca="1" si="387"/>
        <v>0</v>
      </c>
      <c r="AD305" s="29">
        <f t="shared" ca="1" si="388"/>
        <v>0</v>
      </c>
      <c r="AE305" s="29">
        <f t="shared" ca="1" si="389"/>
        <v>0</v>
      </c>
      <c r="AF305" s="29">
        <f t="shared" ca="1" si="390"/>
        <v>0</v>
      </c>
      <c r="AG305" s="29">
        <f t="shared" ca="1" si="391"/>
        <v>0</v>
      </c>
      <c r="AH305" s="29">
        <f t="shared" ca="1" si="392"/>
        <v>0</v>
      </c>
      <c r="AI305" s="29">
        <f t="shared" ca="1" si="393"/>
        <v>0</v>
      </c>
      <c r="AJ305" s="29">
        <f t="shared" ca="1" si="394"/>
        <v>0</v>
      </c>
      <c r="AK305" s="29">
        <f t="shared" ca="1" si="395"/>
        <v>0</v>
      </c>
      <c r="AL305" s="29">
        <f t="shared" ca="1" si="396"/>
        <v>0</v>
      </c>
      <c r="AM305" s="29">
        <f t="shared" ca="1" si="397"/>
        <v>0</v>
      </c>
      <c r="AN305" s="29">
        <f t="shared" ca="1" si="398"/>
        <v>0</v>
      </c>
      <c r="AO305" s="29">
        <f t="shared" ca="1" si="399"/>
        <v>0</v>
      </c>
      <c r="AP305" s="29">
        <f t="shared" ca="1" si="400"/>
        <v>0</v>
      </c>
      <c r="AQ305" s="29">
        <f t="shared" ca="1" si="401"/>
        <v>0</v>
      </c>
      <c r="AR305" s="29">
        <f t="shared" ca="1" si="402"/>
        <v>0</v>
      </c>
      <c r="AS305" s="29">
        <f t="shared" ca="1" si="403"/>
        <v>0</v>
      </c>
      <c r="AT305" s="7"/>
      <c r="AU305" s="29">
        <f t="shared" ca="1" si="449"/>
        <v>0</v>
      </c>
      <c r="AV305" s="29">
        <f t="shared" ca="1" si="450"/>
        <v>0</v>
      </c>
      <c r="AW305" s="29">
        <f t="shared" ca="1" si="451"/>
        <v>0</v>
      </c>
      <c r="AX305" s="29">
        <f t="shared" ca="1" si="410"/>
        <v>0</v>
      </c>
      <c r="AY305" s="29">
        <f t="shared" ca="1" si="411"/>
        <v>0</v>
      </c>
      <c r="AZ305" s="29">
        <f t="shared" ca="1" si="412"/>
        <v>0</v>
      </c>
      <c r="BA305" s="29">
        <f t="shared" ca="1" si="413"/>
        <v>0</v>
      </c>
      <c r="BB305" s="29">
        <f t="shared" ca="1" si="414"/>
        <v>0</v>
      </c>
      <c r="BC305" s="29">
        <f t="shared" ca="1" si="415"/>
        <v>0</v>
      </c>
      <c r="BD305" s="29">
        <f t="shared" ca="1" si="416"/>
        <v>0</v>
      </c>
      <c r="BE305" s="29">
        <f t="shared" ca="1" si="417"/>
        <v>0</v>
      </c>
      <c r="BF305" s="29">
        <f t="shared" ca="1" si="418"/>
        <v>0</v>
      </c>
      <c r="BG305" s="29">
        <f t="shared" ca="1" si="419"/>
        <v>0</v>
      </c>
      <c r="BH305" s="29">
        <f t="shared" ca="1" si="420"/>
        <v>0</v>
      </c>
      <c r="BI305" s="29">
        <f t="shared" ca="1" si="421"/>
        <v>0</v>
      </c>
      <c r="BJ305" s="29">
        <f t="shared" ca="1" si="422"/>
        <v>0</v>
      </c>
      <c r="BK305" s="29">
        <f t="shared" ca="1" si="423"/>
        <v>0</v>
      </c>
      <c r="BL305" s="29">
        <f t="shared" ca="1" si="424"/>
        <v>0</v>
      </c>
      <c r="BM305" s="29">
        <f t="shared" ca="1" si="425"/>
        <v>0</v>
      </c>
      <c r="BN305" s="29">
        <f t="shared" ca="1" si="426"/>
        <v>0</v>
      </c>
      <c r="BO305" s="33">
        <f t="shared" ca="1" si="404"/>
        <v>0</v>
      </c>
      <c r="BP305" s="16"/>
      <c r="BQ305" s="29">
        <f t="shared" ca="1" si="405"/>
        <v>0</v>
      </c>
      <c r="BR305" s="29">
        <f t="shared" ca="1" si="406"/>
        <v>0</v>
      </c>
      <c r="BS305" s="29">
        <f t="shared" ca="1" si="407"/>
        <v>0</v>
      </c>
      <c r="BT305" s="29">
        <f t="shared" ca="1" si="408"/>
        <v>0</v>
      </c>
      <c r="BU305" s="29">
        <f t="shared" ca="1" si="409"/>
        <v>0</v>
      </c>
      <c r="BV305" s="29">
        <f t="shared" ca="1" si="427"/>
        <v>0</v>
      </c>
      <c r="BW305" s="29">
        <f t="shared" ca="1" si="428"/>
        <v>0</v>
      </c>
      <c r="BX305" s="29">
        <f t="shared" ca="1" si="429"/>
        <v>0</v>
      </c>
      <c r="BY305" s="29">
        <f t="shared" ca="1" si="430"/>
        <v>0</v>
      </c>
      <c r="BZ305" s="29">
        <f t="shared" ca="1" si="431"/>
        <v>0</v>
      </c>
      <c r="CA305" s="29">
        <f t="shared" ca="1" si="432"/>
        <v>0</v>
      </c>
      <c r="CB305" s="29">
        <f t="shared" ca="1" si="433"/>
        <v>0</v>
      </c>
      <c r="CC305" s="29">
        <f t="shared" ca="1" si="434"/>
        <v>0</v>
      </c>
      <c r="CD305" s="29">
        <f t="shared" ca="1" si="435"/>
        <v>0</v>
      </c>
      <c r="CE305" s="29">
        <f t="shared" ca="1" si="436"/>
        <v>0</v>
      </c>
      <c r="CF305" s="29">
        <f t="shared" ca="1" si="437"/>
        <v>0</v>
      </c>
      <c r="CG305" s="29">
        <f t="shared" ca="1" si="438"/>
        <v>0</v>
      </c>
      <c r="CH305" s="29">
        <f t="shared" ca="1" si="439"/>
        <v>0</v>
      </c>
      <c r="CI305" s="29">
        <f t="shared" ca="1" si="440"/>
        <v>0</v>
      </c>
      <c r="CJ305" s="29">
        <f t="shared" ca="1" si="441"/>
        <v>0</v>
      </c>
      <c r="CK305" s="33">
        <f t="shared" ca="1" si="452"/>
        <v>0</v>
      </c>
      <c r="CL305" s="33"/>
      <c r="CM305" s="78">
        <f t="shared" ca="1" si="382"/>
        <v>0</v>
      </c>
      <c r="CN305" s="29">
        <f ca="1">IF(NOT(snowball),0,IF(AA304&lt;=0,0,IF($C305&lt;=SUM($CM305:CM305),0,IF(BR305+$C305-SUM($CM305:CM305)&gt;AA304+AV305,AA304+AV305-BR305,$C305-SUM($CM305:CM305)))))</f>
        <v>0</v>
      </c>
      <c r="CO305" s="29">
        <f ca="1">IF(NOT(snowball),0,IF(AB304&lt;=0,0,IF($C305&lt;=SUM($CM305:CN305),0,IF(BS305+$C305-SUM($CM305:CN305)&gt;AB304+AW305,AB304+AW305-BS305,$C305-SUM($CM305:CN305)))))</f>
        <v>0</v>
      </c>
      <c r="CP305" s="29">
        <f ca="1">IF(NOT(snowball),0,IF(AC304&lt;=0,0,IF($C305&lt;=SUM($CM305:CO305),0,IF(BT305+$C305-SUM($CM305:CO305)&gt;AC304+AX305,AC304+AX305-BT305,$C305-SUM($CM305:CO305)))))</f>
        <v>0</v>
      </c>
      <c r="CQ305" s="29">
        <f ca="1">IF(NOT(snowball),0,IF(AD304&lt;=0,0,IF($C305&lt;=SUM($CM305:CP305),0,IF(BU305+$C305-SUM($CM305:CP305)&gt;AD304+AY305,AD304+AY305-BU305,$C305-SUM($CM305:CP305)))))</f>
        <v>0</v>
      </c>
      <c r="CR305" s="29">
        <f ca="1">IF(NOT(snowball),0,IF(AE304&lt;=0,0,IF($C305&lt;=SUM($CM305:CQ305),0,IF(BV305+$C305-SUM($CM305:CQ305)&gt;AE304+AZ305,AE304+AZ305-BV305,$C305-SUM($CM305:CQ305)))))</f>
        <v>0</v>
      </c>
      <c r="CS305" s="29">
        <f ca="1">IF(NOT(snowball),0,IF(AF304&lt;=0,0,IF($C305&lt;=SUM($CM305:CR305),0,IF(BW305+$C305-SUM($CM305:CR305)&gt;AF304+BA305,AF304+BA305-BW305,$C305-SUM($CM305:CR305)))))</f>
        <v>0</v>
      </c>
      <c r="CT305" s="29">
        <f ca="1">IF(NOT(snowball),0,IF(AG304&lt;=0,0,IF($C305&lt;=SUM($CM305:CS305),0,IF(BX305+$C305-SUM($CM305:CS305)&gt;AG304+BB305,AG304+BB305-BX305,$C305-SUM($CM305:CS305)))))</f>
        <v>0</v>
      </c>
      <c r="CU305" s="29">
        <f ca="1">IF(NOT(snowball),0,IF(AH304&lt;=0,0,IF($C305&lt;=SUM($CM305:CT305),0,IF(BY305+$C305-SUM($CM305:CT305)&gt;AH304+BC305,AH304+BC305-BY305,$C305-SUM($CM305:CT305)))))</f>
        <v>0</v>
      </c>
      <c r="CV305" s="29">
        <f ca="1">IF(NOT(snowball),0,IF(AI304&lt;=0,0,IF($C305&lt;=SUM($CM305:CU305),0,IF(BZ305+$C305-SUM($CM305:CU305)&gt;AI304+BD305,AI304+BD305-BZ305,$C305-SUM($CM305:CU305)))))</f>
        <v>0</v>
      </c>
      <c r="CW305" s="29">
        <f ca="1">IF(NOT(snowball),0,IF(AJ304&lt;=0,0,IF($C305&lt;=SUM($CM305:CV305),0,IF(CA305+$C305-SUM($CM305:CV305)&gt;AJ304+BE305,AJ304+BE305-CA305,$C305-SUM($CM305:CV305)))))</f>
        <v>0</v>
      </c>
      <c r="CX305" s="29">
        <f ca="1">IF(NOT(snowball),0,IF(AK304&lt;=0,0,IF($C305&lt;=SUM($CM305:CW305),0,IF(CB305+$C305-SUM($CM305:CW305)&gt;AK304+BF305,AK304+BF305-CB305,$C305-SUM($CM305:CW305)))))</f>
        <v>0</v>
      </c>
      <c r="CY305" s="29">
        <f ca="1">IF(NOT(snowball),0,IF(AL304&lt;=0,0,IF($C305&lt;=SUM($CM305:CX305),0,IF(CC305+$C305-SUM($CM305:CX305)&gt;AL304+BG305,AL304+BG305-CC305,$C305-SUM($CM305:CX305)))))</f>
        <v>0</v>
      </c>
      <c r="CZ305" s="29">
        <f ca="1">IF(NOT(snowball),0,IF(AM304&lt;=0,0,IF($C305&lt;=SUM($CM305:CY305),0,IF(CD305+$C305-SUM($CM305:CY305)&gt;AM304+BH305,AM304+BH305-CD305,$C305-SUM($CM305:CY305)))))</f>
        <v>0</v>
      </c>
      <c r="DA305" s="29">
        <f ca="1">IF(NOT(snowball),0,IF(AN304&lt;=0,0,IF($C305&lt;=SUM($CM305:CZ305),0,IF(CE305+$C305-SUM($CM305:CZ305)&gt;AN304+BI305,AN304+BI305-CE305,$C305-SUM($CM305:CZ305)))))</f>
        <v>0</v>
      </c>
      <c r="DB305" s="29">
        <f ca="1">IF(NOT(snowball),0,IF(AO304&lt;=0,0,IF($C305&lt;=SUM($CM305:DA305),0,IF(CF305+$C305-SUM($CM305:DA305)&gt;AO304+BJ305,AO304+BJ305-CF305,$C305-SUM($CM305:DA305)))))</f>
        <v>0</v>
      </c>
      <c r="DC305" s="29">
        <f ca="1">IF(NOT(snowball),0,IF(AP304&lt;=0,0,IF($C305&lt;=SUM($CM305:DB305),0,IF(CG305+$C305-SUM($CM305:DB305)&gt;AP304+BK305,AP304+BK305-CG305,$C305-SUM($CM305:DB305)))))</f>
        <v>0</v>
      </c>
      <c r="DD305" s="29">
        <f ca="1">IF(NOT(snowball),0,IF(AQ304&lt;=0,0,IF($C305&lt;=SUM($CM305:DC305),0,IF(CH305+$C305-SUM($CM305:DC305)&gt;AQ304+BL305,AQ304+BL305-CH305,$C305-SUM($CM305:DC305)))))</f>
        <v>0</v>
      </c>
      <c r="DE305" s="29">
        <f ca="1">IF(NOT(snowball),0,IF(AR304&lt;=0,0,IF($C305&lt;=SUM($CM305:DD305),0,IF(CI305+$C305-SUM($CM305:DD305)&gt;AR304+BM305,AR304+BM305-CI305,$C305-SUM($CM305:DD305)))))</f>
        <v>0</v>
      </c>
      <c r="DF305" s="29">
        <f ca="1">IF(NOT(snowball),0,IF(AS304&lt;=0,0,IF($C305&lt;=SUM($CM305:DE305),0,IF(CJ305+$C305-SUM($CM305:DE305)&gt;AS304+BN305,AS304+BN305-CJ305,$C305-SUM($CM305:DE305)))))</f>
        <v>0</v>
      </c>
    </row>
    <row r="306" spans="1:110" ht="11" customHeight="1">
      <c r="A306" s="30" t="str">
        <f t="shared" ca="1" si="442"/>
        <v/>
      </c>
      <c r="B306" s="13" t="e">
        <f t="shared" ca="1" si="383"/>
        <v>#N/A</v>
      </c>
      <c r="C306" s="113" t="str">
        <f t="shared" ca="1" si="369"/>
        <v/>
      </c>
      <c r="D306" s="81"/>
      <c r="E306" s="29">
        <f t="shared" ca="1" si="443"/>
        <v>0</v>
      </c>
      <c r="F306" s="29">
        <f t="shared" ca="1" si="444"/>
        <v>0</v>
      </c>
      <c r="G306" s="29">
        <f t="shared" ca="1" si="445"/>
        <v>0</v>
      </c>
      <c r="H306" s="29">
        <f t="shared" ca="1" si="446"/>
        <v>0</v>
      </c>
      <c r="I306" s="29">
        <f t="shared" ca="1" si="447"/>
        <v>0</v>
      </c>
      <c r="J306" s="29">
        <f t="shared" ca="1" si="448"/>
        <v>0</v>
      </c>
      <c r="K306" s="29">
        <f t="shared" ca="1" si="368"/>
        <v>0</v>
      </c>
      <c r="L306" s="29">
        <f t="shared" ca="1" si="370"/>
        <v>0</v>
      </c>
      <c r="M306" s="29">
        <f t="shared" ca="1" si="371"/>
        <v>0</v>
      </c>
      <c r="N306" s="29">
        <f t="shared" ca="1" si="372"/>
        <v>0</v>
      </c>
      <c r="O306" s="29">
        <f t="shared" ca="1" si="373"/>
        <v>0</v>
      </c>
      <c r="P306" s="29">
        <f t="shared" ca="1" si="374"/>
        <v>0</v>
      </c>
      <c r="Q306" s="29">
        <f t="shared" ca="1" si="375"/>
        <v>0</v>
      </c>
      <c r="R306" s="29">
        <f t="shared" ca="1" si="376"/>
        <v>0</v>
      </c>
      <c r="S306" s="29">
        <f t="shared" ca="1" si="377"/>
        <v>0</v>
      </c>
      <c r="T306" s="29">
        <f t="shared" ca="1" si="378"/>
        <v>0</v>
      </c>
      <c r="U306" s="29">
        <f t="shared" ca="1" si="379"/>
        <v>0</v>
      </c>
      <c r="V306" s="29">
        <f t="shared" ca="1" si="380"/>
        <v>0</v>
      </c>
      <c r="W306" s="29">
        <f t="shared" ca="1" si="381"/>
        <v>0</v>
      </c>
      <c r="X306" s="29">
        <f t="shared" ca="1" si="381"/>
        <v>0</v>
      </c>
      <c r="Y306" s="66"/>
      <c r="Z306" s="29">
        <f t="shared" ca="1" si="384"/>
        <v>0</v>
      </c>
      <c r="AA306" s="29">
        <f t="shared" ca="1" si="385"/>
        <v>0</v>
      </c>
      <c r="AB306" s="29">
        <f t="shared" ca="1" si="386"/>
        <v>0</v>
      </c>
      <c r="AC306" s="29">
        <f t="shared" ca="1" si="387"/>
        <v>0</v>
      </c>
      <c r="AD306" s="29">
        <f t="shared" ca="1" si="388"/>
        <v>0</v>
      </c>
      <c r="AE306" s="29">
        <f t="shared" ca="1" si="389"/>
        <v>0</v>
      </c>
      <c r="AF306" s="29">
        <f t="shared" ca="1" si="390"/>
        <v>0</v>
      </c>
      <c r="AG306" s="29">
        <f t="shared" ca="1" si="391"/>
        <v>0</v>
      </c>
      <c r="AH306" s="29">
        <f t="shared" ca="1" si="392"/>
        <v>0</v>
      </c>
      <c r="AI306" s="29">
        <f t="shared" ca="1" si="393"/>
        <v>0</v>
      </c>
      <c r="AJ306" s="29">
        <f t="shared" ca="1" si="394"/>
        <v>0</v>
      </c>
      <c r="AK306" s="29">
        <f t="shared" ca="1" si="395"/>
        <v>0</v>
      </c>
      <c r="AL306" s="29">
        <f t="shared" ca="1" si="396"/>
        <v>0</v>
      </c>
      <c r="AM306" s="29">
        <f t="shared" ca="1" si="397"/>
        <v>0</v>
      </c>
      <c r="AN306" s="29">
        <f t="shared" ca="1" si="398"/>
        <v>0</v>
      </c>
      <c r="AO306" s="29">
        <f t="shared" ca="1" si="399"/>
        <v>0</v>
      </c>
      <c r="AP306" s="29">
        <f t="shared" ca="1" si="400"/>
        <v>0</v>
      </c>
      <c r="AQ306" s="29">
        <f t="shared" ca="1" si="401"/>
        <v>0</v>
      </c>
      <c r="AR306" s="29">
        <f t="shared" ca="1" si="402"/>
        <v>0</v>
      </c>
      <c r="AS306" s="29">
        <f t="shared" ca="1" si="403"/>
        <v>0</v>
      </c>
      <c r="AT306" s="7"/>
      <c r="AU306" s="29">
        <f t="shared" ca="1" si="449"/>
        <v>0</v>
      </c>
      <c r="AV306" s="29">
        <f t="shared" ca="1" si="450"/>
        <v>0</v>
      </c>
      <c r="AW306" s="29">
        <f t="shared" ca="1" si="451"/>
        <v>0</v>
      </c>
      <c r="AX306" s="29">
        <f t="shared" ca="1" si="410"/>
        <v>0</v>
      </c>
      <c r="AY306" s="29">
        <f t="shared" ca="1" si="411"/>
        <v>0</v>
      </c>
      <c r="AZ306" s="29">
        <f t="shared" ca="1" si="412"/>
        <v>0</v>
      </c>
      <c r="BA306" s="29">
        <f t="shared" ca="1" si="413"/>
        <v>0</v>
      </c>
      <c r="BB306" s="29">
        <f t="shared" ca="1" si="414"/>
        <v>0</v>
      </c>
      <c r="BC306" s="29">
        <f t="shared" ca="1" si="415"/>
        <v>0</v>
      </c>
      <c r="BD306" s="29">
        <f t="shared" ca="1" si="416"/>
        <v>0</v>
      </c>
      <c r="BE306" s="29">
        <f t="shared" ca="1" si="417"/>
        <v>0</v>
      </c>
      <c r="BF306" s="29">
        <f t="shared" ca="1" si="418"/>
        <v>0</v>
      </c>
      <c r="BG306" s="29">
        <f t="shared" ca="1" si="419"/>
        <v>0</v>
      </c>
      <c r="BH306" s="29">
        <f t="shared" ca="1" si="420"/>
        <v>0</v>
      </c>
      <c r="BI306" s="29">
        <f t="shared" ca="1" si="421"/>
        <v>0</v>
      </c>
      <c r="BJ306" s="29">
        <f t="shared" ca="1" si="422"/>
        <v>0</v>
      </c>
      <c r="BK306" s="29">
        <f t="shared" ca="1" si="423"/>
        <v>0</v>
      </c>
      <c r="BL306" s="29">
        <f t="shared" ca="1" si="424"/>
        <v>0</v>
      </c>
      <c r="BM306" s="29">
        <f t="shared" ca="1" si="425"/>
        <v>0</v>
      </c>
      <c r="BN306" s="29">
        <f t="shared" ca="1" si="426"/>
        <v>0</v>
      </c>
      <c r="BO306" s="33">
        <f t="shared" ca="1" si="404"/>
        <v>0</v>
      </c>
      <c r="BP306" s="16"/>
      <c r="BQ306" s="29">
        <f t="shared" ca="1" si="405"/>
        <v>0</v>
      </c>
      <c r="BR306" s="29">
        <f t="shared" ca="1" si="406"/>
        <v>0</v>
      </c>
      <c r="BS306" s="29">
        <f t="shared" ca="1" si="407"/>
        <v>0</v>
      </c>
      <c r="BT306" s="29">
        <f t="shared" ca="1" si="408"/>
        <v>0</v>
      </c>
      <c r="BU306" s="29">
        <f t="shared" ca="1" si="409"/>
        <v>0</v>
      </c>
      <c r="BV306" s="29">
        <f t="shared" ca="1" si="427"/>
        <v>0</v>
      </c>
      <c r="BW306" s="29">
        <f t="shared" ca="1" si="428"/>
        <v>0</v>
      </c>
      <c r="BX306" s="29">
        <f t="shared" ca="1" si="429"/>
        <v>0</v>
      </c>
      <c r="BY306" s="29">
        <f t="shared" ca="1" si="430"/>
        <v>0</v>
      </c>
      <c r="BZ306" s="29">
        <f t="shared" ca="1" si="431"/>
        <v>0</v>
      </c>
      <c r="CA306" s="29">
        <f t="shared" ca="1" si="432"/>
        <v>0</v>
      </c>
      <c r="CB306" s="29">
        <f t="shared" ca="1" si="433"/>
        <v>0</v>
      </c>
      <c r="CC306" s="29">
        <f t="shared" ca="1" si="434"/>
        <v>0</v>
      </c>
      <c r="CD306" s="29">
        <f t="shared" ca="1" si="435"/>
        <v>0</v>
      </c>
      <c r="CE306" s="29">
        <f t="shared" ca="1" si="436"/>
        <v>0</v>
      </c>
      <c r="CF306" s="29">
        <f t="shared" ca="1" si="437"/>
        <v>0</v>
      </c>
      <c r="CG306" s="29">
        <f t="shared" ca="1" si="438"/>
        <v>0</v>
      </c>
      <c r="CH306" s="29">
        <f t="shared" ca="1" si="439"/>
        <v>0</v>
      </c>
      <c r="CI306" s="29">
        <f t="shared" ca="1" si="440"/>
        <v>0</v>
      </c>
      <c r="CJ306" s="29">
        <f t="shared" ca="1" si="441"/>
        <v>0</v>
      </c>
      <c r="CK306" s="33">
        <f t="shared" ca="1" si="452"/>
        <v>0</v>
      </c>
      <c r="CL306" s="33"/>
      <c r="CM306" s="78">
        <f t="shared" ca="1" si="382"/>
        <v>0</v>
      </c>
      <c r="CN306" s="29">
        <f ca="1">IF(NOT(snowball),0,IF(AA305&lt;=0,0,IF($C306&lt;=SUM($CM306:CM306),0,IF(BR306+$C306-SUM($CM306:CM306)&gt;AA305+AV306,AA305+AV306-BR306,$C306-SUM($CM306:CM306)))))</f>
        <v>0</v>
      </c>
      <c r="CO306" s="29">
        <f ca="1">IF(NOT(snowball),0,IF(AB305&lt;=0,0,IF($C306&lt;=SUM($CM306:CN306),0,IF(BS306+$C306-SUM($CM306:CN306)&gt;AB305+AW306,AB305+AW306-BS306,$C306-SUM($CM306:CN306)))))</f>
        <v>0</v>
      </c>
      <c r="CP306" s="29">
        <f ca="1">IF(NOT(snowball),0,IF(AC305&lt;=0,0,IF($C306&lt;=SUM($CM306:CO306),0,IF(BT306+$C306-SUM($CM306:CO306)&gt;AC305+AX306,AC305+AX306-BT306,$C306-SUM($CM306:CO306)))))</f>
        <v>0</v>
      </c>
      <c r="CQ306" s="29">
        <f ca="1">IF(NOT(snowball),0,IF(AD305&lt;=0,0,IF($C306&lt;=SUM($CM306:CP306),0,IF(BU306+$C306-SUM($CM306:CP306)&gt;AD305+AY306,AD305+AY306-BU306,$C306-SUM($CM306:CP306)))))</f>
        <v>0</v>
      </c>
      <c r="CR306" s="29">
        <f ca="1">IF(NOT(snowball),0,IF(AE305&lt;=0,0,IF($C306&lt;=SUM($CM306:CQ306),0,IF(BV306+$C306-SUM($CM306:CQ306)&gt;AE305+AZ306,AE305+AZ306-BV306,$C306-SUM($CM306:CQ306)))))</f>
        <v>0</v>
      </c>
      <c r="CS306" s="29">
        <f ca="1">IF(NOT(snowball),0,IF(AF305&lt;=0,0,IF($C306&lt;=SUM($CM306:CR306),0,IF(BW306+$C306-SUM($CM306:CR306)&gt;AF305+BA306,AF305+BA306-BW306,$C306-SUM($CM306:CR306)))))</f>
        <v>0</v>
      </c>
      <c r="CT306" s="29">
        <f ca="1">IF(NOT(snowball),0,IF(AG305&lt;=0,0,IF($C306&lt;=SUM($CM306:CS306),0,IF(BX306+$C306-SUM($CM306:CS306)&gt;AG305+BB306,AG305+BB306-BX306,$C306-SUM($CM306:CS306)))))</f>
        <v>0</v>
      </c>
      <c r="CU306" s="29">
        <f ca="1">IF(NOT(snowball),0,IF(AH305&lt;=0,0,IF($C306&lt;=SUM($CM306:CT306),0,IF(BY306+$C306-SUM($CM306:CT306)&gt;AH305+BC306,AH305+BC306-BY306,$C306-SUM($CM306:CT306)))))</f>
        <v>0</v>
      </c>
      <c r="CV306" s="29">
        <f ca="1">IF(NOT(snowball),0,IF(AI305&lt;=0,0,IF($C306&lt;=SUM($CM306:CU306),0,IF(BZ306+$C306-SUM($CM306:CU306)&gt;AI305+BD306,AI305+BD306-BZ306,$C306-SUM($CM306:CU306)))))</f>
        <v>0</v>
      </c>
      <c r="CW306" s="29">
        <f ca="1">IF(NOT(snowball),0,IF(AJ305&lt;=0,0,IF($C306&lt;=SUM($CM306:CV306),0,IF(CA306+$C306-SUM($CM306:CV306)&gt;AJ305+BE306,AJ305+BE306-CA306,$C306-SUM($CM306:CV306)))))</f>
        <v>0</v>
      </c>
      <c r="CX306" s="29">
        <f ca="1">IF(NOT(snowball),0,IF(AK305&lt;=0,0,IF($C306&lt;=SUM($CM306:CW306),0,IF(CB306+$C306-SUM($CM306:CW306)&gt;AK305+BF306,AK305+BF306-CB306,$C306-SUM($CM306:CW306)))))</f>
        <v>0</v>
      </c>
      <c r="CY306" s="29">
        <f ca="1">IF(NOT(snowball),0,IF(AL305&lt;=0,0,IF($C306&lt;=SUM($CM306:CX306),0,IF(CC306+$C306-SUM($CM306:CX306)&gt;AL305+BG306,AL305+BG306-CC306,$C306-SUM($CM306:CX306)))))</f>
        <v>0</v>
      </c>
      <c r="CZ306" s="29">
        <f ca="1">IF(NOT(snowball),0,IF(AM305&lt;=0,0,IF($C306&lt;=SUM($CM306:CY306),0,IF(CD306+$C306-SUM($CM306:CY306)&gt;AM305+BH306,AM305+BH306-CD306,$C306-SUM($CM306:CY306)))))</f>
        <v>0</v>
      </c>
      <c r="DA306" s="29">
        <f ca="1">IF(NOT(snowball),0,IF(AN305&lt;=0,0,IF($C306&lt;=SUM($CM306:CZ306),0,IF(CE306+$C306-SUM($CM306:CZ306)&gt;AN305+BI306,AN305+BI306-CE306,$C306-SUM($CM306:CZ306)))))</f>
        <v>0</v>
      </c>
      <c r="DB306" s="29">
        <f ca="1">IF(NOT(snowball),0,IF(AO305&lt;=0,0,IF($C306&lt;=SUM($CM306:DA306),0,IF(CF306+$C306-SUM($CM306:DA306)&gt;AO305+BJ306,AO305+BJ306-CF306,$C306-SUM($CM306:DA306)))))</f>
        <v>0</v>
      </c>
      <c r="DC306" s="29">
        <f ca="1">IF(NOT(snowball),0,IF(AP305&lt;=0,0,IF($C306&lt;=SUM($CM306:DB306),0,IF(CG306+$C306-SUM($CM306:DB306)&gt;AP305+BK306,AP305+BK306-CG306,$C306-SUM($CM306:DB306)))))</f>
        <v>0</v>
      </c>
      <c r="DD306" s="29">
        <f ca="1">IF(NOT(snowball),0,IF(AQ305&lt;=0,0,IF($C306&lt;=SUM($CM306:DC306),0,IF(CH306+$C306-SUM($CM306:DC306)&gt;AQ305+BL306,AQ305+BL306-CH306,$C306-SUM($CM306:DC306)))))</f>
        <v>0</v>
      </c>
      <c r="DE306" s="29">
        <f ca="1">IF(NOT(snowball),0,IF(AR305&lt;=0,0,IF($C306&lt;=SUM($CM306:DD306),0,IF(CI306+$C306-SUM($CM306:DD306)&gt;AR305+BM306,AR305+BM306-CI306,$C306-SUM($CM306:DD306)))))</f>
        <v>0</v>
      </c>
      <c r="DF306" s="29">
        <f ca="1">IF(NOT(snowball),0,IF(AS305&lt;=0,0,IF($C306&lt;=SUM($CM306:DE306),0,IF(CJ306+$C306-SUM($CM306:DE306)&gt;AS305+BN306,AS305+BN306-CJ306,$C306-SUM($CM306:DE306)))))</f>
        <v>0</v>
      </c>
    </row>
    <row r="307" spans="1:110" ht="11" customHeight="1">
      <c r="A307" s="30" t="str">
        <f t="shared" ca="1" si="442"/>
        <v/>
      </c>
      <c r="B307" s="13" t="e">
        <f t="shared" ca="1" si="383"/>
        <v>#N/A</v>
      </c>
      <c r="C307" s="113" t="str">
        <f t="shared" ca="1" si="369"/>
        <v/>
      </c>
      <c r="D307" s="81"/>
      <c r="E307" s="29">
        <f t="shared" ca="1" si="443"/>
        <v>0</v>
      </c>
      <c r="F307" s="29">
        <f t="shared" ca="1" si="444"/>
        <v>0</v>
      </c>
      <c r="G307" s="29">
        <f t="shared" ca="1" si="445"/>
        <v>0</v>
      </c>
      <c r="H307" s="29">
        <f t="shared" ca="1" si="446"/>
        <v>0</v>
      </c>
      <c r="I307" s="29">
        <f t="shared" ca="1" si="447"/>
        <v>0</v>
      </c>
      <c r="J307" s="29">
        <f t="shared" ca="1" si="448"/>
        <v>0</v>
      </c>
      <c r="K307" s="29">
        <f t="shared" ca="1" si="368"/>
        <v>0</v>
      </c>
      <c r="L307" s="29">
        <f t="shared" ca="1" si="370"/>
        <v>0</v>
      </c>
      <c r="M307" s="29">
        <f t="shared" ca="1" si="371"/>
        <v>0</v>
      </c>
      <c r="N307" s="29">
        <f t="shared" ca="1" si="372"/>
        <v>0</v>
      </c>
      <c r="O307" s="29">
        <f t="shared" ca="1" si="373"/>
        <v>0</v>
      </c>
      <c r="P307" s="29">
        <f t="shared" ca="1" si="374"/>
        <v>0</v>
      </c>
      <c r="Q307" s="29">
        <f t="shared" ca="1" si="375"/>
        <v>0</v>
      </c>
      <c r="R307" s="29">
        <f t="shared" ca="1" si="376"/>
        <v>0</v>
      </c>
      <c r="S307" s="29">
        <f t="shared" ca="1" si="377"/>
        <v>0</v>
      </c>
      <c r="T307" s="29">
        <f t="shared" ca="1" si="378"/>
        <v>0</v>
      </c>
      <c r="U307" s="29">
        <f t="shared" ca="1" si="379"/>
        <v>0</v>
      </c>
      <c r="V307" s="29">
        <f t="shared" ca="1" si="380"/>
        <v>0</v>
      </c>
      <c r="W307" s="29">
        <f t="shared" ca="1" si="381"/>
        <v>0</v>
      </c>
      <c r="X307" s="29">
        <f t="shared" ca="1" si="381"/>
        <v>0</v>
      </c>
      <c r="Y307" s="66"/>
      <c r="Z307" s="29">
        <f t="shared" ca="1" si="384"/>
        <v>0</v>
      </c>
      <c r="AA307" s="29">
        <f t="shared" ca="1" si="385"/>
        <v>0</v>
      </c>
      <c r="AB307" s="29">
        <f t="shared" ca="1" si="386"/>
        <v>0</v>
      </c>
      <c r="AC307" s="29">
        <f t="shared" ca="1" si="387"/>
        <v>0</v>
      </c>
      <c r="AD307" s="29">
        <f t="shared" ca="1" si="388"/>
        <v>0</v>
      </c>
      <c r="AE307" s="29">
        <f t="shared" ca="1" si="389"/>
        <v>0</v>
      </c>
      <c r="AF307" s="29">
        <f t="shared" ca="1" si="390"/>
        <v>0</v>
      </c>
      <c r="AG307" s="29">
        <f t="shared" ca="1" si="391"/>
        <v>0</v>
      </c>
      <c r="AH307" s="29">
        <f t="shared" ca="1" si="392"/>
        <v>0</v>
      </c>
      <c r="AI307" s="29">
        <f t="shared" ca="1" si="393"/>
        <v>0</v>
      </c>
      <c r="AJ307" s="29">
        <f t="shared" ca="1" si="394"/>
        <v>0</v>
      </c>
      <c r="AK307" s="29">
        <f t="shared" ca="1" si="395"/>
        <v>0</v>
      </c>
      <c r="AL307" s="29">
        <f t="shared" ca="1" si="396"/>
        <v>0</v>
      </c>
      <c r="AM307" s="29">
        <f t="shared" ca="1" si="397"/>
        <v>0</v>
      </c>
      <c r="AN307" s="29">
        <f t="shared" ca="1" si="398"/>
        <v>0</v>
      </c>
      <c r="AO307" s="29">
        <f t="shared" ca="1" si="399"/>
        <v>0</v>
      </c>
      <c r="AP307" s="29">
        <f t="shared" ca="1" si="400"/>
        <v>0</v>
      </c>
      <c r="AQ307" s="29">
        <f t="shared" ca="1" si="401"/>
        <v>0</v>
      </c>
      <c r="AR307" s="29">
        <f t="shared" ca="1" si="402"/>
        <v>0</v>
      </c>
      <c r="AS307" s="29">
        <f t="shared" ca="1" si="403"/>
        <v>0</v>
      </c>
      <c r="AT307" s="7"/>
      <c r="AU307" s="29">
        <f t="shared" ca="1" si="449"/>
        <v>0</v>
      </c>
      <c r="AV307" s="29">
        <f t="shared" ca="1" si="450"/>
        <v>0</v>
      </c>
      <c r="AW307" s="29">
        <f t="shared" ca="1" si="451"/>
        <v>0</v>
      </c>
      <c r="AX307" s="29">
        <f t="shared" ca="1" si="410"/>
        <v>0</v>
      </c>
      <c r="AY307" s="29">
        <f t="shared" ca="1" si="411"/>
        <v>0</v>
      </c>
      <c r="AZ307" s="29">
        <f t="shared" ca="1" si="412"/>
        <v>0</v>
      </c>
      <c r="BA307" s="29">
        <f t="shared" ca="1" si="413"/>
        <v>0</v>
      </c>
      <c r="BB307" s="29">
        <f t="shared" ca="1" si="414"/>
        <v>0</v>
      </c>
      <c r="BC307" s="29">
        <f t="shared" ca="1" si="415"/>
        <v>0</v>
      </c>
      <c r="BD307" s="29">
        <f t="shared" ca="1" si="416"/>
        <v>0</v>
      </c>
      <c r="BE307" s="29">
        <f t="shared" ca="1" si="417"/>
        <v>0</v>
      </c>
      <c r="BF307" s="29">
        <f t="shared" ca="1" si="418"/>
        <v>0</v>
      </c>
      <c r="BG307" s="29">
        <f t="shared" ca="1" si="419"/>
        <v>0</v>
      </c>
      <c r="BH307" s="29">
        <f t="shared" ca="1" si="420"/>
        <v>0</v>
      </c>
      <c r="BI307" s="29">
        <f t="shared" ca="1" si="421"/>
        <v>0</v>
      </c>
      <c r="BJ307" s="29">
        <f t="shared" ca="1" si="422"/>
        <v>0</v>
      </c>
      <c r="BK307" s="29">
        <f t="shared" ca="1" si="423"/>
        <v>0</v>
      </c>
      <c r="BL307" s="29">
        <f t="shared" ca="1" si="424"/>
        <v>0</v>
      </c>
      <c r="BM307" s="29">
        <f t="shared" ca="1" si="425"/>
        <v>0</v>
      </c>
      <c r="BN307" s="29">
        <f t="shared" ca="1" si="426"/>
        <v>0</v>
      </c>
      <c r="BO307" s="33">
        <f t="shared" ca="1" si="404"/>
        <v>0</v>
      </c>
      <c r="BP307" s="16"/>
      <c r="BQ307" s="29">
        <f t="shared" ca="1" si="405"/>
        <v>0</v>
      </c>
      <c r="BR307" s="29">
        <f t="shared" ca="1" si="406"/>
        <v>0</v>
      </c>
      <c r="BS307" s="29">
        <f t="shared" ca="1" si="407"/>
        <v>0</v>
      </c>
      <c r="BT307" s="29">
        <f t="shared" ca="1" si="408"/>
        <v>0</v>
      </c>
      <c r="BU307" s="29">
        <f t="shared" ca="1" si="409"/>
        <v>0</v>
      </c>
      <c r="BV307" s="29">
        <f t="shared" ca="1" si="427"/>
        <v>0</v>
      </c>
      <c r="BW307" s="29">
        <f t="shared" ca="1" si="428"/>
        <v>0</v>
      </c>
      <c r="BX307" s="29">
        <f t="shared" ca="1" si="429"/>
        <v>0</v>
      </c>
      <c r="BY307" s="29">
        <f t="shared" ca="1" si="430"/>
        <v>0</v>
      </c>
      <c r="BZ307" s="29">
        <f t="shared" ca="1" si="431"/>
        <v>0</v>
      </c>
      <c r="CA307" s="29">
        <f t="shared" ca="1" si="432"/>
        <v>0</v>
      </c>
      <c r="CB307" s="29">
        <f t="shared" ca="1" si="433"/>
        <v>0</v>
      </c>
      <c r="CC307" s="29">
        <f t="shared" ca="1" si="434"/>
        <v>0</v>
      </c>
      <c r="CD307" s="29">
        <f t="shared" ca="1" si="435"/>
        <v>0</v>
      </c>
      <c r="CE307" s="29">
        <f t="shared" ca="1" si="436"/>
        <v>0</v>
      </c>
      <c r="CF307" s="29">
        <f t="shared" ca="1" si="437"/>
        <v>0</v>
      </c>
      <c r="CG307" s="29">
        <f t="shared" ca="1" si="438"/>
        <v>0</v>
      </c>
      <c r="CH307" s="29">
        <f t="shared" ca="1" si="439"/>
        <v>0</v>
      </c>
      <c r="CI307" s="29">
        <f t="shared" ca="1" si="440"/>
        <v>0</v>
      </c>
      <c r="CJ307" s="29">
        <f t="shared" ca="1" si="441"/>
        <v>0</v>
      </c>
      <c r="CK307" s="33">
        <f t="shared" ca="1" si="452"/>
        <v>0</v>
      </c>
      <c r="CL307" s="33"/>
      <c r="CM307" s="78">
        <f t="shared" ca="1" si="382"/>
        <v>0</v>
      </c>
      <c r="CN307" s="29">
        <f ca="1">IF(NOT(snowball),0,IF(AA306&lt;=0,0,IF($C307&lt;=SUM($CM307:CM307),0,IF(BR307+$C307-SUM($CM307:CM307)&gt;AA306+AV307,AA306+AV307-BR307,$C307-SUM($CM307:CM307)))))</f>
        <v>0</v>
      </c>
      <c r="CO307" s="29">
        <f ca="1">IF(NOT(snowball),0,IF(AB306&lt;=0,0,IF($C307&lt;=SUM($CM307:CN307),0,IF(BS307+$C307-SUM($CM307:CN307)&gt;AB306+AW307,AB306+AW307-BS307,$C307-SUM($CM307:CN307)))))</f>
        <v>0</v>
      </c>
      <c r="CP307" s="29">
        <f ca="1">IF(NOT(snowball),0,IF(AC306&lt;=0,0,IF($C307&lt;=SUM($CM307:CO307),0,IF(BT307+$C307-SUM($CM307:CO307)&gt;AC306+AX307,AC306+AX307-BT307,$C307-SUM($CM307:CO307)))))</f>
        <v>0</v>
      </c>
      <c r="CQ307" s="29">
        <f ca="1">IF(NOT(snowball),0,IF(AD306&lt;=0,0,IF($C307&lt;=SUM($CM307:CP307),0,IF(BU307+$C307-SUM($CM307:CP307)&gt;AD306+AY307,AD306+AY307-BU307,$C307-SUM($CM307:CP307)))))</f>
        <v>0</v>
      </c>
      <c r="CR307" s="29">
        <f ca="1">IF(NOT(snowball),0,IF(AE306&lt;=0,0,IF($C307&lt;=SUM($CM307:CQ307),0,IF(BV307+$C307-SUM($CM307:CQ307)&gt;AE306+AZ307,AE306+AZ307-BV307,$C307-SUM($CM307:CQ307)))))</f>
        <v>0</v>
      </c>
      <c r="CS307" s="29">
        <f ca="1">IF(NOT(snowball),0,IF(AF306&lt;=0,0,IF($C307&lt;=SUM($CM307:CR307),0,IF(BW307+$C307-SUM($CM307:CR307)&gt;AF306+BA307,AF306+BA307-BW307,$C307-SUM($CM307:CR307)))))</f>
        <v>0</v>
      </c>
      <c r="CT307" s="29">
        <f ca="1">IF(NOT(snowball),0,IF(AG306&lt;=0,0,IF($C307&lt;=SUM($CM307:CS307),0,IF(BX307+$C307-SUM($CM307:CS307)&gt;AG306+BB307,AG306+BB307-BX307,$C307-SUM($CM307:CS307)))))</f>
        <v>0</v>
      </c>
      <c r="CU307" s="29">
        <f ca="1">IF(NOT(snowball),0,IF(AH306&lt;=0,0,IF($C307&lt;=SUM($CM307:CT307),0,IF(BY307+$C307-SUM($CM307:CT307)&gt;AH306+BC307,AH306+BC307-BY307,$C307-SUM($CM307:CT307)))))</f>
        <v>0</v>
      </c>
      <c r="CV307" s="29">
        <f ca="1">IF(NOT(snowball),0,IF(AI306&lt;=0,0,IF($C307&lt;=SUM($CM307:CU307),0,IF(BZ307+$C307-SUM($CM307:CU307)&gt;AI306+BD307,AI306+BD307-BZ307,$C307-SUM($CM307:CU307)))))</f>
        <v>0</v>
      </c>
      <c r="CW307" s="29">
        <f ca="1">IF(NOT(snowball),0,IF(AJ306&lt;=0,0,IF($C307&lt;=SUM($CM307:CV307),0,IF(CA307+$C307-SUM($CM307:CV307)&gt;AJ306+BE307,AJ306+BE307-CA307,$C307-SUM($CM307:CV307)))))</f>
        <v>0</v>
      </c>
      <c r="CX307" s="29">
        <f ca="1">IF(NOT(snowball),0,IF(AK306&lt;=0,0,IF($C307&lt;=SUM($CM307:CW307),0,IF(CB307+$C307-SUM($CM307:CW307)&gt;AK306+BF307,AK306+BF307-CB307,$C307-SUM($CM307:CW307)))))</f>
        <v>0</v>
      </c>
      <c r="CY307" s="29">
        <f ca="1">IF(NOT(snowball),0,IF(AL306&lt;=0,0,IF($C307&lt;=SUM($CM307:CX307),0,IF(CC307+$C307-SUM($CM307:CX307)&gt;AL306+BG307,AL306+BG307-CC307,$C307-SUM($CM307:CX307)))))</f>
        <v>0</v>
      </c>
      <c r="CZ307" s="29">
        <f ca="1">IF(NOT(snowball),0,IF(AM306&lt;=0,0,IF($C307&lt;=SUM($CM307:CY307),0,IF(CD307+$C307-SUM($CM307:CY307)&gt;AM306+BH307,AM306+BH307-CD307,$C307-SUM($CM307:CY307)))))</f>
        <v>0</v>
      </c>
      <c r="DA307" s="29">
        <f ca="1">IF(NOT(snowball),0,IF(AN306&lt;=0,0,IF($C307&lt;=SUM($CM307:CZ307),0,IF(CE307+$C307-SUM($CM307:CZ307)&gt;AN306+BI307,AN306+BI307-CE307,$C307-SUM($CM307:CZ307)))))</f>
        <v>0</v>
      </c>
      <c r="DB307" s="29">
        <f ca="1">IF(NOT(snowball),0,IF(AO306&lt;=0,0,IF($C307&lt;=SUM($CM307:DA307),0,IF(CF307+$C307-SUM($CM307:DA307)&gt;AO306+BJ307,AO306+BJ307-CF307,$C307-SUM($CM307:DA307)))))</f>
        <v>0</v>
      </c>
      <c r="DC307" s="29">
        <f ca="1">IF(NOT(snowball),0,IF(AP306&lt;=0,0,IF($C307&lt;=SUM($CM307:DB307),0,IF(CG307+$C307-SUM($CM307:DB307)&gt;AP306+BK307,AP306+BK307-CG307,$C307-SUM($CM307:DB307)))))</f>
        <v>0</v>
      </c>
      <c r="DD307" s="29">
        <f ca="1">IF(NOT(snowball),0,IF(AQ306&lt;=0,0,IF($C307&lt;=SUM($CM307:DC307),0,IF(CH307+$C307-SUM($CM307:DC307)&gt;AQ306+BL307,AQ306+BL307-CH307,$C307-SUM($CM307:DC307)))))</f>
        <v>0</v>
      </c>
      <c r="DE307" s="29">
        <f ca="1">IF(NOT(snowball),0,IF(AR306&lt;=0,0,IF($C307&lt;=SUM($CM307:DD307),0,IF(CI307+$C307-SUM($CM307:DD307)&gt;AR306+BM307,AR306+BM307-CI307,$C307-SUM($CM307:DD307)))))</f>
        <v>0</v>
      </c>
      <c r="DF307" s="29">
        <f ca="1">IF(NOT(snowball),0,IF(AS306&lt;=0,0,IF($C307&lt;=SUM($CM307:DE307),0,IF(CJ307+$C307-SUM($CM307:DE307)&gt;AS306+BN307,AS306+BN307-CJ307,$C307-SUM($CM307:DE307)))))</f>
        <v>0</v>
      </c>
    </row>
    <row r="308" spans="1:110" ht="11" customHeight="1">
      <c r="A308" s="30" t="str">
        <f t="shared" ca="1" si="442"/>
        <v/>
      </c>
      <c r="B308" s="13" t="e">
        <f t="shared" ca="1" si="383"/>
        <v>#N/A</v>
      </c>
      <c r="C308" s="113" t="str">
        <f t="shared" ca="1" si="369"/>
        <v/>
      </c>
      <c r="D308" s="81"/>
      <c r="E308" s="29">
        <f t="shared" ca="1" si="443"/>
        <v>0</v>
      </c>
      <c r="F308" s="29">
        <f t="shared" ca="1" si="444"/>
        <v>0</v>
      </c>
      <c r="G308" s="29">
        <f t="shared" ca="1" si="445"/>
        <v>0</v>
      </c>
      <c r="H308" s="29">
        <f t="shared" ca="1" si="446"/>
        <v>0</v>
      </c>
      <c r="I308" s="29">
        <f t="shared" ca="1" si="447"/>
        <v>0</v>
      </c>
      <c r="J308" s="29">
        <f t="shared" ca="1" si="448"/>
        <v>0</v>
      </c>
      <c r="K308" s="29">
        <f t="shared" ca="1" si="368"/>
        <v>0</v>
      </c>
      <c r="L308" s="29">
        <f t="shared" ca="1" si="370"/>
        <v>0</v>
      </c>
      <c r="M308" s="29">
        <f t="shared" ca="1" si="371"/>
        <v>0</v>
      </c>
      <c r="N308" s="29">
        <f t="shared" ca="1" si="372"/>
        <v>0</v>
      </c>
      <c r="O308" s="29">
        <f t="shared" ca="1" si="373"/>
        <v>0</v>
      </c>
      <c r="P308" s="29">
        <f t="shared" ca="1" si="374"/>
        <v>0</v>
      </c>
      <c r="Q308" s="29">
        <f t="shared" ca="1" si="375"/>
        <v>0</v>
      </c>
      <c r="R308" s="29">
        <f t="shared" ca="1" si="376"/>
        <v>0</v>
      </c>
      <c r="S308" s="29">
        <f t="shared" ca="1" si="377"/>
        <v>0</v>
      </c>
      <c r="T308" s="29">
        <f t="shared" ca="1" si="378"/>
        <v>0</v>
      </c>
      <c r="U308" s="29">
        <f t="shared" ca="1" si="379"/>
        <v>0</v>
      </c>
      <c r="V308" s="29">
        <f t="shared" ca="1" si="380"/>
        <v>0</v>
      </c>
      <c r="W308" s="29">
        <f t="shared" ca="1" si="381"/>
        <v>0</v>
      </c>
      <c r="X308" s="29">
        <f t="shared" ca="1" si="381"/>
        <v>0</v>
      </c>
      <c r="Y308" s="66"/>
      <c r="Z308" s="29">
        <f t="shared" ca="1" si="384"/>
        <v>0</v>
      </c>
      <c r="AA308" s="29">
        <f t="shared" ca="1" si="385"/>
        <v>0</v>
      </c>
      <c r="AB308" s="29">
        <f t="shared" ca="1" si="386"/>
        <v>0</v>
      </c>
      <c r="AC308" s="29">
        <f t="shared" ca="1" si="387"/>
        <v>0</v>
      </c>
      <c r="AD308" s="29">
        <f t="shared" ca="1" si="388"/>
        <v>0</v>
      </c>
      <c r="AE308" s="29">
        <f t="shared" ca="1" si="389"/>
        <v>0</v>
      </c>
      <c r="AF308" s="29">
        <f t="shared" ca="1" si="390"/>
        <v>0</v>
      </c>
      <c r="AG308" s="29">
        <f t="shared" ca="1" si="391"/>
        <v>0</v>
      </c>
      <c r="AH308" s="29">
        <f t="shared" ca="1" si="392"/>
        <v>0</v>
      </c>
      <c r="AI308" s="29">
        <f t="shared" ca="1" si="393"/>
        <v>0</v>
      </c>
      <c r="AJ308" s="29">
        <f t="shared" ca="1" si="394"/>
        <v>0</v>
      </c>
      <c r="AK308" s="29">
        <f t="shared" ca="1" si="395"/>
        <v>0</v>
      </c>
      <c r="AL308" s="29">
        <f t="shared" ca="1" si="396"/>
        <v>0</v>
      </c>
      <c r="AM308" s="29">
        <f t="shared" ca="1" si="397"/>
        <v>0</v>
      </c>
      <c r="AN308" s="29">
        <f t="shared" ca="1" si="398"/>
        <v>0</v>
      </c>
      <c r="AO308" s="29">
        <f t="shared" ca="1" si="399"/>
        <v>0</v>
      </c>
      <c r="AP308" s="29">
        <f t="shared" ca="1" si="400"/>
        <v>0</v>
      </c>
      <c r="AQ308" s="29">
        <f t="shared" ca="1" si="401"/>
        <v>0</v>
      </c>
      <c r="AR308" s="29">
        <f t="shared" ca="1" si="402"/>
        <v>0</v>
      </c>
      <c r="AS308" s="29">
        <f t="shared" ca="1" si="403"/>
        <v>0</v>
      </c>
      <c r="AT308" s="7"/>
      <c r="AU308" s="29">
        <f t="shared" ca="1" si="449"/>
        <v>0</v>
      </c>
      <c r="AV308" s="29">
        <f t="shared" ca="1" si="450"/>
        <v>0</v>
      </c>
      <c r="AW308" s="29">
        <f t="shared" ca="1" si="451"/>
        <v>0</v>
      </c>
      <c r="AX308" s="29">
        <f t="shared" ca="1" si="410"/>
        <v>0</v>
      </c>
      <c r="AY308" s="29">
        <f t="shared" ca="1" si="411"/>
        <v>0</v>
      </c>
      <c r="AZ308" s="29">
        <f t="shared" ca="1" si="412"/>
        <v>0</v>
      </c>
      <c r="BA308" s="29">
        <f t="shared" ca="1" si="413"/>
        <v>0</v>
      </c>
      <c r="BB308" s="29">
        <f t="shared" ca="1" si="414"/>
        <v>0</v>
      </c>
      <c r="BC308" s="29">
        <f t="shared" ca="1" si="415"/>
        <v>0</v>
      </c>
      <c r="BD308" s="29">
        <f t="shared" ca="1" si="416"/>
        <v>0</v>
      </c>
      <c r="BE308" s="29">
        <f t="shared" ca="1" si="417"/>
        <v>0</v>
      </c>
      <c r="BF308" s="29">
        <f t="shared" ca="1" si="418"/>
        <v>0</v>
      </c>
      <c r="BG308" s="29">
        <f t="shared" ca="1" si="419"/>
        <v>0</v>
      </c>
      <c r="BH308" s="29">
        <f t="shared" ca="1" si="420"/>
        <v>0</v>
      </c>
      <c r="BI308" s="29">
        <f t="shared" ca="1" si="421"/>
        <v>0</v>
      </c>
      <c r="BJ308" s="29">
        <f t="shared" ca="1" si="422"/>
        <v>0</v>
      </c>
      <c r="BK308" s="29">
        <f t="shared" ca="1" si="423"/>
        <v>0</v>
      </c>
      <c r="BL308" s="29">
        <f t="shared" ca="1" si="424"/>
        <v>0</v>
      </c>
      <c r="BM308" s="29">
        <f t="shared" ca="1" si="425"/>
        <v>0</v>
      </c>
      <c r="BN308" s="29">
        <f t="shared" ca="1" si="426"/>
        <v>0</v>
      </c>
      <c r="BO308" s="33">
        <f t="shared" ca="1" si="404"/>
        <v>0</v>
      </c>
      <c r="BP308" s="16"/>
      <c r="BQ308" s="29">
        <f t="shared" ca="1" si="405"/>
        <v>0</v>
      </c>
      <c r="BR308" s="29">
        <f t="shared" ca="1" si="406"/>
        <v>0</v>
      </c>
      <c r="BS308" s="29">
        <f t="shared" ca="1" si="407"/>
        <v>0</v>
      </c>
      <c r="BT308" s="29">
        <f t="shared" ca="1" si="408"/>
        <v>0</v>
      </c>
      <c r="BU308" s="29">
        <f t="shared" ca="1" si="409"/>
        <v>0</v>
      </c>
      <c r="BV308" s="29">
        <f t="shared" ca="1" si="427"/>
        <v>0</v>
      </c>
      <c r="BW308" s="29">
        <f t="shared" ca="1" si="428"/>
        <v>0</v>
      </c>
      <c r="BX308" s="29">
        <f t="shared" ca="1" si="429"/>
        <v>0</v>
      </c>
      <c r="BY308" s="29">
        <f t="shared" ca="1" si="430"/>
        <v>0</v>
      </c>
      <c r="BZ308" s="29">
        <f t="shared" ca="1" si="431"/>
        <v>0</v>
      </c>
      <c r="CA308" s="29">
        <f t="shared" ca="1" si="432"/>
        <v>0</v>
      </c>
      <c r="CB308" s="29">
        <f t="shared" ca="1" si="433"/>
        <v>0</v>
      </c>
      <c r="CC308" s="29">
        <f t="shared" ca="1" si="434"/>
        <v>0</v>
      </c>
      <c r="CD308" s="29">
        <f t="shared" ca="1" si="435"/>
        <v>0</v>
      </c>
      <c r="CE308" s="29">
        <f t="shared" ca="1" si="436"/>
        <v>0</v>
      </c>
      <c r="CF308" s="29">
        <f t="shared" ca="1" si="437"/>
        <v>0</v>
      </c>
      <c r="CG308" s="29">
        <f t="shared" ca="1" si="438"/>
        <v>0</v>
      </c>
      <c r="CH308" s="29">
        <f t="shared" ca="1" si="439"/>
        <v>0</v>
      </c>
      <c r="CI308" s="29">
        <f t="shared" ca="1" si="440"/>
        <v>0</v>
      </c>
      <c r="CJ308" s="29">
        <f t="shared" ca="1" si="441"/>
        <v>0</v>
      </c>
      <c r="CK308" s="33">
        <f t="shared" ca="1" si="452"/>
        <v>0</v>
      </c>
      <c r="CL308" s="33"/>
      <c r="CM308" s="78">
        <f t="shared" ca="1" si="382"/>
        <v>0</v>
      </c>
      <c r="CN308" s="29">
        <f ca="1">IF(NOT(snowball),0,IF(AA307&lt;=0,0,IF($C308&lt;=SUM($CM308:CM308),0,IF(BR308+$C308-SUM($CM308:CM308)&gt;AA307+AV308,AA307+AV308-BR308,$C308-SUM($CM308:CM308)))))</f>
        <v>0</v>
      </c>
      <c r="CO308" s="29">
        <f ca="1">IF(NOT(snowball),0,IF(AB307&lt;=0,0,IF($C308&lt;=SUM($CM308:CN308),0,IF(BS308+$C308-SUM($CM308:CN308)&gt;AB307+AW308,AB307+AW308-BS308,$C308-SUM($CM308:CN308)))))</f>
        <v>0</v>
      </c>
      <c r="CP308" s="29">
        <f ca="1">IF(NOT(snowball),0,IF(AC307&lt;=0,0,IF($C308&lt;=SUM($CM308:CO308),0,IF(BT308+$C308-SUM($CM308:CO308)&gt;AC307+AX308,AC307+AX308-BT308,$C308-SUM($CM308:CO308)))))</f>
        <v>0</v>
      </c>
      <c r="CQ308" s="29">
        <f ca="1">IF(NOT(snowball),0,IF(AD307&lt;=0,0,IF($C308&lt;=SUM($CM308:CP308),0,IF(BU308+$C308-SUM($CM308:CP308)&gt;AD307+AY308,AD307+AY308-BU308,$C308-SUM($CM308:CP308)))))</f>
        <v>0</v>
      </c>
      <c r="CR308" s="29">
        <f ca="1">IF(NOT(snowball),0,IF(AE307&lt;=0,0,IF($C308&lt;=SUM($CM308:CQ308),0,IF(BV308+$C308-SUM($CM308:CQ308)&gt;AE307+AZ308,AE307+AZ308-BV308,$C308-SUM($CM308:CQ308)))))</f>
        <v>0</v>
      </c>
      <c r="CS308" s="29">
        <f ca="1">IF(NOT(snowball),0,IF(AF307&lt;=0,0,IF($C308&lt;=SUM($CM308:CR308),0,IF(BW308+$C308-SUM($CM308:CR308)&gt;AF307+BA308,AF307+BA308-BW308,$C308-SUM($CM308:CR308)))))</f>
        <v>0</v>
      </c>
      <c r="CT308" s="29">
        <f ca="1">IF(NOT(snowball),0,IF(AG307&lt;=0,0,IF($C308&lt;=SUM($CM308:CS308),0,IF(BX308+$C308-SUM($CM308:CS308)&gt;AG307+BB308,AG307+BB308-BX308,$C308-SUM($CM308:CS308)))))</f>
        <v>0</v>
      </c>
      <c r="CU308" s="29">
        <f ca="1">IF(NOT(snowball),0,IF(AH307&lt;=0,0,IF($C308&lt;=SUM($CM308:CT308),0,IF(BY308+$C308-SUM($CM308:CT308)&gt;AH307+BC308,AH307+BC308-BY308,$C308-SUM($CM308:CT308)))))</f>
        <v>0</v>
      </c>
      <c r="CV308" s="29">
        <f ca="1">IF(NOT(snowball),0,IF(AI307&lt;=0,0,IF($C308&lt;=SUM($CM308:CU308),0,IF(BZ308+$C308-SUM($CM308:CU308)&gt;AI307+BD308,AI307+BD308-BZ308,$C308-SUM($CM308:CU308)))))</f>
        <v>0</v>
      </c>
      <c r="CW308" s="29">
        <f ca="1">IF(NOT(snowball),0,IF(AJ307&lt;=0,0,IF($C308&lt;=SUM($CM308:CV308),0,IF(CA308+$C308-SUM($CM308:CV308)&gt;AJ307+BE308,AJ307+BE308-CA308,$C308-SUM($CM308:CV308)))))</f>
        <v>0</v>
      </c>
      <c r="CX308" s="29">
        <f ca="1">IF(NOT(snowball),0,IF(AK307&lt;=0,0,IF($C308&lt;=SUM($CM308:CW308),0,IF(CB308+$C308-SUM($CM308:CW308)&gt;AK307+BF308,AK307+BF308-CB308,$C308-SUM($CM308:CW308)))))</f>
        <v>0</v>
      </c>
      <c r="CY308" s="29">
        <f ca="1">IF(NOT(snowball),0,IF(AL307&lt;=0,0,IF($C308&lt;=SUM($CM308:CX308),0,IF(CC308+$C308-SUM($CM308:CX308)&gt;AL307+BG308,AL307+BG308-CC308,$C308-SUM($CM308:CX308)))))</f>
        <v>0</v>
      </c>
      <c r="CZ308" s="29">
        <f ca="1">IF(NOT(snowball),0,IF(AM307&lt;=0,0,IF($C308&lt;=SUM($CM308:CY308),0,IF(CD308+$C308-SUM($CM308:CY308)&gt;AM307+BH308,AM307+BH308-CD308,$C308-SUM($CM308:CY308)))))</f>
        <v>0</v>
      </c>
      <c r="DA308" s="29">
        <f ca="1">IF(NOT(snowball),0,IF(AN307&lt;=0,0,IF($C308&lt;=SUM($CM308:CZ308),0,IF(CE308+$C308-SUM($CM308:CZ308)&gt;AN307+BI308,AN307+BI308-CE308,$C308-SUM($CM308:CZ308)))))</f>
        <v>0</v>
      </c>
      <c r="DB308" s="29">
        <f ca="1">IF(NOT(snowball),0,IF(AO307&lt;=0,0,IF($C308&lt;=SUM($CM308:DA308),0,IF(CF308+$C308-SUM($CM308:DA308)&gt;AO307+BJ308,AO307+BJ308-CF308,$C308-SUM($CM308:DA308)))))</f>
        <v>0</v>
      </c>
      <c r="DC308" s="29">
        <f ca="1">IF(NOT(snowball),0,IF(AP307&lt;=0,0,IF($C308&lt;=SUM($CM308:DB308),0,IF(CG308+$C308-SUM($CM308:DB308)&gt;AP307+BK308,AP307+BK308-CG308,$C308-SUM($CM308:DB308)))))</f>
        <v>0</v>
      </c>
      <c r="DD308" s="29">
        <f ca="1">IF(NOT(snowball),0,IF(AQ307&lt;=0,0,IF($C308&lt;=SUM($CM308:DC308),0,IF(CH308+$C308-SUM($CM308:DC308)&gt;AQ307+BL308,AQ307+BL308-CH308,$C308-SUM($CM308:DC308)))))</f>
        <v>0</v>
      </c>
      <c r="DE308" s="29">
        <f ca="1">IF(NOT(snowball),0,IF(AR307&lt;=0,0,IF($C308&lt;=SUM($CM308:DD308),0,IF(CI308+$C308-SUM($CM308:DD308)&gt;AR307+BM308,AR307+BM308-CI308,$C308-SUM($CM308:DD308)))))</f>
        <v>0</v>
      </c>
      <c r="DF308" s="29">
        <f ca="1">IF(NOT(snowball),0,IF(AS307&lt;=0,0,IF($C308&lt;=SUM($CM308:DE308),0,IF(CJ308+$C308-SUM($CM308:DE308)&gt;AS307+BN308,AS307+BN308-CJ308,$C308-SUM($CM308:DE308)))))</f>
        <v>0</v>
      </c>
    </row>
    <row r="309" spans="1:110" ht="11" customHeight="1">
      <c r="A309" s="30" t="str">
        <f t="shared" ca="1" si="442"/>
        <v/>
      </c>
      <c r="B309" s="13" t="e">
        <f t="shared" ca="1" si="383"/>
        <v>#N/A</v>
      </c>
      <c r="C309" s="113" t="str">
        <f t="shared" ca="1" si="369"/>
        <v/>
      </c>
      <c r="D309" s="81"/>
      <c r="E309" s="29">
        <f t="shared" ca="1" si="443"/>
        <v>0</v>
      </c>
      <c r="F309" s="29">
        <f t="shared" ca="1" si="444"/>
        <v>0</v>
      </c>
      <c r="G309" s="29">
        <f t="shared" ca="1" si="445"/>
        <v>0</v>
      </c>
      <c r="H309" s="29">
        <f t="shared" ca="1" si="446"/>
        <v>0</v>
      </c>
      <c r="I309" s="29">
        <f t="shared" ca="1" si="447"/>
        <v>0</v>
      </c>
      <c r="J309" s="29">
        <f t="shared" ca="1" si="448"/>
        <v>0</v>
      </c>
      <c r="K309" s="29">
        <f t="shared" ref="K309:K372" ca="1" si="453">BW309+CS309</f>
        <v>0</v>
      </c>
      <c r="L309" s="29">
        <f t="shared" ca="1" si="370"/>
        <v>0</v>
      </c>
      <c r="M309" s="29">
        <f t="shared" ca="1" si="371"/>
        <v>0</v>
      </c>
      <c r="N309" s="29">
        <f t="shared" ca="1" si="372"/>
        <v>0</v>
      </c>
      <c r="O309" s="29">
        <f t="shared" ca="1" si="373"/>
        <v>0</v>
      </c>
      <c r="P309" s="29">
        <f t="shared" ca="1" si="374"/>
        <v>0</v>
      </c>
      <c r="Q309" s="29">
        <f t="shared" ca="1" si="375"/>
        <v>0</v>
      </c>
      <c r="R309" s="29">
        <f t="shared" ca="1" si="376"/>
        <v>0</v>
      </c>
      <c r="S309" s="29">
        <f t="shared" ca="1" si="377"/>
        <v>0</v>
      </c>
      <c r="T309" s="29">
        <f t="shared" ca="1" si="378"/>
        <v>0</v>
      </c>
      <c r="U309" s="29">
        <f t="shared" ca="1" si="379"/>
        <v>0</v>
      </c>
      <c r="V309" s="29">
        <f t="shared" ca="1" si="380"/>
        <v>0</v>
      </c>
      <c r="W309" s="29">
        <f t="shared" ca="1" si="381"/>
        <v>0</v>
      </c>
      <c r="X309" s="29">
        <f t="shared" ca="1" si="381"/>
        <v>0</v>
      </c>
      <c r="Y309" s="66"/>
      <c r="Z309" s="29">
        <f t="shared" ca="1" si="384"/>
        <v>0</v>
      </c>
      <c r="AA309" s="29">
        <f t="shared" ca="1" si="385"/>
        <v>0</v>
      </c>
      <c r="AB309" s="29">
        <f t="shared" ca="1" si="386"/>
        <v>0</v>
      </c>
      <c r="AC309" s="29">
        <f t="shared" ca="1" si="387"/>
        <v>0</v>
      </c>
      <c r="AD309" s="29">
        <f t="shared" ca="1" si="388"/>
        <v>0</v>
      </c>
      <c r="AE309" s="29">
        <f t="shared" ca="1" si="389"/>
        <v>0</v>
      </c>
      <c r="AF309" s="29">
        <f t="shared" ca="1" si="390"/>
        <v>0</v>
      </c>
      <c r="AG309" s="29">
        <f t="shared" ca="1" si="391"/>
        <v>0</v>
      </c>
      <c r="AH309" s="29">
        <f t="shared" ca="1" si="392"/>
        <v>0</v>
      </c>
      <c r="AI309" s="29">
        <f t="shared" ca="1" si="393"/>
        <v>0</v>
      </c>
      <c r="AJ309" s="29">
        <f t="shared" ca="1" si="394"/>
        <v>0</v>
      </c>
      <c r="AK309" s="29">
        <f t="shared" ca="1" si="395"/>
        <v>0</v>
      </c>
      <c r="AL309" s="29">
        <f t="shared" ca="1" si="396"/>
        <v>0</v>
      </c>
      <c r="AM309" s="29">
        <f t="shared" ca="1" si="397"/>
        <v>0</v>
      </c>
      <c r="AN309" s="29">
        <f t="shared" ca="1" si="398"/>
        <v>0</v>
      </c>
      <c r="AO309" s="29">
        <f t="shared" ca="1" si="399"/>
        <v>0</v>
      </c>
      <c r="AP309" s="29">
        <f t="shared" ca="1" si="400"/>
        <v>0</v>
      </c>
      <c r="AQ309" s="29">
        <f t="shared" ca="1" si="401"/>
        <v>0</v>
      </c>
      <c r="AR309" s="29">
        <f t="shared" ca="1" si="402"/>
        <v>0</v>
      </c>
      <c r="AS309" s="29">
        <f t="shared" ca="1" si="403"/>
        <v>0</v>
      </c>
      <c r="AT309" s="7"/>
      <c r="AU309" s="29">
        <f t="shared" ca="1" si="449"/>
        <v>0</v>
      </c>
      <c r="AV309" s="29">
        <f t="shared" ca="1" si="450"/>
        <v>0</v>
      </c>
      <c r="AW309" s="29">
        <f t="shared" ca="1" si="451"/>
        <v>0</v>
      </c>
      <c r="AX309" s="29">
        <f t="shared" ca="1" si="410"/>
        <v>0</v>
      </c>
      <c r="AY309" s="29">
        <f t="shared" ca="1" si="411"/>
        <v>0</v>
      </c>
      <c r="AZ309" s="29">
        <f t="shared" ca="1" si="412"/>
        <v>0</v>
      </c>
      <c r="BA309" s="29">
        <f t="shared" ca="1" si="413"/>
        <v>0</v>
      </c>
      <c r="BB309" s="29">
        <f t="shared" ca="1" si="414"/>
        <v>0</v>
      </c>
      <c r="BC309" s="29">
        <f t="shared" ca="1" si="415"/>
        <v>0</v>
      </c>
      <c r="BD309" s="29">
        <f t="shared" ca="1" si="416"/>
        <v>0</v>
      </c>
      <c r="BE309" s="29">
        <f t="shared" ca="1" si="417"/>
        <v>0</v>
      </c>
      <c r="BF309" s="29">
        <f t="shared" ca="1" si="418"/>
        <v>0</v>
      </c>
      <c r="BG309" s="29">
        <f t="shared" ca="1" si="419"/>
        <v>0</v>
      </c>
      <c r="BH309" s="29">
        <f t="shared" ca="1" si="420"/>
        <v>0</v>
      </c>
      <c r="BI309" s="29">
        <f t="shared" ca="1" si="421"/>
        <v>0</v>
      </c>
      <c r="BJ309" s="29">
        <f t="shared" ca="1" si="422"/>
        <v>0</v>
      </c>
      <c r="BK309" s="29">
        <f t="shared" ca="1" si="423"/>
        <v>0</v>
      </c>
      <c r="BL309" s="29">
        <f t="shared" ca="1" si="424"/>
        <v>0</v>
      </c>
      <c r="BM309" s="29">
        <f t="shared" ca="1" si="425"/>
        <v>0</v>
      </c>
      <c r="BN309" s="29">
        <f t="shared" ca="1" si="426"/>
        <v>0</v>
      </c>
      <c r="BO309" s="33">
        <f t="shared" ca="1" si="404"/>
        <v>0</v>
      </c>
      <c r="BP309" s="16"/>
      <c r="BQ309" s="29">
        <f t="shared" ca="1" si="405"/>
        <v>0</v>
      </c>
      <c r="BR309" s="29">
        <f t="shared" ca="1" si="406"/>
        <v>0</v>
      </c>
      <c r="BS309" s="29">
        <f t="shared" ca="1" si="407"/>
        <v>0</v>
      </c>
      <c r="BT309" s="29">
        <f t="shared" ca="1" si="408"/>
        <v>0</v>
      </c>
      <c r="BU309" s="29">
        <f t="shared" ca="1" si="409"/>
        <v>0</v>
      </c>
      <c r="BV309" s="29">
        <f t="shared" ca="1" si="427"/>
        <v>0</v>
      </c>
      <c r="BW309" s="29">
        <f t="shared" ca="1" si="428"/>
        <v>0</v>
      </c>
      <c r="BX309" s="29">
        <f t="shared" ca="1" si="429"/>
        <v>0</v>
      </c>
      <c r="BY309" s="29">
        <f t="shared" ca="1" si="430"/>
        <v>0</v>
      </c>
      <c r="BZ309" s="29">
        <f t="shared" ca="1" si="431"/>
        <v>0</v>
      </c>
      <c r="CA309" s="29">
        <f t="shared" ca="1" si="432"/>
        <v>0</v>
      </c>
      <c r="CB309" s="29">
        <f t="shared" ca="1" si="433"/>
        <v>0</v>
      </c>
      <c r="CC309" s="29">
        <f t="shared" ca="1" si="434"/>
        <v>0</v>
      </c>
      <c r="CD309" s="29">
        <f t="shared" ca="1" si="435"/>
        <v>0</v>
      </c>
      <c r="CE309" s="29">
        <f t="shared" ca="1" si="436"/>
        <v>0</v>
      </c>
      <c r="CF309" s="29">
        <f t="shared" ca="1" si="437"/>
        <v>0</v>
      </c>
      <c r="CG309" s="29">
        <f t="shared" ca="1" si="438"/>
        <v>0</v>
      </c>
      <c r="CH309" s="29">
        <f t="shared" ca="1" si="439"/>
        <v>0</v>
      </c>
      <c r="CI309" s="29">
        <f t="shared" ca="1" si="440"/>
        <v>0</v>
      </c>
      <c r="CJ309" s="29">
        <f t="shared" ca="1" si="441"/>
        <v>0</v>
      </c>
      <c r="CK309" s="33">
        <f t="shared" ca="1" si="452"/>
        <v>0</v>
      </c>
      <c r="CL309" s="33"/>
      <c r="CM309" s="78">
        <f t="shared" ca="1" si="382"/>
        <v>0</v>
      </c>
      <c r="CN309" s="29">
        <f ca="1">IF(NOT(snowball),0,IF(AA308&lt;=0,0,IF($C309&lt;=SUM($CM309:CM309),0,IF(BR309+$C309-SUM($CM309:CM309)&gt;AA308+AV309,AA308+AV309-BR309,$C309-SUM($CM309:CM309)))))</f>
        <v>0</v>
      </c>
      <c r="CO309" s="29">
        <f ca="1">IF(NOT(snowball),0,IF(AB308&lt;=0,0,IF($C309&lt;=SUM($CM309:CN309),0,IF(BS309+$C309-SUM($CM309:CN309)&gt;AB308+AW309,AB308+AW309-BS309,$C309-SUM($CM309:CN309)))))</f>
        <v>0</v>
      </c>
      <c r="CP309" s="29">
        <f ca="1">IF(NOT(snowball),0,IF(AC308&lt;=0,0,IF($C309&lt;=SUM($CM309:CO309),0,IF(BT309+$C309-SUM($CM309:CO309)&gt;AC308+AX309,AC308+AX309-BT309,$C309-SUM($CM309:CO309)))))</f>
        <v>0</v>
      </c>
      <c r="CQ309" s="29">
        <f ca="1">IF(NOT(snowball),0,IF(AD308&lt;=0,0,IF($C309&lt;=SUM($CM309:CP309),0,IF(BU309+$C309-SUM($CM309:CP309)&gt;AD308+AY309,AD308+AY309-BU309,$C309-SUM($CM309:CP309)))))</f>
        <v>0</v>
      </c>
      <c r="CR309" s="29">
        <f ca="1">IF(NOT(snowball),0,IF(AE308&lt;=0,0,IF($C309&lt;=SUM($CM309:CQ309),0,IF(BV309+$C309-SUM($CM309:CQ309)&gt;AE308+AZ309,AE308+AZ309-BV309,$C309-SUM($CM309:CQ309)))))</f>
        <v>0</v>
      </c>
      <c r="CS309" s="29">
        <f ca="1">IF(NOT(snowball),0,IF(AF308&lt;=0,0,IF($C309&lt;=SUM($CM309:CR309),0,IF(BW309+$C309-SUM($CM309:CR309)&gt;AF308+BA309,AF308+BA309-BW309,$C309-SUM($CM309:CR309)))))</f>
        <v>0</v>
      </c>
      <c r="CT309" s="29">
        <f ca="1">IF(NOT(snowball),0,IF(AG308&lt;=0,0,IF($C309&lt;=SUM($CM309:CS309),0,IF(BX309+$C309-SUM($CM309:CS309)&gt;AG308+BB309,AG308+BB309-BX309,$C309-SUM($CM309:CS309)))))</f>
        <v>0</v>
      </c>
      <c r="CU309" s="29">
        <f ca="1">IF(NOT(snowball),0,IF(AH308&lt;=0,0,IF($C309&lt;=SUM($CM309:CT309),0,IF(BY309+$C309-SUM($CM309:CT309)&gt;AH308+BC309,AH308+BC309-BY309,$C309-SUM($CM309:CT309)))))</f>
        <v>0</v>
      </c>
      <c r="CV309" s="29">
        <f ca="1">IF(NOT(snowball),0,IF(AI308&lt;=0,0,IF($C309&lt;=SUM($CM309:CU309),0,IF(BZ309+$C309-SUM($CM309:CU309)&gt;AI308+BD309,AI308+BD309-BZ309,$C309-SUM($CM309:CU309)))))</f>
        <v>0</v>
      </c>
      <c r="CW309" s="29">
        <f ca="1">IF(NOT(snowball),0,IF(AJ308&lt;=0,0,IF($C309&lt;=SUM($CM309:CV309),0,IF(CA309+$C309-SUM($CM309:CV309)&gt;AJ308+BE309,AJ308+BE309-CA309,$C309-SUM($CM309:CV309)))))</f>
        <v>0</v>
      </c>
      <c r="CX309" s="29">
        <f ca="1">IF(NOT(snowball),0,IF(AK308&lt;=0,0,IF($C309&lt;=SUM($CM309:CW309),0,IF(CB309+$C309-SUM($CM309:CW309)&gt;AK308+BF309,AK308+BF309-CB309,$C309-SUM($CM309:CW309)))))</f>
        <v>0</v>
      </c>
      <c r="CY309" s="29">
        <f ca="1">IF(NOT(snowball),0,IF(AL308&lt;=0,0,IF($C309&lt;=SUM($CM309:CX309),0,IF(CC309+$C309-SUM($CM309:CX309)&gt;AL308+BG309,AL308+BG309-CC309,$C309-SUM($CM309:CX309)))))</f>
        <v>0</v>
      </c>
      <c r="CZ309" s="29">
        <f ca="1">IF(NOT(snowball),0,IF(AM308&lt;=0,0,IF($C309&lt;=SUM($CM309:CY309),0,IF(CD309+$C309-SUM($CM309:CY309)&gt;AM308+BH309,AM308+BH309-CD309,$C309-SUM($CM309:CY309)))))</f>
        <v>0</v>
      </c>
      <c r="DA309" s="29">
        <f ca="1">IF(NOT(snowball),0,IF(AN308&lt;=0,0,IF($C309&lt;=SUM($CM309:CZ309),0,IF(CE309+$C309-SUM($CM309:CZ309)&gt;AN308+BI309,AN308+BI309-CE309,$C309-SUM($CM309:CZ309)))))</f>
        <v>0</v>
      </c>
      <c r="DB309" s="29">
        <f ca="1">IF(NOT(snowball),0,IF(AO308&lt;=0,0,IF($C309&lt;=SUM($CM309:DA309),0,IF(CF309+$C309-SUM($CM309:DA309)&gt;AO308+BJ309,AO308+BJ309-CF309,$C309-SUM($CM309:DA309)))))</f>
        <v>0</v>
      </c>
      <c r="DC309" s="29">
        <f ca="1">IF(NOT(snowball),0,IF(AP308&lt;=0,0,IF($C309&lt;=SUM($CM309:DB309),0,IF(CG309+$C309-SUM($CM309:DB309)&gt;AP308+BK309,AP308+BK309-CG309,$C309-SUM($CM309:DB309)))))</f>
        <v>0</v>
      </c>
      <c r="DD309" s="29">
        <f ca="1">IF(NOT(snowball),0,IF(AQ308&lt;=0,0,IF($C309&lt;=SUM($CM309:DC309),0,IF(CH309+$C309-SUM($CM309:DC309)&gt;AQ308+BL309,AQ308+BL309-CH309,$C309-SUM($CM309:DC309)))))</f>
        <v>0</v>
      </c>
      <c r="DE309" s="29">
        <f ca="1">IF(NOT(snowball),0,IF(AR308&lt;=0,0,IF($C309&lt;=SUM($CM309:DD309),0,IF(CI309+$C309-SUM($CM309:DD309)&gt;AR308+BM309,AR308+BM309-CI309,$C309-SUM($CM309:DD309)))))</f>
        <v>0</v>
      </c>
      <c r="DF309" s="29">
        <f ca="1">IF(NOT(snowball),0,IF(AS308&lt;=0,0,IF($C309&lt;=SUM($CM309:DE309),0,IF(CJ309+$C309-SUM($CM309:DE309)&gt;AS308+BN309,AS308+BN309-CJ309,$C309-SUM($CM309:DE309)))))</f>
        <v>0</v>
      </c>
    </row>
    <row r="310" spans="1:110" ht="11" customHeight="1">
      <c r="A310" s="30" t="str">
        <f t="shared" ca="1" si="442"/>
        <v/>
      </c>
      <c r="B310" s="13" t="e">
        <f t="shared" ca="1" si="383"/>
        <v>#N/A</v>
      </c>
      <c r="C310" s="113" t="str">
        <f t="shared" ca="1" si="369"/>
        <v/>
      </c>
      <c r="D310" s="81"/>
      <c r="E310" s="29">
        <f t="shared" ca="1" si="443"/>
        <v>0</v>
      </c>
      <c r="F310" s="29">
        <f t="shared" ca="1" si="444"/>
        <v>0</v>
      </c>
      <c r="G310" s="29">
        <f t="shared" ca="1" si="445"/>
        <v>0</v>
      </c>
      <c r="H310" s="29">
        <f t="shared" ca="1" si="446"/>
        <v>0</v>
      </c>
      <c r="I310" s="29">
        <f t="shared" ca="1" si="447"/>
        <v>0</v>
      </c>
      <c r="J310" s="29">
        <f t="shared" ca="1" si="448"/>
        <v>0</v>
      </c>
      <c r="K310" s="29">
        <f t="shared" ca="1" si="453"/>
        <v>0</v>
      </c>
      <c r="L310" s="29">
        <f t="shared" ca="1" si="370"/>
        <v>0</v>
      </c>
      <c r="M310" s="29">
        <f t="shared" ca="1" si="371"/>
        <v>0</v>
      </c>
      <c r="N310" s="29">
        <f t="shared" ca="1" si="372"/>
        <v>0</v>
      </c>
      <c r="O310" s="29">
        <f t="shared" ca="1" si="373"/>
        <v>0</v>
      </c>
      <c r="P310" s="29">
        <f t="shared" ca="1" si="374"/>
        <v>0</v>
      </c>
      <c r="Q310" s="29">
        <f t="shared" ca="1" si="375"/>
        <v>0</v>
      </c>
      <c r="R310" s="29">
        <f t="shared" ca="1" si="376"/>
        <v>0</v>
      </c>
      <c r="S310" s="29">
        <f t="shared" ca="1" si="377"/>
        <v>0</v>
      </c>
      <c r="T310" s="29">
        <f t="shared" ca="1" si="378"/>
        <v>0</v>
      </c>
      <c r="U310" s="29">
        <f t="shared" ca="1" si="379"/>
        <v>0</v>
      </c>
      <c r="V310" s="29">
        <f t="shared" ca="1" si="380"/>
        <v>0</v>
      </c>
      <c r="W310" s="29">
        <f t="shared" ca="1" si="381"/>
        <v>0</v>
      </c>
      <c r="X310" s="29">
        <f t="shared" ca="1" si="381"/>
        <v>0</v>
      </c>
      <c r="Y310" s="66"/>
      <c r="Z310" s="29">
        <f t="shared" ca="1" si="384"/>
        <v>0</v>
      </c>
      <c r="AA310" s="29">
        <f t="shared" ca="1" si="385"/>
        <v>0</v>
      </c>
      <c r="AB310" s="29">
        <f t="shared" ca="1" si="386"/>
        <v>0</v>
      </c>
      <c r="AC310" s="29">
        <f t="shared" ca="1" si="387"/>
        <v>0</v>
      </c>
      <c r="AD310" s="29">
        <f t="shared" ca="1" si="388"/>
        <v>0</v>
      </c>
      <c r="AE310" s="29">
        <f t="shared" ca="1" si="389"/>
        <v>0</v>
      </c>
      <c r="AF310" s="29">
        <f t="shared" ca="1" si="390"/>
        <v>0</v>
      </c>
      <c r="AG310" s="29">
        <f t="shared" ca="1" si="391"/>
        <v>0</v>
      </c>
      <c r="AH310" s="29">
        <f t="shared" ca="1" si="392"/>
        <v>0</v>
      </c>
      <c r="AI310" s="29">
        <f t="shared" ca="1" si="393"/>
        <v>0</v>
      </c>
      <c r="AJ310" s="29">
        <f t="shared" ca="1" si="394"/>
        <v>0</v>
      </c>
      <c r="AK310" s="29">
        <f t="shared" ca="1" si="395"/>
        <v>0</v>
      </c>
      <c r="AL310" s="29">
        <f t="shared" ca="1" si="396"/>
        <v>0</v>
      </c>
      <c r="AM310" s="29">
        <f t="shared" ca="1" si="397"/>
        <v>0</v>
      </c>
      <c r="AN310" s="29">
        <f t="shared" ca="1" si="398"/>
        <v>0</v>
      </c>
      <c r="AO310" s="29">
        <f t="shared" ca="1" si="399"/>
        <v>0</v>
      </c>
      <c r="AP310" s="29">
        <f t="shared" ca="1" si="400"/>
        <v>0</v>
      </c>
      <c r="AQ310" s="29">
        <f t="shared" ca="1" si="401"/>
        <v>0</v>
      </c>
      <c r="AR310" s="29">
        <f t="shared" ca="1" si="402"/>
        <v>0</v>
      </c>
      <c r="AS310" s="29">
        <f t="shared" ca="1" si="403"/>
        <v>0</v>
      </c>
      <c r="AT310" s="7"/>
      <c r="AU310" s="29">
        <f t="shared" ca="1" si="449"/>
        <v>0</v>
      </c>
      <c r="AV310" s="29">
        <f t="shared" ca="1" si="450"/>
        <v>0</v>
      </c>
      <c r="AW310" s="29">
        <f t="shared" ca="1" si="451"/>
        <v>0</v>
      </c>
      <c r="AX310" s="29">
        <f t="shared" ca="1" si="410"/>
        <v>0</v>
      </c>
      <c r="AY310" s="29">
        <f t="shared" ca="1" si="411"/>
        <v>0</v>
      </c>
      <c r="AZ310" s="29">
        <f t="shared" ca="1" si="412"/>
        <v>0</v>
      </c>
      <c r="BA310" s="29">
        <f t="shared" ca="1" si="413"/>
        <v>0</v>
      </c>
      <c r="BB310" s="29">
        <f t="shared" ca="1" si="414"/>
        <v>0</v>
      </c>
      <c r="BC310" s="29">
        <f t="shared" ca="1" si="415"/>
        <v>0</v>
      </c>
      <c r="BD310" s="29">
        <f t="shared" ca="1" si="416"/>
        <v>0</v>
      </c>
      <c r="BE310" s="29">
        <f t="shared" ca="1" si="417"/>
        <v>0</v>
      </c>
      <c r="BF310" s="29">
        <f t="shared" ca="1" si="418"/>
        <v>0</v>
      </c>
      <c r="BG310" s="29">
        <f t="shared" ca="1" si="419"/>
        <v>0</v>
      </c>
      <c r="BH310" s="29">
        <f t="shared" ca="1" si="420"/>
        <v>0</v>
      </c>
      <c r="BI310" s="29">
        <f t="shared" ca="1" si="421"/>
        <v>0</v>
      </c>
      <c r="BJ310" s="29">
        <f t="shared" ca="1" si="422"/>
        <v>0</v>
      </c>
      <c r="BK310" s="29">
        <f t="shared" ca="1" si="423"/>
        <v>0</v>
      </c>
      <c r="BL310" s="29">
        <f t="shared" ca="1" si="424"/>
        <v>0</v>
      </c>
      <c r="BM310" s="29">
        <f t="shared" ca="1" si="425"/>
        <v>0</v>
      </c>
      <c r="BN310" s="29">
        <f t="shared" ca="1" si="426"/>
        <v>0</v>
      </c>
      <c r="BO310" s="33">
        <f t="shared" ca="1" si="404"/>
        <v>0</v>
      </c>
      <c r="BP310" s="16"/>
      <c r="BQ310" s="29">
        <f t="shared" ca="1" si="405"/>
        <v>0</v>
      </c>
      <c r="BR310" s="29">
        <f t="shared" ca="1" si="406"/>
        <v>0</v>
      </c>
      <c r="BS310" s="29">
        <f t="shared" ca="1" si="407"/>
        <v>0</v>
      </c>
      <c r="BT310" s="29">
        <f t="shared" ca="1" si="408"/>
        <v>0</v>
      </c>
      <c r="BU310" s="29">
        <f t="shared" ca="1" si="409"/>
        <v>0</v>
      </c>
      <c r="BV310" s="29">
        <f t="shared" ca="1" si="427"/>
        <v>0</v>
      </c>
      <c r="BW310" s="29">
        <f t="shared" ca="1" si="428"/>
        <v>0</v>
      </c>
      <c r="BX310" s="29">
        <f t="shared" ca="1" si="429"/>
        <v>0</v>
      </c>
      <c r="BY310" s="29">
        <f t="shared" ca="1" si="430"/>
        <v>0</v>
      </c>
      <c r="BZ310" s="29">
        <f t="shared" ca="1" si="431"/>
        <v>0</v>
      </c>
      <c r="CA310" s="29">
        <f t="shared" ca="1" si="432"/>
        <v>0</v>
      </c>
      <c r="CB310" s="29">
        <f t="shared" ca="1" si="433"/>
        <v>0</v>
      </c>
      <c r="CC310" s="29">
        <f t="shared" ca="1" si="434"/>
        <v>0</v>
      </c>
      <c r="CD310" s="29">
        <f t="shared" ca="1" si="435"/>
        <v>0</v>
      </c>
      <c r="CE310" s="29">
        <f t="shared" ca="1" si="436"/>
        <v>0</v>
      </c>
      <c r="CF310" s="29">
        <f t="shared" ca="1" si="437"/>
        <v>0</v>
      </c>
      <c r="CG310" s="29">
        <f t="shared" ca="1" si="438"/>
        <v>0</v>
      </c>
      <c r="CH310" s="29">
        <f t="shared" ca="1" si="439"/>
        <v>0</v>
      </c>
      <c r="CI310" s="29">
        <f t="shared" ca="1" si="440"/>
        <v>0</v>
      </c>
      <c r="CJ310" s="29">
        <f t="shared" ca="1" si="441"/>
        <v>0</v>
      </c>
      <c r="CK310" s="33">
        <f t="shared" ca="1" si="452"/>
        <v>0</v>
      </c>
      <c r="CL310" s="33"/>
      <c r="CM310" s="78">
        <f t="shared" ca="1" si="382"/>
        <v>0</v>
      </c>
      <c r="CN310" s="29">
        <f ca="1">IF(NOT(snowball),0,IF(AA309&lt;=0,0,IF($C310&lt;=SUM($CM310:CM310),0,IF(BR310+$C310-SUM($CM310:CM310)&gt;AA309+AV310,AA309+AV310-BR310,$C310-SUM($CM310:CM310)))))</f>
        <v>0</v>
      </c>
      <c r="CO310" s="29">
        <f ca="1">IF(NOT(snowball),0,IF(AB309&lt;=0,0,IF($C310&lt;=SUM($CM310:CN310),0,IF(BS310+$C310-SUM($CM310:CN310)&gt;AB309+AW310,AB309+AW310-BS310,$C310-SUM($CM310:CN310)))))</f>
        <v>0</v>
      </c>
      <c r="CP310" s="29">
        <f ca="1">IF(NOT(snowball),0,IF(AC309&lt;=0,0,IF($C310&lt;=SUM($CM310:CO310),0,IF(BT310+$C310-SUM($CM310:CO310)&gt;AC309+AX310,AC309+AX310-BT310,$C310-SUM($CM310:CO310)))))</f>
        <v>0</v>
      </c>
      <c r="CQ310" s="29">
        <f ca="1">IF(NOT(snowball),0,IF(AD309&lt;=0,0,IF($C310&lt;=SUM($CM310:CP310),0,IF(BU310+$C310-SUM($CM310:CP310)&gt;AD309+AY310,AD309+AY310-BU310,$C310-SUM($CM310:CP310)))))</f>
        <v>0</v>
      </c>
      <c r="CR310" s="29">
        <f ca="1">IF(NOT(snowball),0,IF(AE309&lt;=0,0,IF($C310&lt;=SUM($CM310:CQ310),0,IF(BV310+$C310-SUM($CM310:CQ310)&gt;AE309+AZ310,AE309+AZ310-BV310,$C310-SUM($CM310:CQ310)))))</f>
        <v>0</v>
      </c>
      <c r="CS310" s="29">
        <f ca="1">IF(NOT(snowball),0,IF(AF309&lt;=0,0,IF($C310&lt;=SUM($CM310:CR310),0,IF(BW310+$C310-SUM($CM310:CR310)&gt;AF309+BA310,AF309+BA310-BW310,$C310-SUM($CM310:CR310)))))</f>
        <v>0</v>
      </c>
      <c r="CT310" s="29">
        <f ca="1">IF(NOT(snowball),0,IF(AG309&lt;=0,0,IF($C310&lt;=SUM($CM310:CS310),0,IF(BX310+$C310-SUM($CM310:CS310)&gt;AG309+BB310,AG309+BB310-BX310,$C310-SUM($CM310:CS310)))))</f>
        <v>0</v>
      </c>
      <c r="CU310" s="29">
        <f ca="1">IF(NOT(snowball),0,IF(AH309&lt;=0,0,IF($C310&lt;=SUM($CM310:CT310),0,IF(BY310+$C310-SUM($CM310:CT310)&gt;AH309+BC310,AH309+BC310-BY310,$C310-SUM($CM310:CT310)))))</f>
        <v>0</v>
      </c>
      <c r="CV310" s="29">
        <f ca="1">IF(NOT(snowball),0,IF(AI309&lt;=0,0,IF($C310&lt;=SUM($CM310:CU310),0,IF(BZ310+$C310-SUM($CM310:CU310)&gt;AI309+BD310,AI309+BD310-BZ310,$C310-SUM($CM310:CU310)))))</f>
        <v>0</v>
      </c>
      <c r="CW310" s="29">
        <f ca="1">IF(NOT(snowball),0,IF(AJ309&lt;=0,0,IF($C310&lt;=SUM($CM310:CV310),0,IF(CA310+$C310-SUM($CM310:CV310)&gt;AJ309+BE310,AJ309+BE310-CA310,$C310-SUM($CM310:CV310)))))</f>
        <v>0</v>
      </c>
      <c r="CX310" s="29">
        <f ca="1">IF(NOT(snowball),0,IF(AK309&lt;=0,0,IF($C310&lt;=SUM($CM310:CW310),0,IF(CB310+$C310-SUM($CM310:CW310)&gt;AK309+BF310,AK309+BF310-CB310,$C310-SUM($CM310:CW310)))))</f>
        <v>0</v>
      </c>
      <c r="CY310" s="29">
        <f ca="1">IF(NOT(snowball),0,IF(AL309&lt;=0,0,IF($C310&lt;=SUM($CM310:CX310),0,IF(CC310+$C310-SUM($CM310:CX310)&gt;AL309+BG310,AL309+BG310-CC310,$C310-SUM($CM310:CX310)))))</f>
        <v>0</v>
      </c>
      <c r="CZ310" s="29">
        <f ca="1">IF(NOT(snowball),0,IF(AM309&lt;=0,0,IF($C310&lt;=SUM($CM310:CY310),0,IF(CD310+$C310-SUM($CM310:CY310)&gt;AM309+BH310,AM309+BH310-CD310,$C310-SUM($CM310:CY310)))))</f>
        <v>0</v>
      </c>
      <c r="DA310" s="29">
        <f ca="1">IF(NOT(snowball),0,IF(AN309&lt;=0,0,IF($C310&lt;=SUM($CM310:CZ310),0,IF(CE310+$C310-SUM($CM310:CZ310)&gt;AN309+BI310,AN309+BI310-CE310,$C310-SUM($CM310:CZ310)))))</f>
        <v>0</v>
      </c>
      <c r="DB310" s="29">
        <f ca="1">IF(NOT(snowball),0,IF(AO309&lt;=0,0,IF($C310&lt;=SUM($CM310:DA310),0,IF(CF310+$C310-SUM($CM310:DA310)&gt;AO309+BJ310,AO309+BJ310-CF310,$C310-SUM($CM310:DA310)))))</f>
        <v>0</v>
      </c>
      <c r="DC310" s="29">
        <f ca="1">IF(NOT(snowball),0,IF(AP309&lt;=0,0,IF($C310&lt;=SUM($CM310:DB310),0,IF(CG310+$C310-SUM($CM310:DB310)&gt;AP309+BK310,AP309+BK310-CG310,$C310-SUM($CM310:DB310)))))</f>
        <v>0</v>
      </c>
      <c r="DD310" s="29">
        <f ca="1">IF(NOT(snowball),0,IF(AQ309&lt;=0,0,IF($C310&lt;=SUM($CM310:DC310),0,IF(CH310+$C310-SUM($CM310:DC310)&gt;AQ309+BL310,AQ309+BL310-CH310,$C310-SUM($CM310:DC310)))))</f>
        <v>0</v>
      </c>
      <c r="DE310" s="29">
        <f ca="1">IF(NOT(snowball),0,IF(AR309&lt;=0,0,IF($C310&lt;=SUM($CM310:DD310),0,IF(CI310+$C310-SUM($CM310:DD310)&gt;AR309+BM310,AR309+BM310-CI310,$C310-SUM($CM310:DD310)))))</f>
        <v>0</v>
      </c>
      <c r="DF310" s="29">
        <f ca="1">IF(NOT(snowball),0,IF(AS309&lt;=0,0,IF($C310&lt;=SUM($CM310:DE310),0,IF(CJ310+$C310-SUM($CM310:DE310)&gt;AS309+BN310,AS309+BN310-CJ310,$C310-SUM($CM310:DE310)))))</f>
        <v>0</v>
      </c>
    </row>
    <row r="311" spans="1:110" ht="11" customHeight="1">
      <c r="A311" s="30" t="str">
        <f t="shared" ref="A311:A334" ca="1" si="454">IF(SUM(Z310:AS310)&lt;=0,"",A310+1)</f>
        <v/>
      </c>
      <c r="B311" s="13" t="e">
        <f t="shared" ca="1" si="383"/>
        <v>#N/A</v>
      </c>
      <c r="C311" s="113" t="str">
        <f t="shared" ca="1" si="369"/>
        <v/>
      </c>
      <c r="D311" s="81"/>
      <c r="E311" s="29">
        <f t="shared" ref="E311:J313" ca="1" si="455">BQ311+CM311</f>
        <v>0</v>
      </c>
      <c r="F311" s="29">
        <f t="shared" ca="1" si="455"/>
        <v>0</v>
      </c>
      <c r="G311" s="29">
        <f t="shared" ca="1" si="455"/>
        <v>0</v>
      </c>
      <c r="H311" s="29">
        <f t="shared" ca="1" si="455"/>
        <v>0</v>
      </c>
      <c r="I311" s="29">
        <f t="shared" ca="1" si="455"/>
        <v>0</v>
      </c>
      <c r="J311" s="29">
        <f t="shared" ca="1" si="455"/>
        <v>0</v>
      </c>
      <c r="K311" s="29">
        <f t="shared" ca="1" si="453"/>
        <v>0</v>
      </c>
      <c r="L311" s="29">
        <f t="shared" ca="1" si="370"/>
        <v>0</v>
      </c>
      <c r="M311" s="29">
        <f t="shared" ca="1" si="371"/>
        <v>0</v>
      </c>
      <c r="N311" s="29">
        <f t="shared" ca="1" si="372"/>
        <v>0</v>
      </c>
      <c r="O311" s="29">
        <f t="shared" ca="1" si="373"/>
        <v>0</v>
      </c>
      <c r="P311" s="29">
        <f t="shared" ca="1" si="374"/>
        <v>0</v>
      </c>
      <c r="Q311" s="29">
        <f t="shared" ca="1" si="375"/>
        <v>0</v>
      </c>
      <c r="R311" s="29">
        <f t="shared" ca="1" si="376"/>
        <v>0</v>
      </c>
      <c r="S311" s="29">
        <f t="shared" ca="1" si="377"/>
        <v>0</v>
      </c>
      <c r="T311" s="29">
        <f t="shared" ca="1" si="378"/>
        <v>0</v>
      </c>
      <c r="U311" s="29">
        <f t="shared" ca="1" si="379"/>
        <v>0</v>
      </c>
      <c r="V311" s="29">
        <f t="shared" ca="1" si="380"/>
        <v>0</v>
      </c>
      <c r="W311" s="29">
        <f t="shared" ca="1" si="381"/>
        <v>0</v>
      </c>
      <c r="X311" s="29">
        <f t="shared" ca="1" si="381"/>
        <v>0</v>
      </c>
      <c r="Y311" s="66"/>
      <c r="Z311" s="29">
        <f t="shared" ca="1" si="384"/>
        <v>0</v>
      </c>
      <c r="AA311" s="29">
        <f t="shared" ca="1" si="385"/>
        <v>0</v>
      </c>
      <c r="AB311" s="29">
        <f t="shared" ca="1" si="386"/>
        <v>0</v>
      </c>
      <c r="AC311" s="29">
        <f t="shared" ca="1" si="387"/>
        <v>0</v>
      </c>
      <c r="AD311" s="29">
        <f t="shared" ca="1" si="388"/>
        <v>0</v>
      </c>
      <c r="AE311" s="29">
        <f t="shared" ca="1" si="389"/>
        <v>0</v>
      </c>
      <c r="AF311" s="29">
        <f t="shared" ca="1" si="390"/>
        <v>0</v>
      </c>
      <c r="AG311" s="29">
        <f t="shared" ca="1" si="391"/>
        <v>0</v>
      </c>
      <c r="AH311" s="29">
        <f t="shared" ca="1" si="392"/>
        <v>0</v>
      </c>
      <c r="AI311" s="29">
        <f t="shared" ca="1" si="393"/>
        <v>0</v>
      </c>
      <c r="AJ311" s="29">
        <f t="shared" ca="1" si="394"/>
        <v>0</v>
      </c>
      <c r="AK311" s="29">
        <f t="shared" ca="1" si="395"/>
        <v>0</v>
      </c>
      <c r="AL311" s="29">
        <f t="shared" ca="1" si="396"/>
        <v>0</v>
      </c>
      <c r="AM311" s="29">
        <f t="shared" ca="1" si="397"/>
        <v>0</v>
      </c>
      <c r="AN311" s="29">
        <f t="shared" ca="1" si="398"/>
        <v>0</v>
      </c>
      <c r="AO311" s="29">
        <f t="shared" ca="1" si="399"/>
        <v>0</v>
      </c>
      <c r="AP311" s="29">
        <f t="shared" ca="1" si="400"/>
        <v>0</v>
      </c>
      <c r="AQ311" s="29">
        <f t="shared" ca="1" si="401"/>
        <v>0</v>
      </c>
      <c r="AR311" s="29">
        <f t="shared" ca="1" si="402"/>
        <v>0</v>
      </c>
      <c r="AS311" s="29">
        <f t="shared" ca="1" si="403"/>
        <v>0</v>
      </c>
      <c r="AT311" s="7"/>
      <c r="AU311" s="29">
        <f t="shared" ref="AU311:AU334" ca="1" si="456">ROUND(Z310*E$9/12,2)</f>
        <v>0</v>
      </c>
      <c r="AV311" s="29">
        <f t="shared" ref="AV311:AV334" ca="1" si="457">ROUND(AA310*F$9/12,2)</f>
        <v>0</v>
      </c>
      <c r="AW311" s="29">
        <f t="shared" ref="AW311:AW334" ca="1" si="458">ROUND(AB310*G$9/12,2)</f>
        <v>0</v>
      </c>
      <c r="AX311" s="29">
        <f t="shared" ca="1" si="410"/>
        <v>0</v>
      </c>
      <c r="AY311" s="29">
        <f t="shared" ca="1" si="411"/>
        <v>0</v>
      </c>
      <c r="AZ311" s="29">
        <f t="shared" ca="1" si="412"/>
        <v>0</v>
      </c>
      <c r="BA311" s="29">
        <f t="shared" ca="1" si="413"/>
        <v>0</v>
      </c>
      <c r="BB311" s="29">
        <f t="shared" ca="1" si="414"/>
        <v>0</v>
      </c>
      <c r="BC311" s="29">
        <f t="shared" ca="1" si="415"/>
        <v>0</v>
      </c>
      <c r="BD311" s="29">
        <f t="shared" ca="1" si="416"/>
        <v>0</v>
      </c>
      <c r="BE311" s="29">
        <f t="shared" ca="1" si="417"/>
        <v>0</v>
      </c>
      <c r="BF311" s="29">
        <f t="shared" ca="1" si="418"/>
        <v>0</v>
      </c>
      <c r="BG311" s="29">
        <f t="shared" ca="1" si="419"/>
        <v>0</v>
      </c>
      <c r="BH311" s="29">
        <f t="shared" ca="1" si="420"/>
        <v>0</v>
      </c>
      <c r="BI311" s="29">
        <f t="shared" ca="1" si="421"/>
        <v>0</v>
      </c>
      <c r="BJ311" s="29">
        <f t="shared" ca="1" si="422"/>
        <v>0</v>
      </c>
      <c r="BK311" s="29">
        <f t="shared" ca="1" si="423"/>
        <v>0</v>
      </c>
      <c r="BL311" s="29">
        <f t="shared" ca="1" si="424"/>
        <v>0</v>
      </c>
      <c r="BM311" s="29">
        <f t="shared" ca="1" si="425"/>
        <v>0</v>
      </c>
      <c r="BN311" s="29">
        <f t="shared" ca="1" si="426"/>
        <v>0</v>
      </c>
      <c r="BO311" s="33">
        <f t="shared" ca="1" si="404"/>
        <v>0</v>
      </c>
      <c r="BP311" s="16"/>
      <c r="BQ311" s="29">
        <f t="shared" ca="1" si="405"/>
        <v>0</v>
      </c>
      <c r="BR311" s="29">
        <f t="shared" ca="1" si="406"/>
        <v>0</v>
      </c>
      <c r="BS311" s="29">
        <f t="shared" ca="1" si="407"/>
        <v>0</v>
      </c>
      <c r="BT311" s="29">
        <f t="shared" ca="1" si="408"/>
        <v>0</v>
      </c>
      <c r="BU311" s="29">
        <f t="shared" ca="1" si="409"/>
        <v>0</v>
      </c>
      <c r="BV311" s="29">
        <f t="shared" ca="1" si="427"/>
        <v>0</v>
      </c>
      <c r="BW311" s="29">
        <f t="shared" ca="1" si="428"/>
        <v>0</v>
      </c>
      <c r="BX311" s="29">
        <f t="shared" ca="1" si="429"/>
        <v>0</v>
      </c>
      <c r="BY311" s="29">
        <f t="shared" ca="1" si="430"/>
        <v>0</v>
      </c>
      <c r="BZ311" s="29">
        <f t="shared" ca="1" si="431"/>
        <v>0</v>
      </c>
      <c r="CA311" s="29">
        <f t="shared" ca="1" si="432"/>
        <v>0</v>
      </c>
      <c r="CB311" s="29">
        <f t="shared" ca="1" si="433"/>
        <v>0</v>
      </c>
      <c r="CC311" s="29">
        <f t="shared" ca="1" si="434"/>
        <v>0</v>
      </c>
      <c r="CD311" s="29">
        <f t="shared" ca="1" si="435"/>
        <v>0</v>
      </c>
      <c r="CE311" s="29">
        <f t="shared" ca="1" si="436"/>
        <v>0</v>
      </c>
      <c r="CF311" s="29">
        <f t="shared" ca="1" si="437"/>
        <v>0</v>
      </c>
      <c r="CG311" s="29">
        <f t="shared" ca="1" si="438"/>
        <v>0</v>
      </c>
      <c r="CH311" s="29">
        <f t="shared" ca="1" si="439"/>
        <v>0</v>
      </c>
      <c r="CI311" s="29">
        <f t="shared" ca="1" si="440"/>
        <v>0</v>
      </c>
      <c r="CJ311" s="29">
        <f t="shared" ca="1" si="441"/>
        <v>0</v>
      </c>
      <c r="CK311" s="33">
        <f t="shared" ref="CK311:CK334" ca="1" si="459">SUM(BQ311:CJ311)</f>
        <v>0</v>
      </c>
      <c r="CL311" s="33"/>
      <c r="CM311" s="78">
        <f t="shared" ca="1" si="382"/>
        <v>0</v>
      </c>
      <c r="CN311" s="29">
        <f ca="1">IF(NOT(snowball),0,IF(AA310&lt;=0,0,IF($C311&lt;=SUM($CM311:CM311),0,IF(BR311+$C311-SUM($CM311:CM311)&gt;AA310+AV311,AA310+AV311-BR311,$C311-SUM($CM311:CM311)))))</f>
        <v>0</v>
      </c>
      <c r="CO311" s="29">
        <f ca="1">IF(NOT(snowball),0,IF(AB310&lt;=0,0,IF($C311&lt;=SUM($CM311:CN311),0,IF(BS311+$C311-SUM($CM311:CN311)&gt;AB310+AW311,AB310+AW311-BS311,$C311-SUM($CM311:CN311)))))</f>
        <v>0</v>
      </c>
      <c r="CP311" s="29">
        <f ca="1">IF(NOT(snowball),0,IF(AC310&lt;=0,0,IF($C311&lt;=SUM($CM311:CO311),0,IF(BT311+$C311-SUM($CM311:CO311)&gt;AC310+AX311,AC310+AX311-BT311,$C311-SUM($CM311:CO311)))))</f>
        <v>0</v>
      </c>
      <c r="CQ311" s="29">
        <f ca="1">IF(NOT(snowball),0,IF(AD310&lt;=0,0,IF($C311&lt;=SUM($CM311:CP311),0,IF(BU311+$C311-SUM($CM311:CP311)&gt;AD310+AY311,AD310+AY311-BU311,$C311-SUM($CM311:CP311)))))</f>
        <v>0</v>
      </c>
      <c r="CR311" s="29">
        <f ca="1">IF(NOT(snowball),0,IF(AE310&lt;=0,0,IF($C311&lt;=SUM($CM311:CQ311),0,IF(BV311+$C311-SUM($CM311:CQ311)&gt;AE310+AZ311,AE310+AZ311-BV311,$C311-SUM($CM311:CQ311)))))</f>
        <v>0</v>
      </c>
      <c r="CS311" s="29">
        <f ca="1">IF(NOT(snowball),0,IF(AF310&lt;=0,0,IF($C311&lt;=SUM($CM311:CR311),0,IF(BW311+$C311-SUM($CM311:CR311)&gt;AF310+BA311,AF310+BA311-BW311,$C311-SUM($CM311:CR311)))))</f>
        <v>0</v>
      </c>
      <c r="CT311" s="29">
        <f ca="1">IF(NOT(snowball),0,IF(AG310&lt;=0,0,IF($C311&lt;=SUM($CM311:CS311),0,IF(BX311+$C311-SUM($CM311:CS311)&gt;AG310+BB311,AG310+BB311-BX311,$C311-SUM($CM311:CS311)))))</f>
        <v>0</v>
      </c>
      <c r="CU311" s="29">
        <f ca="1">IF(NOT(snowball),0,IF(AH310&lt;=0,0,IF($C311&lt;=SUM($CM311:CT311),0,IF(BY311+$C311-SUM($CM311:CT311)&gt;AH310+BC311,AH310+BC311-BY311,$C311-SUM($CM311:CT311)))))</f>
        <v>0</v>
      </c>
      <c r="CV311" s="29">
        <f ca="1">IF(NOT(snowball),0,IF(AI310&lt;=0,0,IF($C311&lt;=SUM($CM311:CU311),0,IF(BZ311+$C311-SUM($CM311:CU311)&gt;AI310+BD311,AI310+BD311-BZ311,$C311-SUM($CM311:CU311)))))</f>
        <v>0</v>
      </c>
      <c r="CW311" s="29">
        <f ca="1">IF(NOT(snowball),0,IF(AJ310&lt;=0,0,IF($C311&lt;=SUM($CM311:CV311),0,IF(CA311+$C311-SUM($CM311:CV311)&gt;AJ310+BE311,AJ310+BE311-CA311,$C311-SUM($CM311:CV311)))))</f>
        <v>0</v>
      </c>
      <c r="CX311" s="29">
        <f ca="1">IF(NOT(snowball),0,IF(AK310&lt;=0,0,IF($C311&lt;=SUM($CM311:CW311),0,IF(CB311+$C311-SUM($CM311:CW311)&gt;AK310+BF311,AK310+BF311-CB311,$C311-SUM($CM311:CW311)))))</f>
        <v>0</v>
      </c>
      <c r="CY311" s="29">
        <f ca="1">IF(NOT(snowball),0,IF(AL310&lt;=0,0,IF($C311&lt;=SUM($CM311:CX311),0,IF(CC311+$C311-SUM($CM311:CX311)&gt;AL310+BG311,AL310+BG311-CC311,$C311-SUM($CM311:CX311)))))</f>
        <v>0</v>
      </c>
      <c r="CZ311" s="29">
        <f ca="1">IF(NOT(snowball),0,IF(AM310&lt;=0,0,IF($C311&lt;=SUM($CM311:CY311),0,IF(CD311+$C311-SUM($CM311:CY311)&gt;AM310+BH311,AM310+BH311-CD311,$C311-SUM($CM311:CY311)))))</f>
        <v>0</v>
      </c>
      <c r="DA311" s="29">
        <f ca="1">IF(NOT(snowball),0,IF(AN310&lt;=0,0,IF($C311&lt;=SUM($CM311:CZ311),0,IF(CE311+$C311-SUM($CM311:CZ311)&gt;AN310+BI311,AN310+BI311-CE311,$C311-SUM($CM311:CZ311)))))</f>
        <v>0</v>
      </c>
      <c r="DB311" s="29">
        <f ca="1">IF(NOT(snowball),0,IF(AO310&lt;=0,0,IF($C311&lt;=SUM($CM311:DA311),0,IF(CF311+$C311-SUM($CM311:DA311)&gt;AO310+BJ311,AO310+BJ311-CF311,$C311-SUM($CM311:DA311)))))</f>
        <v>0</v>
      </c>
      <c r="DC311" s="29">
        <f ca="1">IF(NOT(snowball),0,IF(AP310&lt;=0,0,IF($C311&lt;=SUM($CM311:DB311),0,IF(CG311+$C311-SUM($CM311:DB311)&gt;AP310+BK311,AP310+BK311-CG311,$C311-SUM($CM311:DB311)))))</f>
        <v>0</v>
      </c>
      <c r="DD311" s="29">
        <f ca="1">IF(NOT(snowball),0,IF(AQ310&lt;=0,0,IF($C311&lt;=SUM($CM311:DC311),0,IF(CH311+$C311-SUM($CM311:DC311)&gt;AQ310+BL311,AQ310+BL311-CH311,$C311-SUM($CM311:DC311)))))</f>
        <v>0</v>
      </c>
      <c r="DE311" s="29">
        <f ca="1">IF(NOT(snowball),0,IF(AR310&lt;=0,0,IF($C311&lt;=SUM($CM311:DD311),0,IF(CI311+$C311-SUM($CM311:DD311)&gt;AR310+BM311,AR310+BM311-CI311,$C311-SUM($CM311:DD311)))))</f>
        <v>0</v>
      </c>
      <c r="DF311" s="29">
        <f ca="1">IF(NOT(snowball),0,IF(AS310&lt;=0,0,IF($C311&lt;=SUM($CM311:DE311),0,IF(CJ311+$C311-SUM($CM311:DE311)&gt;AS310+BN311,AS310+BN311-CJ311,$C311-SUM($CM311:DE311)))))</f>
        <v>0</v>
      </c>
    </row>
    <row r="312" spans="1:110" ht="11" customHeight="1">
      <c r="A312" s="30" t="str">
        <f t="shared" ca="1" si="454"/>
        <v/>
      </c>
      <c r="B312" s="13" t="e">
        <f t="shared" ca="1" si="383"/>
        <v>#N/A</v>
      </c>
      <c r="C312" s="113" t="str">
        <f t="shared" ca="1" si="369"/>
        <v/>
      </c>
      <c r="D312" s="81"/>
      <c r="E312" s="29">
        <f t="shared" ca="1" si="455"/>
        <v>0</v>
      </c>
      <c r="F312" s="29">
        <f t="shared" ca="1" si="455"/>
        <v>0</v>
      </c>
      <c r="G312" s="29">
        <f t="shared" ca="1" si="455"/>
        <v>0</v>
      </c>
      <c r="H312" s="29">
        <f t="shared" ca="1" si="455"/>
        <v>0</v>
      </c>
      <c r="I312" s="29">
        <f t="shared" ca="1" si="455"/>
        <v>0</v>
      </c>
      <c r="J312" s="29">
        <f t="shared" ca="1" si="455"/>
        <v>0</v>
      </c>
      <c r="K312" s="29">
        <f t="shared" ca="1" si="453"/>
        <v>0</v>
      </c>
      <c r="L312" s="29">
        <f t="shared" ca="1" si="370"/>
        <v>0</v>
      </c>
      <c r="M312" s="29">
        <f t="shared" ca="1" si="371"/>
        <v>0</v>
      </c>
      <c r="N312" s="29">
        <f t="shared" ca="1" si="372"/>
        <v>0</v>
      </c>
      <c r="O312" s="29">
        <f t="shared" ca="1" si="373"/>
        <v>0</v>
      </c>
      <c r="P312" s="29">
        <f t="shared" ca="1" si="374"/>
        <v>0</v>
      </c>
      <c r="Q312" s="29">
        <f t="shared" ca="1" si="375"/>
        <v>0</v>
      </c>
      <c r="R312" s="29">
        <f t="shared" ca="1" si="376"/>
        <v>0</v>
      </c>
      <c r="S312" s="29">
        <f t="shared" ca="1" si="377"/>
        <v>0</v>
      </c>
      <c r="T312" s="29">
        <f t="shared" ca="1" si="378"/>
        <v>0</v>
      </c>
      <c r="U312" s="29">
        <f t="shared" ca="1" si="379"/>
        <v>0</v>
      </c>
      <c r="V312" s="29">
        <f t="shared" ca="1" si="380"/>
        <v>0</v>
      </c>
      <c r="W312" s="29">
        <f t="shared" ca="1" si="381"/>
        <v>0</v>
      </c>
      <c r="X312" s="29">
        <f t="shared" ca="1" si="381"/>
        <v>0</v>
      </c>
      <c r="Y312" s="66"/>
      <c r="Z312" s="29">
        <f t="shared" ca="1" si="384"/>
        <v>0</v>
      </c>
      <c r="AA312" s="29">
        <f t="shared" ca="1" si="385"/>
        <v>0</v>
      </c>
      <c r="AB312" s="29">
        <f t="shared" ca="1" si="386"/>
        <v>0</v>
      </c>
      <c r="AC312" s="29">
        <f t="shared" ca="1" si="387"/>
        <v>0</v>
      </c>
      <c r="AD312" s="29">
        <f t="shared" ca="1" si="388"/>
        <v>0</v>
      </c>
      <c r="AE312" s="29">
        <f t="shared" ca="1" si="389"/>
        <v>0</v>
      </c>
      <c r="AF312" s="29">
        <f t="shared" ca="1" si="390"/>
        <v>0</v>
      </c>
      <c r="AG312" s="29">
        <f t="shared" ca="1" si="391"/>
        <v>0</v>
      </c>
      <c r="AH312" s="29">
        <f t="shared" ca="1" si="392"/>
        <v>0</v>
      </c>
      <c r="AI312" s="29">
        <f t="shared" ca="1" si="393"/>
        <v>0</v>
      </c>
      <c r="AJ312" s="29">
        <f t="shared" ca="1" si="394"/>
        <v>0</v>
      </c>
      <c r="AK312" s="29">
        <f t="shared" ca="1" si="395"/>
        <v>0</v>
      </c>
      <c r="AL312" s="29">
        <f t="shared" ca="1" si="396"/>
        <v>0</v>
      </c>
      <c r="AM312" s="29">
        <f t="shared" ca="1" si="397"/>
        <v>0</v>
      </c>
      <c r="AN312" s="29">
        <f t="shared" ca="1" si="398"/>
        <v>0</v>
      </c>
      <c r="AO312" s="29">
        <f t="shared" ca="1" si="399"/>
        <v>0</v>
      </c>
      <c r="AP312" s="29">
        <f t="shared" ca="1" si="400"/>
        <v>0</v>
      </c>
      <c r="AQ312" s="29">
        <f t="shared" ca="1" si="401"/>
        <v>0</v>
      </c>
      <c r="AR312" s="29">
        <f t="shared" ca="1" si="402"/>
        <v>0</v>
      </c>
      <c r="AS312" s="29">
        <f t="shared" ca="1" si="403"/>
        <v>0</v>
      </c>
      <c r="AT312" s="7"/>
      <c r="AU312" s="29">
        <f t="shared" ca="1" si="456"/>
        <v>0</v>
      </c>
      <c r="AV312" s="29">
        <f t="shared" ca="1" si="457"/>
        <v>0</v>
      </c>
      <c r="AW312" s="29">
        <f t="shared" ca="1" si="458"/>
        <v>0</v>
      </c>
      <c r="AX312" s="29">
        <f t="shared" ca="1" si="410"/>
        <v>0</v>
      </c>
      <c r="AY312" s="29">
        <f t="shared" ca="1" si="411"/>
        <v>0</v>
      </c>
      <c r="AZ312" s="29">
        <f t="shared" ca="1" si="412"/>
        <v>0</v>
      </c>
      <c r="BA312" s="29">
        <f t="shared" ca="1" si="413"/>
        <v>0</v>
      </c>
      <c r="BB312" s="29">
        <f t="shared" ca="1" si="414"/>
        <v>0</v>
      </c>
      <c r="BC312" s="29">
        <f t="shared" ca="1" si="415"/>
        <v>0</v>
      </c>
      <c r="BD312" s="29">
        <f t="shared" ca="1" si="416"/>
        <v>0</v>
      </c>
      <c r="BE312" s="29">
        <f t="shared" ca="1" si="417"/>
        <v>0</v>
      </c>
      <c r="BF312" s="29">
        <f t="shared" ca="1" si="418"/>
        <v>0</v>
      </c>
      <c r="BG312" s="29">
        <f t="shared" ca="1" si="419"/>
        <v>0</v>
      </c>
      <c r="BH312" s="29">
        <f t="shared" ca="1" si="420"/>
        <v>0</v>
      </c>
      <c r="BI312" s="29">
        <f t="shared" ca="1" si="421"/>
        <v>0</v>
      </c>
      <c r="BJ312" s="29">
        <f t="shared" ca="1" si="422"/>
        <v>0</v>
      </c>
      <c r="BK312" s="29">
        <f t="shared" ca="1" si="423"/>
        <v>0</v>
      </c>
      <c r="BL312" s="29">
        <f t="shared" ca="1" si="424"/>
        <v>0</v>
      </c>
      <c r="BM312" s="29">
        <f t="shared" ca="1" si="425"/>
        <v>0</v>
      </c>
      <c r="BN312" s="29">
        <f t="shared" ca="1" si="426"/>
        <v>0</v>
      </c>
      <c r="BO312" s="33">
        <f t="shared" ca="1" si="404"/>
        <v>0</v>
      </c>
      <c r="BP312" s="16"/>
      <c r="BQ312" s="29">
        <f t="shared" ca="1" si="405"/>
        <v>0</v>
      </c>
      <c r="BR312" s="29">
        <f t="shared" ca="1" si="406"/>
        <v>0</v>
      </c>
      <c r="BS312" s="29">
        <f t="shared" ca="1" si="407"/>
        <v>0</v>
      </c>
      <c r="BT312" s="29">
        <f t="shared" ca="1" si="408"/>
        <v>0</v>
      </c>
      <c r="BU312" s="29">
        <f t="shared" ca="1" si="409"/>
        <v>0</v>
      </c>
      <c r="BV312" s="29">
        <f t="shared" ca="1" si="427"/>
        <v>0</v>
      </c>
      <c r="BW312" s="29">
        <f t="shared" ca="1" si="428"/>
        <v>0</v>
      </c>
      <c r="BX312" s="29">
        <f t="shared" ca="1" si="429"/>
        <v>0</v>
      </c>
      <c r="BY312" s="29">
        <f t="shared" ca="1" si="430"/>
        <v>0</v>
      </c>
      <c r="BZ312" s="29">
        <f t="shared" ca="1" si="431"/>
        <v>0</v>
      </c>
      <c r="CA312" s="29">
        <f t="shared" ca="1" si="432"/>
        <v>0</v>
      </c>
      <c r="CB312" s="29">
        <f t="shared" ca="1" si="433"/>
        <v>0</v>
      </c>
      <c r="CC312" s="29">
        <f t="shared" ca="1" si="434"/>
        <v>0</v>
      </c>
      <c r="CD312" s="29">
        <f t="shared" ca="1" si="435"/>
        <v>0</v>
      </c>
      <c r="CE312" s="29">
        <f t="shared" ca="1" si="436"/>
        <v>0</v>
      </c>
      <c r="CF312" s="29">
        <f t="shared" ca="1" si="437"/>
        <v>0</v>
      </c>
      <c r="CG312" s="29">
        <f t="shared" ca="1" si="438"/>
        <v>0</v>
      </c>
      <c r="CH312" s="29">
        <f t="shared" ca="1" si="439"/>
        <v>0</v>
      </c>
      <c r="CI312" s="29">
        <f t="shared" ca="1" si="440"/>
        <v>0</v>
      </c>
      <c r="CJ312" s="29">
        <f t="shared" ca="1" si="441"/>
        <v>0</v>
      </c>
      <c r="CK312" s="33">
        <f t="shared" ca="1" si="459"/>
        <v>0</v>
      </c>
      <c r="CL312" s="33"/>
      <c r="CM312" s="78">
        <f t="shared" ca="1" si="382"/>
        <v>0</v>
      </c>
      <c r="CN312" s="29">
        <f ca="1">IF(NOT(snowball),0,IF(AA311&lt;=0,0,IF($C312&lt;=SUM($CM312:CM312),0,IF(BR312+$C312-SUM($CM312:CM312)&gt;AA311+AV312,AA311+AV312-BR312,$C312-SUM($CM312:CM312)))))</f>
        <v>0</v>
      </c>
      <c r="CO312" s="29">
        <f ca="1">IF(NOT(snowball),0,IF(AB311&lt;=0,0,IF($C312&lt;=SUM($CM312:CN312),0,IF(BS312+$C312-SUM($CM312:CN312)&gt;AB311+AW312,AB311+AW312-BS312,$C312-SUM($CM312:CN312)))))</f>
        <v>0</v>
      </c>
      <c r="CP312" s="29">
        <f ca="1">IF(NOT(snowball),0,IF(AC311&lt;=0,0,IF($C312&lt;=SUM($CM312:CO312),0,IF(BT312+$C312-SUM($CM312:CO312)&gt;AC311+AX312,AC311+AX312-BT312,$C312-SUM($CM312:CO312)))))</f>
        <v>0</v>
      </c>
      <c r="CQ312" s="29">
        <f ca="1">IF(NOT(snowball),0,IF(AD311&lt;=0,0,IF($C312&lt;=SUM($CM312:CP312),0,IF(BU312+$C312-SUM($CM312:CP312)&gt;AD311+AY312,AD311+AY312-BU312,$C312-SUM($CM312:CP312)))))</f>
        <v>0</v>
      </c>
      <c r="CR312" s="29">
        <f ca="1">IF(NOT(snowball),0,IF(AE311&lt;=0,0,IF($C312&lt;=SUM($CM312:CQ312),0,IF(BV312+$C312-SUM($CM312:CQ312)&gt;AE311+AZ312,AE311+AZ312-BV312,$C312-SUM($CM312:CQ312)))))</f>
        <v>0</v>
      </c>
      <c r="CS312" s="29">
        <f ca="1">IF(NOT(snowball),0,IF(AF311&lt;=0,0,IF($C312&lt;=SUM($CM312:CR312),0,IF(BW312+$C312-SUM($CM312:CR312)&gt;AF311+BA312,AF311+BA312-BW312,$C312-SUM($CM312:CR312)))))</f>
        <v>0</v>
      </c>
      <c r="CT312" s="29">
        <f ca="1">IF(NOT(snowball),0,IF(AG311&lt;=0,0,IF($C312&lt;=SUM($CM312:CS312),0,IF(BX312+$C312-SUM($CM312:CS312)&gt;AG311+BB312,AG311+BB312-BX312,$C312-SUM($CM312:CS312)))))</f>
        <v>0</v>
      </c>
      <c r="CU312" s="29">
        <f ca="1">IF(NOT(snowball),0,IF(AH311&lt;=0,0,IF($C312&lt;=SUM($CM312:CT312),0,IF(BY312+$C312-SUM($CM312:CT312)&gt;AH311+BC312,AH311+BC312-BY312,$C312-SUM($CM312:CT312)))))</f>
        <v>0</v>
      </c>
      <c r="CV312" s="29">
        <f ca="1">IF(NOT(snowball),0,IF(AI311&lt;=0,0,IF($C312&lt;=SUM($CM312:CU312),0,IF(BZ312+$C312-SUM($CM312:CU312)&gt;AI311+BD312,AI311+BD312-BZ312,$C312-SUM($CM312:CU312)))))</f>
        <v>0</v>
      </c>
      <c r="CW312" s="29">
        <f ca="1">IF(NOT(snowball),0,IF(AJ311&lt;=0,0,IF($C312&lt;=SUM($CM312:CV312),0,IF(CA312+$C312-SUM($CM312:CV312)&gt;AJ311+BE312,AJ311+BE312-CA312,$C312-SUM($CM312:CV312)))))</f>
        <v>0</v>
      </c>
      <c r="CX312" s="29">
        <f ca="1">IF(NOT(snowball),0,IF(AK311&lt;=0,0,IF($C312&lt;=SUM($CM312:CW312),0,IF(CB312+$C312-SUM($CM312:CW312)&gt;AK311+BF312,AK311+BF312-CB312,$C312-SUM($CM312:CW312)))))</f>
        <v>0</v>
      </c>
      <c r="CY312" s="29">
        <f ca="1">IF(NOT(snowball),0,IF(AL311&lt;=0,0,IF($C312&lt;=SUM($CM312:CX312),0,IF(CC312+$C312-SUM($CM312:CX312)&gt;AL311+BG312,AL311+BG312-CC312,$C312-SUM($CM312:CX312)))))</f>
        <v>0</v>
      </c>
      <c r="CZ312" s="29">
        <f ca="1">IF(NOT(snowball),0,IF(AM311&lt;=0,0,IF($C312&lt;=SUM($CM312:CY312),0,IF(CD312+$C312-SUM($CM312:CY312)&gt;AM311+BH312,AM311+BH312-CD312,$C312-SUM($CM312:CY312)))))</f>
        <v>0</v>
      </c>
      <c r="DA312" s="29">
        <f ca="1">IF(NOT(snowball),0,IF(AN311&lt;=0,0,IF($C312&lt;=SUM($CM312:CZ312),0,IF(CE312+$C312-SUM($CM312:CZ312)&gt;AN311+BI312,AN311+BI312-CE312,$C312-SUM($CM312:CZ312)))))</f>
        <v>0</v>
      </c>
      <c r="DB312" s="29">
        <f ca="1">IF(NOT(snowball),0,IF(AO311&lt;=0,0,IF($C312&lt;=SUM($CM312:DA312),0,IF(CF312+$C312-SUM($CM312:DA312)&gt;AO311+BJ312,AO311+BJ312-CF312,$C312-SUM($CM312:DA312)))))</f>
        <v>0</v>
      </c>
      <c r="DC312" s="29">
        <f ca="1">IF(NOT(snowball),0,IF(AP311&lt;=0,0,IF($C312&lt;=SUM($CM312:DB312),0,IF(CG312+$C312-SUM($CM312:DB312)&gt;AP311+BK312,AP311+BK312-CG312,$C312-SUM($CM312:DB312)))))</f>
        <v>0</v>
      </c>
      <c r="DD312" s="29">
        <f ca="1">IF(NOT(snowball),0,IF(AQ311&lt;=0,0,IF($C312&lt;=SUM($CM312:DC312),0,IF(CH312+$C312-SUM($CM312:DC312)&gt;AQ311+BL312,AQ311+BL312-CH312,$C312-SUM($CM312:DC312)))))</f>
        <v>0</v>
      </c>
      <c r="DE312" s="29">
        <f ca="1">IF(NOT(snowball),0,IF(AR311&lt;=0,0,IF($C312&lt;=SUM($CM312:DD312),0,IF(CI312+$C312-SUM($CM312:DD312)&gt;AR311+BM312,AR311+BM312-CI312,$C312-SUM($CM312:DD312)))))</f>
        <v>0</v>
      </c>
      <c r="DF312" s="29">
        <f ca="1">IF(NOT(snowball),0,IF(AS311&lt;=0,0,IF($C312&lt;=SUM($CM312:DE312),0,IF(CJ312+$C312-SUM($CM312:DE312)&gt;AS311+BN312,AS311+BN312-CJ312,$C312-SUM($CM312:DE312)))))</f>
        <v>0</v>
      </c>
    </row>
    <row r="313" spans="1:110" ht="11" customHeight="1">
      <c r="A313" s="30" t="str">
        <f t="shared" ca="1" si="454"/>
        <v/>
      </c>
      <c r="B313" s="13" t="e">
        <f t="shared" ca="1" si="383"/>
        <v>#N/A</v>
      </c>
      <c r="C313" s="113" t="str">
        <f t="shared" ca="1" si="369"/>
        <v/>
      </c>
      <c r="D313" s="81"/>
      <c r="E313" s="29">
        <f t="shared" ca="1" si="455"/>
        <v>0</v>
      </c>
      <c r="F313" s="29">
        <f t="shared" ca="1" si="455"/>
        <v>0</v>
      </c>
      <c r="G313" s="29">
        <f t="shared" ca="1" si="455"/>
        <v>0</v>
      </c>
      <c r="H313" s="29">
        <f t="shared" ca="1" si="455"/>
        <v>0</v>
      </c>
      <c r="I313" s="29">
        <f t="shared" ca="1" si="455"/>
        <v>0</v>
      </c>
      <c r="J313" s="29">
        <f t="shared" ca="1" si="455"/>
        <v>0</v>
      </c>
      <c r="K313" s="29">
        <f t="shared" ca="1" si="453"/>
        <v>0</v>
      </c>
      <c r="L313" s="29">
        <f t="shared" ca="1" si="370"/>
        <v>0</v>
      </c>
      <c r="M313" s="29">
        <f t="shared" ca="1" si="371"/>
        <v>0</v>
      </c>
      <c r="N313" s="29">
        <f t="shared" ca="1" si="372"/>
        <v>0</v>
      </c>
      <c r="O313" s="29">
        <f t="shared" ca="1" si="373"/>
        <v>0</v>
      </c>
      <c r="P313" s="29">
        <f t="shared" ca="1" si="374"/>
        <v>0</v>
      </c>
      <c r="Q313" s="29">
        <f t="shared" ca="1" si="375"/>
        <v>0</v>
      </c>
      <c r="R313" s="29">
        <f t="shared" ca="1" si="376"/>
        <v>0</v>
      </c>
      <c r="S313" s="29">
        <f t="shared" ca="1" si="377"/>
        <v>0</v>
      </c>
      <c r="T313" s="29">
        <f t="shared" ca="1" si="378"/>
        <v>0</v>
      </c>
      <c r="U313" s="29">
        <f t="shared" ca="1" si="379"/>
        <v>0</v>
      </c>
      <c r="V313" s="29">
        <f t="shared" ca="1" si="380"/>
        <v>0</v>
      </c>
      <c r="W313" s="29">
        <f t="shared" ca="1" si="381"/>
        <v>0</v>
      </c>
      <c r="X313" s="29">
        <f t="shared" ca="1" si="381"/>
        <v>0</v>
      </c>
      <c r="Y313" s="66"/>
      <c r="Z313" s="29">
        <f t="shared" ca="1" si="384"/>
        <v>0</v>
      </c>
      <c r="AA313" s="29">
        <f t="shared" ca="1" si="385"/>
        <v>0</v>
      </c>
      <c r="AB313" s="29">
        <f t="shared" ca="1" si="386"/>
        <v>0</v>
      </c>
      <c r="AC313" s="29">
        <f t="shared" ca="1" si="387"/>
        <v>0</v>
      </c>
      <c r="AD313" s="29">
        <f t="shared" ca="1" si="388"/>
        <v>0</v>
      </c>
      <c r="AE313" s="29">
        <f t="shared" ca="1" si="389"/>
        <v>0</v>
      </c>
      <c r="AF313" s="29">
        <f t="shared" ca="1" si="390"/>
        <v>0</v>
      </c>
      <c r="AG313" s="29">
        <f t="shared" ca="1" si="391"/>
        <v>0</v>
      </c>
      <c r="AH313" s="29">
        <f t="shared" ca="1" si="392"/>
        <v>0</v>
      </c>
      <c r="AI313" s="29">
        <f t="shared" ca="1" si="393"/>
        <v>0</v>
      </c>
      <c r="AJ313" s="29">
        <f t="shared" ca="1" si="394"/>
        <v>0</v>
      </c>
      <c r="AK313" s="29">
        <f t="shared" ca="1" si="395"/>
        <v>0</v>
      </c>
      <c r="AL313" s="29">
        <f t="shared" ca="1" si="396"/>
        <v>0</v>
      </c>
      <c r="AM313" s="29">
        <f t="shared" ca="1" si="397"/>
        <v>0</v>
      </c>
      <c r="AN313" s="29">
        <f t="shared" ca="1" si="398"/>
        <v>0</v>
      </c>
      <c r="AO313" s="29">
        <f t="shared" ca="1" si="399"/>
        <v>0</v>
      </c>
      <c r="AP313" s="29">
        <f t="shared" ca="1" si="400"/>
        <v>0</v>
      </c>
      <c r="AQ313" s="29">
        <f t="shared" ca="1" si="401"/>
        <v>0</v>
      </c>
      <c r="AR313" s="29">
        <f t="shared" ca="1" si="402"/>
        <v>0</v>
      </c>
      <c r="AS313" s="29">
        <f t="shared" ca="1" si="403"/>
        <v>0</v>
      </c>
      <c r="AT313" s="7"/>
      <c r="AU313" s="29">
        <f t="shared" ca="1" si="456"/>
        <v>0</v>
      </c>
      <c r="AV313" s="29">
        <f t="shared" ca="1" si="457"/>
        <v>0</v>
      </c>
      <c r="AW313" s="29">
        <f t="shared" ca="1" si="458"/>
        <v>0</v>
      </c>
      <c r="AX313" s="29">
        <f t="shared" ca="1" si="410"/>
        <v>0</v>
      </c>
      <c r="AY313" s="29">
        <f t="shared" ca="1" si="411"/>
        <v>0</v>
      </c>
      <c r="AZ313" s="29">
        <f t="shared" ca="1" si="412"/>
        <v>0</v>
      </c>
      <c r="BA313" s="29">
        <f t="shared" ca="1" si="413"/>
        <v>0</v>
      </c>
      <c r="BB313" s="29">
        <f t="shared" ca="1" si="414"/>
        <v>0</v>
      </c>
      <c r="BC313" s="29">
        <f t="shared" ca="1" si="415"/>
        <v>0</v>
      </c>
      <c r="BD313" s="29">
        <f t="shared" ca="1" si="416"/>
        <v>0</v>
      </c>
      <c r="BE313" s="29">
        <f t="shared" ca="1" si="417"/>
        <v>0</v>
      </c>
      <c r="BF313" s="29">
        <f t="shared" ca="1" si="418"/>
        <v>0</v>
      </c>
      <c r="BG313" s="29">
        <f t="shared" ca="1" si="419"/>
        <v>0</v>
      </c>
      <c r="BH313" s="29">
        <f t="shared" ca="1" si="420"/>
        <v>0</v>
      </c>
      <c r="BI313" s="29">
        <f t="shared" ca="1" si="421"/>
        <v>0</v>
      </c>
      <c r="BJ313" s="29">
        <f t="shared" ca="1" si="422"/>
        <v>0</v>
      </c>
      <c r="BK313" s="29">
        <f t="shared" ca="1" si="423"/>
        <v>0</v>
      </c>
      <c r="BL313" s="29">
        <f t="shared" ca="1" si="424"/>
        <v>0</v>
      </c>
      <c r="BM313" s="29">
        <f t="shared" ca="1" si="425"/>
        <v>0</v>
      </c>
      <c r="BN313" s="29">
        <f t="shared" ca="1" si="426"/>
        <v>0</v>
      </c>
      <c r="BO313" s="33">
        <f t="shared" ca="1" si="404"/>
        <v>0</v>
      </c>
      <c r="BP313" s="16"/>
      <c r="BQ313" s="29">
        <f t="shared" ca="1" si="405"/>
        <v>0</v>
      </c>
      <c r="BR313" s="29">
        <f t="shared" ca="1" si="406"/>
        <v>0</v>
      </c>
      <c r="BS313" s="29">
        <f t="shared" ca="1" si="407"/>
        <v>0</v>
      </c>
      <c r="BT313" s="29">
        <f t="shared" ca="1" si="408"/>
        <v>0</v>
      </c>
      <c r="BU313" s="29">
        <f t="shared" ca="1" si="409"/>
        <v>0</v>
      </c>
      <c r="BV313" s="29">
        <f t="shared" ca="1" si="427"/>
        <v>0</v>
      </c>
      <c r="BW313" s="29">
        <f t="shared" ca="1" si="428"/>
        <v>0</v>
      </c>
      <c r="BX313" s="29">
        <f t="shared" ca="1" si="429"/>
        <v>0</v>
      </c>
      <c r="BY313" s="29">
        <f t="shared" ca="1" si="430"/>
        <v>0</v>
      </c>
      <c r="BZ313" s="29">
        <f t="shared" ca="1" si="431"/>
        <v>0</v>
      </c>
      <c r="CA313" s="29">
        <f t="shared" ca="1" si="432"/>
        <v>0</v>
      </c>
      <c r="CB313" s="29">
        <f t="shared" ca="1" si="433"/>
        <v>0</v>
      </c>
      <c r="CC313" s="29">
        <f t="shared" ca="1" si="434"/>
        <v>0</v>
      </c>
      <c r="CD313" s="29">
        <f t="shared" ca="1" si="435"/>
        <v>0</v>
      </c>
      <c r="CE313" s="29">
        <f t="shared" ca="1" si="436"/>
        <v>0</v>
      </c>
      <c r="CF313" s="29">
        <f t="shared" ca="1" si="437"/>
        <v>0</v>
      </c>
      <c r="CG313" s="29">
        <f t="shared" ca="1" si="438"/>
        <v>0</v>
      </c>
      <c r="CH313" s="29">
        <f t="shared" ca="1" si="439"/>
        <v>0</v>
      </c>
      <c r="CI313" s="29">
        <f t="shared" ca="1" si="440"/>
        <v>0</v>
      </c>
      <c r="CJ313" s="29">
        <f t="shared" ca="1" si="441"/>
        <v>0</v>
      </c>
      <c r="CK313" s="33">
        <f t="shared" ca="1" si="459"/>
        <v>0</v>
      </c>
      <c r="CL313" s="33"/>
      <c r="CM313" s="78">
        <f t="shared" ca="1" si="382"/>
        <v>0</v>
      </c>
      <c r="CN313" s="29">
        <f ca="1">IF(NOT(snowball),0,IF(AA312&lt;=0,0,IF($C313&lt;=SUM($CM313:CM313),0,IF(BR313+$C313-SUM($CM313:CM313)&gt;AA312+AV313,AA312+AV313-BR313,$C313-SUM($CM313:CM313)))))</f>
        <v>0</v>
      </c>
      <c r="CO313" s="29">
        <f ca="1">IF(NOT(snowball),0,IF(AB312&lt;=0,0,IF($C313&lt;=SUM($CM313:CN313),0,IF(BS313+$C313-SUM($CM313:CN313)&gt;AB312+AW313,AB312+AW313-BS313,$C313-SUM($CM313:CN313)))))</f>
        <v>0</v>
      </c>
      <c r="CP313" s="29">
        <f ca="1">IF(NOT(snowball),0,IF(AC312&lt;=0,0,IF($C313&lt;=SUM($CM313:CO313),0,IF(BT313+$C313-SUM($CM313:CO313)&gt;AC312+AX313,AC312+AX313-BT313,$C313-SUM($CM313:CO313)))))</f>
        <v>0</v>
      </c>
      <c r="CQ313" s="29">
        <f ca="1">IF(NOT(snowball),0,IF(AD312&lt;=0,0,IF($C313&lt;=SUM($CM313:CP313),0,IF(BU313+$C313-SUM($CM313:CP313)&gt;AD312+AY313,AD312+AY313-BU313,$C313-SUM($CM313:CP313)))))</f>
        <v>0</v>
      </c>
      <c r="CR313" s="29">
        <f ca="1">IF(NOT(snowball),0,IF(AE312&lt;=0,0,IF($C313&lt;=SUM($CM313:CQ313),0,IF(BV313+$C313-SUM($CM313:CQ313)&gt;AE312+AZ313,AE312+AZ313-BV313,$C313-SUM($CM313:CQ313)))))</f>
        <v>0</v>
      </c>
      <c r="CS313" s="29">
        <f ca="1">IF(NOT(snowball),0,IF(AF312&lt;=0,0,IF($C313&lt;=SUM($CM313:CR313),0,IF(BW313+$C313-SUM($CM313:CR313)&gt;AF312+BA313,AF312+BA313-BW313,$C313-SUM($CM313:CR313)))))</f>
        <v>0</v>
      </c>
      <c r="CT313" s="29">
        <f ca="1">IF(NOT(snowball),0,IF(AG312&lt;=0,0,IF($C313&lt;=SUM($CM313:CS313),0,IF(BX313+$C313-SUM($CM313:CS313)&gt;AG312+BB313,AG312+BB313-BX313,$C313-SUM($CM313:CS313)))))</f>
        <v>0</v>
      </c>
      <c r="CU313" s="29">
        <f ca="1">IF(NOT(snowball),0,IF(AH312&lt;=0,0,IF($C313&lt;=SUM($CM313:CT313),0,IF(BY313+$C313-SUM($CM313:CT313)&gt;AH312+BC313,AH312+BC313-BY313,$C313-SUM($CM313:CT313)))))</f>
        <v>0</v>
      </c>
      <c r="CV313" s="29">
        <f ca="1">IF(NOT(snowball),0,IF(AI312&lt;=0,0,IF($C313&lt;=SUM($CM313:CU313),0,IF(BZ313+$C313-SUM($CM313:CU313)&gt;AI312+BD313,AI312+BD313-BZ313,$C313-SUM($CM313:CU313)))))</f>
        <v>0</v>
      </c>
      <c r="CW313" s="29">
        <f ca="1">IF(NOT(snowball),0,IF(AJ312&lt;=0,0,IF($C313&lt;=SUM($CM313:CV313),0,IF(CA313+$C313-SUM($CM313:CV313)&gt;AJ312+BE313,AJ312+BE313-CA313,$C313-SUM($CM313:CV313)))))</f>
        <v>0</v>
      </c>
      <c r="CX313" s="29">
        <f ca="1">IF(NOT(snowball),0,IF(AK312&lt;=0,0,IF($C313&lt;=SUM($CM313:CW313),0,IF(CB313+$C313-SUM($CM313:CW313)&gt;AK312+BF313,AK312+BF313-CB313,$C313-SUM($CM313:CW313)))))</f>
        <v>0</v>
      </c>
      <c r="CY313" s="29">
        <f ca="1">IF(NOT(snowball),0,IF(AL312&lt;=0,0,IF($C313&lt;=SUM($CM313:CX313),0,IF(CC313+$C313-SUM($CM313:CX313)&gt;AL312+BG313,AL312+BG313-CC313,$C313-SUM($CM313:CX313)))))</f>
        <v>0</v>
      </c>
      <c r="CZ313" s="29">
        <f ca="1">IF(NOT(snowball),0,IF(AM312&lt;=0,0,IF($C313&lt;=SUM($CM313:CY313),0,IF(CD313+$C313-SUM($CM313:CY313)&gt;AM312+BH313,AM312+BH313-CD313,$C313-SUM($CM313:CY313)))))</f>
        <v>0</v>
      </c>
      <c r="DA313" s="29">
        <f ca="1">IF(NOT(snowball),0,IF(AN312&lt;=0,0,IF($C313&lt;=SUM($CM313:CZ313),0,IF(CE313+$C313-SUM($CM313:CZ313)&gt;AN312+BI313,AN312+BI313-CE313,$C313-SUM($CM313:CZ313)))))</f>
        <v>0</v>
      </c>
      <c r="DB313" s="29">
        <f ca="1">IF(NOT(snowball),0,IF(AO312&lt;=0,0,IF($C313&lt;=SUM($CM313:DA313),0,IF(CF313+$C313-SUM($CM313:DA313)&gt;AO312+BJ313,AO312+BJ313-CF313,$C313-SUM($CM313:DA313)))))</f>
        <v>0</v>
      </c>
      <c r="DC313" s="29">
        <f ca="1">IF(NOT(snowball),0,IF(AP312&lt;=0,0,IF($C313&lt;=SUM($CM313:DB313),0,IF(CG313+$C313-SUM($CM313:DB313)&gt;AP312+BK313,AP312+BK313-CG313,$C313-SUM($CM313:DB313)))))</f>
        <v>0</v>
      </c>
      <c r="DD313" s="29">
        <f ca="1">IF(NOT(snowball),0,IF(AQ312&lt;=0,0,IF($C313&lt;=SUM($CM313:DC313),0,IF(CH313+$C313-SUM($CM313:DC313)&gt;AQ312+BL313,AQ312+BL313-CH313,$C313-SUM($CM313:DC313)))))</f>
        <v>0</v>
      </c>
      <c r="DE313" s="29">
        <f ca="1">IF(NOT(snowball),0,IF(AR312&lt;=0,0,IF($C313&lt;=SUM($CM313:DD313),0,IF(CI313+$C313-SUM($CM313:DD313)&gt;AR312+BM313,AR312+BM313-CI313,$C313-SUM($CM313:DD313)))))</f>
        <v>0</v>
      </c>
      <c r="DF313" s="29">
        <f ca="1">IF(NOT(snowball),0,IF(AS312&lt;=0,0,IF($C313&lt;=SUM($CM313:DE313),0,IF(CJ313+$C313-SUM($CM313:DE313)&gt;AS312+BN313,AS312+BN313-CJ313,$C313-SUM($CM313:DE313)))))</f>
        <v>0</v>
      </c>
    </row>
    <row r="314" spans="1:110" ht="11" customHeight="1">
      <c r="A314" s="30" t="str">
        <f t="shared" ca="1" si="454"/>
        <v/>
      </c>
      <c r="B314" s="13" t="e">
        <f t="shared" ca="1" si="383"/>
        <v>#N/A</v>
      </c>
      <c r="C314" s="113" t="str">
        <f t="shared" ca="1" si="369"/>
        <v/>
      </c>
      <c r="D314" s="81"/>
      <c r="E314" s="29">
        <f t="shared" ref="E314:E334" ca="1" si="460">BQ314+CM314</f>
        <v>0</v>
      </c>
      <c r="F314" s="29">
        <f t="shared" ref="F314:F334" ca="1" si="461">BR314+CN314</f>
        <v>0</v>
      </c>
      <c r="G314" s="29">
        <f t="shared" ref="G314:G334" ca="1" si="462">BS314+CO314</f>
        <v>0</v>
      </c>
      <c r="H314" s="29">
        <f t="shared" ref="H314:H334" ca="1" si="463">BT314+CP314</f>
        <v>0</v>
      </c>
      <c r="I314" s="29">
        <f t="shared" ref="I314:I334" ca="1" si="464">BU314+CQ314</f>
        <v>0</v>
      </c>
      <c r="J314" s="29">
        <f t="shared" ref="J314:J334" ca="1" si="465">BV314+CR314</f>
        <v>0</v>
      </c>
      <c r="K314" s="29">
        <f t="shared" ca="1" si="453"/>
        <v>0</v>
      </c>
      <c r="L314" s="29">
        <f t="shared" ca="1" si="370"/>
        <v>0</v>
      </c>
      <c r="M314" s="29">
        <f t="shared" ca="1" si="371"/>
        <v>0</v>
      </c>
      <c r="N314" s="29">
        <f t="shared" ca="1" si="372"/>
        <v>0</v>
      </c>
      <c r="O314" s="29">
        <f t="shared" ca="1" si="373"/>
        <v>0</v>
      </c>
      <c r="P314" s="29">
        <f t="shared" ca="1" si="374"/>
        <v>0</v>
      </c>
      <c r="Q314" s="29">
        <f t="shared" ca="1" si="375"/>
        <v>0</v>
      </c>
      <c r="R314" s="29">
        <f t="shared" ca="1" si="376"/>
        <v>0</v>
      </c>
      <c r="S314" s="29">
        <f t="shared" ca="1" si="377"/>
        <v>0</v>
      </c>
      <c r="T314" s="29">
        <f t="shared" ca="1" si="378"/>
        <v>0</v>
      </c>
      <c r="U314" s="29">
        <f t="shared" ca="1" si="379"/>
        <v>0</v>
      </c>
      <c r="V314" s="29">
        <f t="shared" ca="1" si="380"/>
        <v>0</v>
      </c>
      <c r="W314" s="29">
        <f t="shared" ca="1" si="381"/>
        <v>0</v>
      </c>
      <c r="X314" s="29">
        <f t="shared" ca="1" si="381"/>
        <v>0</v>
      </c>
      <c r="Y314" s="66"/>
      <c r="Z314" s="29">
        <f t="shared" ca="1" si="384"/>
        <v>0</v>
      </c>
      <c r="AA314" s="29">
        <f t="shared" ca="1" si="385"/>
        <v>0</v>
      </c>
      <c r="AB314" s="29">
        <f t="shared" ca="1" si="386"/>
        <v>0</v>
      </c>
      <c r="AC314" s="29">
        <f t="shared" ca="1" si="387"/>
        <v>0</v>
      </c>
      <c r="AD314" s="29">
        <f t="shared" ca="1" si="388"/>
        <v>0</v>
      </c>
      <c r="AE314" s="29">
        <f t="shared" ca="1" si="389"/>
        <v>0</v>
      </c>
      <c r="AF314" s="29">
        <f t="shared" ca="1" si="390"/>
        <v>0</v>
      </c>
      <c r="AG314" s="29">
        <f t="shared" ca="1" si="391"/>
        <v>0</v>
      </c>
      <c r="AH314" s="29">
        <f t="shared" ca="1" si="392"/>
        <v>0</v>
      </c>
      <c r="AI314" s="29">
        <f t="shared" ca="1" si="393"/>
        <v>0</v>
      </c>
      <c r="AJ314" s="29">
        <f t="shared" ca="1" si="394"/>
        <v>0</v>
      </c>
      <c r="AK314" s="29">
        <f t="shared" ca="1" si="395"/>
        <v>0</v>
      </c>
      <c r="AL314" s="29">
        <f t="shared" ca="1" si="396"/>
        <v>0</v>
      </c>
      <c r="AM314" s="29">
        <f t="shared" ca="1" si="397"/>
        <v>0</v>
      </c>
      <c r="AN314" s="29">
        <f t="shared" ca="1" si="398"/>
        <v>0</v>
      </c>
      <c r="AO314" s="29">
        <f t="shared" ca="1" si="399"/>
        <v>0</v>
      </c>
      <c r="AP314" s="29">
        <f t="shared" ca="1" si="400"/>
        <v>0</v>
      </c>
      <c r="AQ314" s="29">
        <f t="shared" ca="1" si="401"/>
        <v>0</v>
      </c>
      <c r="AR314" s="29">
        <f t="shared" ca="1" si="402"/>
        <v>0</v>
      </c>
      <c r="AS314" s="29">
        <f t="shared" ca="1" si="403"/>
        <v>0</v>
      </c>
      <c r="AT314" s="7"/>
      <c r="AU314" s="29">
        <f t="shared" ca="1" si="456"/>
        <v>0</v>
      </c>
      <c r="AV314" s="29">
        <f t="shared" ca="1" si="457"/>
        <v>0</v>
      </c>
      <c r="AW314" s="29">
        <f t="shared" ca="1" si="458"/>
        <v>0</v>
      </c>
      <c r="AX314" s="29">
        <f t="shared" ca="1" si="410"/>
        <v>0</v>
      </c>
      <c r="AY314" s="29">
        <f t="shared" ca="1" si="411"/>
        <v>0</v>
      </c>
      <c r="AZ314" s="29">
        <f t="shared" ca="1" si="412"/>
        <v>0</v>
      </c>
      <c r="BA314" s="29">
        <f t="shared" ca="1" si="413"/>
        <v>0</v>
      </c>
      <c r="BB314" s="29">
        <f t="shared" ca="1" si="414"/>
        <v>0</v>
      </c>
      <c r="BC314" s="29">
        <f t="shared" ca="1" si="415"/>
        <v>0</v>
      </c>
      <c r="BD314" s="29">
        <f t="shared" ca="1" si="416"/>
        <v>0</v>
      </c>
      <c r="BE314" s="29">
        <f t="shared" ca="1" si="417"/>
        <v>0</v>
      </c>
      <c r="BF314" s="29">
        <f t="shared" ca="1" si="418"/>
        <v>0</v>
      </c>
      <c r="BG314" s="29">
        <f t="shared" ca="1" si="419"/>
        <v>0</v>
      </c>
      <c r="BH314" s="29">
        <f t="shared" ca="1" si="420"/>
        <v>0</v>
      </c>
      <c r="BI314" s="29">
        <f t="shared" ca="1" si="421"/>
        <v>0</v>
      </c>
      <c r="BJ314" s="29">
        <f t="shared" ca="1" si="422"/>
        <v>0</v>
      </c>
      <c r="BK314" s="29">
        <f t="shared" ca="1" si="423"/>
        <v>0</v>
      </c>
      <c r="BL314" s="29">
        <f t="shared" ca="1" si="424"/>
        <v>0</v>
      </c>
      <c r="BM314" s="29">
        <f t="shared" ca="1" si="425"/>
        <v>0</v>
      </c>
      <c r="BN314" s="29">
        <f t="shared" ca="1" si="426"/>
        <v>0</v>
      </c>
      <c r="BO314" s="33">
        <f t="shared" ca="1" si="404"/>
        <v>0</v>
      </c>
      <c r="BP314" s="16"/>
      <c r="BQ314" s="29">
        <f t="shared" ca="1" si="405"/>
        <v>0</v>
      </c>
      <c r="BR314" s="29">
        <f t="shared" ca="1" si="406"/>
        <v>0</v>
      </c>
      <c r="BS314" s="29">
        <f t="shared" ca="1" si="407"/>
        <v>0</v>
      </c>
      <c r="BT314" s="29">
        <f t="shared" ca="1" si="408"/>
        <v>0</v>
      </c>
      <c r="BU314" s="29">
        <f t="shared" ca="1" si="409"/>
        <v>0</v>
      </c>
      <c r="BV314" s="29">
        <f t="shared" ca="1" si="427"/>
        <v>0</v>
      </c>
      <c r="BW314" s="29">
        <f t="shared" ca="1" si="428"/>
        <v>0</v>
      </c>
      <c r="BX314" s="29">
        <f t="shared" ca="1" si="429"/>
        <v>0</v>
      </c>
      <c r="BY314" s="29">
        <f t="shared" ca="1" si="430"/>
        <v>0</v>
      </c>
      <c r="BZ314" s="29">
        <f t="shared" ca="1" si="431"/>
        <v>0</v>
      </c>
      <c r="CA314" s="29">
        <f t="shared" ca="1" si="432"/>
        <v>0</v>
      </c>
      <c r="CB314" s="29">
        <f t="shared" ca="1" si="433"/>
        <v>0</v>
      </c>
      <c r="CC314" s="29">
        <f t="shared" ca="1" si="434"/>
        <v>0</v>
      </c>
      <c r="CD314" s="29">
        <f t="shared" ca="1" si="435"/>
        <v>0</v>
      </c>
      <c r="CE314" s="29">
        <f t="shared" ca="1" si="436"/>
        <v>0</v>
      </c>
      <c r="CF314" s="29">
        <f t="shared" ca="1" si="437"/>
        <v>0</v>
      </c>
      <c r="CG314" s="29">
        <f t="shared" ca="1" si="438"/>
        <v>0</v>
      </c>
      <c r="CH314" s="29">
        <f t="shared" ca="1" si="439"/>
        <v>0</v>
      </c>
      <c r="CI314" s="29">
        <f t="shared" ca="1" si="440"/>
        <v>0</v>
      </c>
      <c r="CJ314" s="29">
        <f t="shared" ca="1" si="441"/>
        <v>0</v>
      </c>
      <c r="CK314" s="33">
        <f t="shared" ca="1" si="459"/>
        <v>0</v>
      </c>
      <c r="CL314" s="33"/>
      <c r="CM314" s="78">
        <f t="shared" ca="1" si="382"/>
        <v>0</v>
      </c>
      <c r="CN314" s="29">
        <f ca="1">IF(NOT(snowball),0,IF(AA313&lt;=0,0,IF($C314&lt;=SUM($CM314:CM314),0,IF(BR314+$C314-SUM($CM314:CM314)&gt;AA313+AV314,AA313+AV314-BR314,$C314-SUM($CM314:CM314)))))</f>
        <v>0</v>
      </c>
      <c r="CO314" s="29">
        <f ca="1">IF(NOT(snowball),0,IF(AB313&lt;=0,0,IF($C314&lt;=SUM($CM314:CN314),0,IF(BS314+$C314-SUM($CM314:CN314)&gt;AB313+AW314,AB313+AW314-BS314,$C314-SUM($CM314:CN314)))))</f>
        <v>0</v>
      </c>
      <c r="CP314" s="29">
        <f ca="1">IF(NOT(snowball),0,IF(AC313&lt;=0,0,IF($C314&lt;=SUM($CM314:CO314),0,IF(BT314+$C314-SUM($CM314:CO314)&gt;AC313+AX314,AC313+AX314-BT314,$C314-SUM($CM314:CO314)))))</f>
        <v>0</v>
      </c>
      <c r="CQ314" s="29">
        <f ca="1">IF(NOT(snowball),0,IF(AD313&lt;=0,0,IF($C314&lt;=SUM($CM314:CP314),0,IF(BU314+$C314-SUM($CM314:CP314)&gt;AD313+AY314,AD313+AY314-BU314,$C314-SUM($CM314:CP314)))))</f>
        <v>0</v>
      </c>
      <c r="CR314" s="29">
        <f ca="1">IF(NOT(snowball),0,IF(AE313&lt;=0,0,IF($C314&lt;=SUM($CM314:CQ314),0,IF(BV314+$C314-SUM($CM314:CQ314)&gt;AE313+AZ314,AE313+AZ314-BV314,$C314-SUM($CM314:CQ314)))))</f>
        <v>0</v>
      </c>
      <c r="CS314" s="29">
        <f ca="1">IF(NOT(snowball),0,IF(AF313&lt;=0,0,IF($C314&lt;=SUM($CM314:CR314),0,IF(BW314+$C314-SUM($CM314:CR314)&gt;AF313+BA314,AF313+BA314-BW314,$C314-SUM($CM314:CR314)))))</f>
        <v>0</v>
      </c>
      <c r="CT314" s="29">
        <f ca="1">IF(NOT(snowball),0,IF(AG313&lt;=0,0,IF($C314&lt;=SUM($CM314:CS314),0,IF(BX314+$C314-SUM($CM314:CS314)&gt;AG313+BB314,AG313+BB314-BX314,$C314-SUM($CM314:CS314)))))</f>
        <v>0</v>
      </c>
      <c r="CU314" s="29">
        <f ca="1">IF(NOT(snowball),0,IF(AH313&lt;=0,0,IF($C314&lt;=SUM($CM314:CT314),0,IF(BY314+$C314-SUM($CM314:CT314)&gt;AH313+BC314,AH313+BC314-BY314,$C314-SUM($CM314:CT314)))))</f>
        <v>0</v>
      </c>
      <c r="CV314" s="29">
        <f ca="1">IF(NOT(snowball),0,IF(AI313&lt;=0,0,IF($C314&lt;=SUM($CM314:CU314),0,IF(BZ314+$C314-SUM($CM314:CU314)&gt;AI313+BD314,AI313+BD314-BZ314,$C314-SUM($CM314:CU314)))))</f>
        <v>0</v>
      </c>
      <c r="CW314" s="29">
        <f ca="1">IF(NOT(snowball),0,IF(AJ313&lt;=0,0,IF($C314&lt;=SUM($CM314:CV314),0,IF(CA314+$C314-SUM($CM314:CV314)&gt;AJ313+BE314,AJ313+BE314-CA314,$C314-SUM($CM314:CV314)))))</f>
        <v>0</v>
      </c>
      <c r="CX314" s="29">
        <f ca="1">IF(NOT(snowball),0,IF(AK313&lt;=0,0,IF($C314&lt;=SUM($CM314:CW314),0,IF(CB314+$C314-SUM($CM314:CW314)&gt;AK313+BF314,AK313+BF314-CB314,$C314-SUM($CM314:CW314)))))</f>
        <v>0</v>
      </c>
      <c r="CY314" s="29">
        <f ca="1">IF(NOT(snowball),0,IF(AL313&lt;=0,0,IF($C314&lt;=SUM($CM314:CX314),0,IF(CC314+$C314-SUM($CM314:CX314)&gt;AL313+BG314,AL313+BG314-CC314,$C314-SUM($CM314:CX314)))))</f>
        <v>0</v>
      </c>
      <c r="CZ314" s="29">
        <f ca="1">IF(NOT(snowball),0,IF(AM313&lt;=0,0,IF($C314&lt;=SUM($CM314:CY314),0,IF(CD314+$C314-SUM($CM314:CY314)&gt;AM313+BH314,AM313+BH314-CD314,$C314-SUM($CM314:CY314)))))</f>
        <v>0</v>
      </c>
      <c r="DA314" s="29">
        <f ca="1">IF(NOT(snowball),0,IF(AN313&lt;=0,0,IF($C314&lt;=SUM($CM314:CZ314),0,IF(CE314+$C314-SUM($CM314:CZ314)&gt;AN313+BI314,AN313+BI314-CE314,$C314-SUM($CM314:CZ314)))))</f>
        <v>0</v>
      </c>
      <c r="DB314" s="29">
        <f ca="1">IF(NOT(snowball),0,IF(AO313&lt;=0,0,IF($C314&lt;=SUM($CM314:DA314),0,IF(CF314+$C314-SUM($CM314:DA314)&gt;AO313+BJ314,AO313+BJ314-CF314,$C314-SUM($CM314:DA314)))))</f>
        <v>0</v>
      </c>
      <c r="DC314" s="29">
        <f ca="1">IF(NOT(snowball),0,IF(AP313&lt;=0,0,IF($C314&lt;=SUM($CM314:DB314),0,IF(CG314+$C314-SUM($CM314:DB314)&gt;AP313+BK314,AP313+BK314-CG314,$C314-SUM($CM314:DB314)))))</f>
        <v>0</v>
      </c>
      <c r="DD314" s="29">
        <f ca="1">IF(NOT(snowball),0,IF(AQ313&lt;=0,0,IF($C314&lt;=SUM($CM314:DC314),0,IF(CH314+$C314-SUM($CM314:DC314)&gt;AQ313+BL314,AQ313+BL314-CH314,$C314-SUM($CM314:DC314)))))</f>
        <v>0</v>
      </c>
      <c r="DE314" s="29">
        <f ca="1">IF(NOT(snowball),0,IF(AR313&lt;=0,0,IF($C314&lt;=SUM($CM314:DD314),0,IF(CI314+$C314-SUM($CM314:DD314)&gt;AR313+BM314,AR313+BM314-CI314,$C314-SUM($CM314:DD314)))))</f>
        <v>0</v>
      </c>
      <c r="DF314" s="29">
        <f ca="1">IF(NOT(snowball),0,IF(AS313&lt;=0,0,IF($C314&lt;=SUM($CM314:DE314),0,IF(CJ314+$C314-SUM($CM314:DE314)&gt;AS313+BN314,AS313+BN314-CJ314,$C314-SUM($CM314:DE314)))))</f>
        <v>0</v>
      </c>
    </row>
    <row r="315" spans="1:110" ht="11" customHeight="1">
      <c r="A315" s="30" t="str">
        <f t="shared" ca="1" si="454"/>
        <v/>
      </c>
      <c r="B315" s="13" t="e">
        <f t="shared" ca="1" si="383"/>
        <v>#N/A</v>
      </c>
      <c r="C315" s="113" t="str">
        <f t="shared" ca="1" si="369"/>
        <v/>
      </c>
      <c r="D315" s="81"/>
      <c r="E315" s="29">
        <f t="shared" ca="1" si="460"/>
        <v>0</v>
      </c>
      <c r="F315" s="29">
        <f t="shared" ca="1" si="461"/>
        <v>0</v>
      </c>
      <c r="G315" s="29">
        <f t="shared" ca="1" si="462"/>
        <v>0</v>
      </c>
      <c r="H315" s="29">
        <f t="shared" ca="1" si="463"/>
        <v>0</v>
      </c>
      <c r="I315" s="29">
        <f t="shared" ca="1" si="464"/>
        <v>0</v>
      </c>
      <c r="J315" s="29">
        <f t="shared" ca="1" si="465"/>
        <v>0</v>
      </c>
      <c r="K315" s="29">
        <f t="shared" ca="1" si="453"/>
        <v>0</v>
      </c>
      <c r="L315" s="29">
        <f t="shared" ca="1" si="370"/>
        <v>0</v>
      </c>
      <c r="M315" s="29">
        <f t="shared" ca="1" si="371"/>
        <v>0</v>
      </c>
      <c r="N315" s="29">
        <f t="shared" ca="1" si="372"/>
        <v>0</v>
      </c>
      <c r="O315" s="29">
        <f t="shared" ca="1" si="373"/>
        <v>0</v>
      </c>
      <c r="P315" s="29">
        <f t="shared" ca="1" si="374"/>
        <v>0</v>
      </c>
      <c r="Q315" s="29">
        <f t="shared" ca="1" si="375"/>
        <v>0</v>
      </c>
      <c r="R315" s="29">
        <f t="shared" ca="1" si="376"/>
        <v>0</v>
      </c>
      <c r="S315" s="29">
        <f t="shared" ca="1" si="377"/>
        <v>0</v>
      </c>
      <c r="T315" s="29">
        <f t="shared" ca="1" si="378"/>
        <v>0</v>
      </c>
      <c r="U315" s="29">
        <f t="shared" ca="1" si="379"/>
        <v>0</v>
      </c>
      <c r="V315" s="29">
        <f t="shared" ca="1" si="380"/>
        <v>0</v>
      </c>
      <c r="W315" s="29">
        <f t="shared" ca="1" si="381"/>
        <v>0</v>
      </c>
      <c r="X315" s="29">
        <f t="shared" ca="1" si="381"/>
        <v>0</v>
      </c>
      <c r="Y315" s="66"/>
      <c r="Z315" s="29">
        <f t="shared" ca="1" si="384"/>
        <v>0</v>
      </c>
      <c r="AA315" s="29">
        <f t="shared" ca="1" si="385"/>
        <v>0</v>
      </c>
      <c r="AB315" s="29">
        <f t="shared" ca="1" si="386"/>
        <v>0</v>
      </c>
      <c r="AC315" s="29">
        <f t="shared" ca="1" si="387"/>
        <v>0</v>
      </c>
      <c r="AD315" s="29">
        <f t="shared" ca="1" si="388"/>
        <v>0</v>
      </c>
      <c r="AE315" s="29">
        <f t="shared" ca="1" si="389"/>
        <v>0</v>
      </c>
      <c r="AF315" s="29">
        <f t="shared" ca="1" si="390"/>
        <v>0</v>
      </c>
      <c r="AG315" s="29">
        <f t="shared" ca="1" si="391"/>
        <v>0</v>
      </c>
      <c r="AH315" s="29">
        <f t="shared" ca="1" si="392"/>
        <v>0</v>
      </c>
      <c r="AI315" s="29">
        <f t="shared" ca="1" si="393"/>
        <v>0</v>
      </c>
      <c r="AJ315" s="29">
        <f t="shared" ca="1" si="394"/>
        <v>0</v>
      </c>
      <c r="AK315" s="29">
        <f t="shared" ca="1" si="395"/>
        <v>0</v>
      </c>
      <c r="AL315" s="29">
        <f t="shared" ca="1" si="396"/>
        <v>0</v>
      </c>
      <c r="AM315" s="29">
        <f t="shared" ca="1" si="397"/>
        <v>0</v>
      </c>
      <c r="AN315" s="29">
        <f t="shared" ca="1" si="398"/>
        <v>0</v>
      </c>
      <c r="AO315" s="29">
        <f t="shared" ca="1" si="399"/>
        <v>0</v>
      </c>
      <c r="AP315" s="29">
        <f t="shared" ca="1" si="400"/>
        <v>0</v>
      </c>
      <c r="AQ315" s="29">
        <f t="shared" ca="1" si="401"/>
        <v>0</v>
      </c>
      <c r="AR315" s="29">
        <f t="shared" ca="1" si="402"/>
        <v>0</v>
      </c>
      <c r="AS315" s="29">
        <f t="shared" ca="1" si="403"/>
        <v>0</v>
      </c>
      <c r="AT315" s="7"/>
      <c r="AU315" s="29">
        <f t="shared" ca="1" si="456"/>
        <v>0</v>
      </c>
      <c r="AV315" s="29">
        <f t="shared" ca="1" si="457"/>
        <v>0</v>
      </c>
      <c r="AW315" s="29">
        <f t="shared" ca="1" si="458"/>
        <v>0</v>
      </c>
      <c r="AX315" s="29">
        <f t="shared" ca="1" si="410"/>
        <v>0</v>
      </c>
      <c r="AY315" s="29">
        <f t="shared" ca="1" si="411"/>
        <v>0</v>
      </c>
      <c r="AZ315" s="29">
        <f t="shared" ca="1" si="412"/>
        <v>0</v>
      </c>
      <c r="BA315" s="29">
        <f t="shared" ca="1" si="413"/>
        <v>0</v>
      </c>
      <c r="BB315" s="29">
        <f t="shared" ca="1" si="414"/>
        <v>0</v>
      </c>
      <c r="BC315" s="29">
        <f t="shared" ca="1" si="415"/>
        <v>0</v>
      </c>
      <c r="BD315" s="29">
        <f t="shared" ca="1" si="416"/>
        <v>0</v>
      </c>
      <c r="BE315" s="29">
        <f t="shared" ca="1" si="417"/>
        <v>0</v>
      </c>
      <c r="BF315" s="29">
        <f t="shared" ca="1" si="418"/>
        <v>0</v>
      </c>
      <c r="BG315" s="29">
        <f t="shared" ca="1" si="419"/>
        <v>0</v>
      </c>
      <c r="BH315" s="29">
        <f t="shared" ca="1" si="420"/>
        <v>0</v>
      </c>
      <c r="BI315" s="29">
        <f t="shared" ca="1" si="421"/>
        <v>0</v>
      </c>
      <c r="BJ315" s="29">
        <f t="shared" ca="1" si="422"/>
        <v>0</v>
      </c>
      <c r="BK315" s="29">
        <f t="shared" ca="1" si="423"/>
        <v>0</v>
      </c>
      <c r="BL315" s="29">
        <f t="shared" ca="1" si="424"/>
        <v>0</v>
      </c>
      <c r="BM315" s="29">
        <f t="shared" ca="1" si="425"/>
        <v>0</v>
      </c>
      <c r="BN315" s="29">
        <f t="shared" ca="1" si="426"/>
        <v>0</v>
      </c>
      <c r="BO315" s="33">
        <f t="shared" ca="1" si="404"/>
        <v>0</v>
      </c>
      <c r="BP315" s="16"/>
      <c r="BQ315" s="29">
        <f t="shared" ca="1" si="405"/>
        <v>0</v>
      </c>
      <c r="BR315" s="29">
        <f t="shared" ca="1" si="406"/>
        <v>0</v>
      </c>
      <c r="BS315" s="29">
        <f t="shared" ca="1" si="407"/>
        <v>0</v>
      </c>
      <c r="BT315" s="29">
        <f t="shared" ca="1" si="408"/>
        <v>0</v>
      </c>
      <c r="BU315" s="29">
        <f t="shared" ca="1" si="409"/>
        <v>0</v>
      </c>
      <c r="BV315" s="29">
        <f t="shared" ca="1" si="427"/>
        <v>0</v>
      </c>
      <c r="BW315" s="29">
        <f t="shared" ca="1" si="428"/>
        <v>0</v>
      </c>
      <c r="BX315" s="29">
        <f t="shared" ca="1" si="429"/>
        <v>0</v>
      </c>
      <c r="BY315" s="29">
        <f t="shared" ca="1" si="430"/>
        <v>0</v>
      </c>
      <c r="BZ315" s="29">
        <f t="shared" ca="1" si="431"/>
        <v>0</v>
      </c>
      <c r="CA315" s="29">
        <f t="shared" ca="1" si="432"/>
        <v>0</v>
      </c>
      <c r="CB315" s="29">
        <f t="shared" ca="1" si="433"/>
        <v>0</v>
      </c>
      <c r="CC315" s="29">
        <f t="shared" ca="1" si="434"/>
        <v>0</v>
      </c>
      <c r="CD315" s="29">
        <f t="shared" ca="1" si="435"/>
        <v>0</v>
      </c>
      <c r="CE315" s="29">
        <f t="shared" ca="1" si="436"/>
        <v>0</v>
      </c>
      <c r="CF315" s="29">
        <f t="shared" ca="1" si="437"/>
        <v>0</v>
      </c>
      <c r="CG315" s="29">
        <f t="shared" ca="1" si="438"/>
        <v>0</v>
      </c>
      <c r="CH315" s="29">
        <f t="shared" ca="1" si="439"/>
        <v>0</v>
      </c>
      <c r="CI315" s="29">
        <f t="shared" ca="1" si="440"/>
        <v>0</v>
      </c>
      <c r="CJ315" s="29">
        <f t="shared" ca="1" si="441"/>
        <v>0</v>
      </c>
      <c r="CK315" s="33">
        <f t="shared" ca="1" si="459"/>
        <v>0</v>
      </c>
      <c r="CL315" s="33"/>
      <c r="CM315" s="78">
        <f t="shared" ca="1" si="382"/>
        <v>0</v>
      </c>
      <c r="CN315" s="29">
        <f ca="1">IF(NOT(snowball),0,IF(AA314&lt;=0,0,IF($C315&lt;=SUM($CM315:CM315),0,IF(BR315+$C315-SUM($CM315:CM315)&gt;AA314+AV315,AA314+AV315-BR315,$C315-SUM($CM315:CM315)))))</f>
        <v>0</v>
      </c>
      <c r="CO315" s="29">
        <f ca="1">IF(NOT(snowball),0,IF(AB314&lt;=0,0,IF($C315&lt;=SUM($CM315:CN315),0,IF(BS315+$C315-SUM($CM315:CN315)&gt;AB314+AW315,AB314+AW315-BS315,$C315-SUM($CM315:CN315)))))</f>
        <v>0</v>
      </c>
      <c r="CP315" s="29">
        <f ca="1">IF(NOT(snowball),0,IF(AC314&lt;=0,0,IF($C315&lt;=SUM($CM315:CO315),0,IF(BT315+$C315-SUM($CM315:CO315)&gt;AC314+AX315,AC314+AX315-BT315,$C315-SUM($CM315:CO315)))))</f>
        <v>0</v>
      </c>
      <c r="CQ315" s="29">
        <f ca="1">IF(NOT(snowball),0,IF(AD314&lt;=0,0,IF($C315&lt;=SUM($CM315:CP315),0,IF(BU315+$C315-SUM($CM315:CP315)&gt;AD314+AY315,AD314+AY315-BU315,$C315-SUM($CM315:CP315)))))</f>
        <v>0</v>
      </c>
      <c r="CR315" s="29">
        <f ca="1">IF(NOT(snowball),0,IF(AE314&lt;=0,0,IF($C315&lt;=SUM($CM315:CQ315),0,IF(BV315+$C315-SUM($CM315:CQ315)&gt;AE314+AZ315,AE314+AZ315-BV315,$C315-SUM($CM315:CQ315)))))</f>
        <v>0</v>
      </c>
      <c r="CS315" s="29">
        <f ca="1">IF(NOT(snowball),0,IF(AF314&lt;=0,0,IF($C315&lt;=SUM($CM315:CR315),0,IF(BW315+$C315-SUM($CM315:CR315)&gt;AF314+BA315,AF314+BA315-BW315,$C315-SUM($CM315:CR315)))))</f>
        <v>0</v>
      </c>
      <c r="CT315" s="29">
        <f ca="1">IF(NOT(snowball),0,IF(AG314&lt;=0,0,IF($C315&lt;=SUM($CM315:CS315),0,IF(BX315+$C315-SUM($CM315:CS315)&gt;AG314+BB315,AG314+BB315-BX315,$C315-SUM($CM315:CS315)))))</f>
        <v>0</v>
      </c>
      <c r="CU315" s="29">
        <f ca="1">IF(NOT(snowball),0,IF(AH314&lt;=0,0,IF($C315&lt;=SUM($CM315:CT315),0,IF(BY315+$C315-SUM($CM315:CT315)&gt;AH314+BC315,AH314+BC315-BY315,$C315-SUM($CM315:CT315)))))</f>
        <v>0</v>
      </c>
      <c r="CV315" s="29">
        <f ca="1">IF(NOT(snowball),0,IF(AI314&lt;=0,0,IF($C315&lt;=SUM($CM315:CU315),0,IF(BZ315+$C315-SUM($CM315:CU315)&gt;AI314+BD315,AI314+BD315-BZ315,$C315-SUM($CM315:CU315)))))</f>
        <v>0</v>
      </c>
      <c r="CW315" s="29">
        <f ca="1">IF(NOT(snowball),0,IF(AJ314&lt;=0,0,IF($C315&lt;=SUM($CM315:CV315),0,IF(CA315+$C315-SUM($CM315:CV315)&gt;AJ314+BE315,AJ314+BE315-CA315,$C315-SUM($CM315:CV315)))))</f>
        <v>0</v>
      </c>
      <c r="CX315" s="29">
        <f ca="1">IF(NOT(snowball),0,IF(AK314&lt;=0,0,IF($C315&lt;=SUM($CM315:CW315),0,IF(CB315+$C315-SUM($CM315:CW315)&gt;AK314+BF315,AK314+BF315-CB315,$C315-SUM($CM315:CW315)))))</f>
        <v>0</v>
      </c>
      <c r="CY315" s="29">
        <f ca="1">IF(NOT(snowball),0,IF(AL314&lt;=0,0,IF($C315&lt;=SUM($CM315:CX315),0,IF(CC315+$C315-SUM($CM315:CX315)&gt;AL314+BG315,AL314+BG315-CC315,$C315-SUM($CM315:CX315)))))</f>
        <v>0</v>
      </c>
      <c r="CZ315" s="29">
        <f ca="1">IF(NOT(snowball),0,IF(AM314&lt;=0,0,IF($C315&lt;=SUM($CM315:CY315),0,IF(CD315+$C315-SUM($CM315:CY315)&gt;AM314+BH315,AM314+BH315-CD315,$C315-SUM($CM315:CY315)))))</f>
        <v>0</v>
      </c>
      <c r="DA315" s="29">
        <f ca="1">IF(NOT(snowball),0,IF(AN314&lt;=0,0,IF($C315&lt;=SUM($CM315:CZ315),0,IF(CE315+$C315-SUM($CM315:CZ315)&gt;AN314+BI315,AN314+BI315-CE315,$C315-SUM($CM315:CZ315)))))</f>
        <v>0</v>
      </c>
      <c r="DB315" s="29">
        <f ca="1">IF(NOT(snowball),0,IF(AO314&lt;=0,0,IF($C315&lt;=SUM($CM315:DA315),0,IF(CF315+$C315-SUM($CM315:DA315)&gt;AO314+BJ315,AO314+BJ315-CF315,$C315-SUM($CM315:DA315)))))</f>
        <v>0</v>
      </c>
      <c r="DC315" s="29">
        <f ca="1">IF(NOT(snowball),0,IF(AP314&lt;=0,0,IF($C315&lt;=SUM($CM315:DB315),0,IF(CG315+$C315-SUM($CM315:DB315)&gt;AP314+BK315,AP314+BK315-CG315,$C315-SUM($CM315:DB315)))))</f>
        <v>0</v>
      </c>
      <c r="DD315" s="29">
        <f ca="1">IF(NOT(snowball),0,IF(AQ314&lt;=0,0,IF($C315&lt;=SUM($CM315:DC315),0,IF(CH315+$C315-SUM($CM315:DC315)&gt;AQ314+BL315,AQ314+BL315-CH315,$C315-SUM($CM315:DC315)))))</f>
        <v>0</v>
      </c>
      <c r="DE315" s="29">
        <f ca="1">IF(NOT(snowball),0,IF(AR314&lt;=0,0,IF($C315&lt;=SUM($CM315:DD315),0,IF(CI315+$C315-SUM($CM315:DD315)&gt;AR314+BM315,AR314+BM315-CI315,$C315-SUM($CM315:DD315)))))</f>
        <v>0</v>
      </c>
      <c r="DF315" s="29">
        <f ca="1">IF(NOT(snowball),0,IF(AS314&lt;=0,0,IF($C315&lt;=SUM($CM315:DE315),0,IF(CJ315+$C315-SUM($CM315:DE315)&gt;AS314+BN315,AS314+BN315-CJ315,$C315-SUM($CM315:DE315)))))</f>
        <v>0</v>
      </c>
    </row>
    <row r="316" spans="1:110" ht="11" customHeight="1">
      <c r="A316" s="30" t="str">
        <f t="shared" ca="1" si="454"/>
        <v/>
      </c>
      <c r="B316" s="13" t="e">
        <f t="shared" ca="1" si="383"/>
        <v>#N/A</v>
      </c>
      <c r="C316" s="113" t="str">
        <f t="shared" ca="1" si="369"/>
        <v/>
      </c>
      <c r="D316" s="81"/>
      <c r="E316" s="29">
        <f t="shared" ca="1" si="460"/>
        <v>0</v>
      </c>
      <c r="F316" s="29">
        <f t="shared" ca="1" si="461"/>
        <v>0</v>
      </c>
      <c r="G316" s="29">
        <f t="shared" ca="1" si="462"/>
        <v>0</v>
      </c>
      <c r="H316" s="29">
        <f t="shared" ca="1" si="463"/>
        <v>0</v>
      </c>
      <c r="I316" s="29">
        <f t="shared" ca="1" si="464"/>
        <v>0</v>
      </c>
      <c r="J316" s="29">
        <f t="shared" ca="1" si="465"/>
        <v>0</v>
      </c>
      <c r="K316" s="29">
        <f t="shared" ca="1" si="453"/>
        <v>0</v>
      </c>
      <c r="L316" s="29">
        <f t="shared" ca="1" si="370"/>
        <v>0</v>
      </c>
      <c r="M316" s="29">
        <f t="shared" ca="1" si="371"/>
        <v>0</v>
      </c>
      <c r="N316" s="29">
        <f t="shared" ca="1" si="372"/>
        <v>0</v>
      </c>
      <c r="O316" s="29">
        <f t="shared" ca="1" si="373"/>
        <v>0</v>
      </c>
      <c r="P316" s="29">
        <f t="shared" ca="1" si="374"/>
        <v>0</v>
      </c>
      <c r="Q316" s="29">
        <f t="shared" ca="1" si="375"/>
        <v>0</v>
      </c>
      <c r="R316" s="29">
        <f t="shared" ca="1" si="376"/>
        <v>0</v>
      </c>
      <c r="S316" s="29">
        <f t="shared" ca="1" si="377"/>
        <v>0</v>
      </c>
      <c r="T316" s="29">
        <f t="shared" ca="1" si="378"/>
        <v>0</v>
      </c>
      <c r="U316" s="29">
        <f t="shared" ca="1" si="379"/>
        <v>0</v>
      </c>
      <c r="V316" s="29">
        <f t="shared" ca="1" si="380"/>
        <v>0</v>
      </c>
      <c r="W316" s="29">
        <f t="shared" ca="1" si="381"/>
        <v>0</v>
      </c>
      <c r="X316" s="29">
        <f t="shared" ca="1" si="381"/>
        <v>0</v>
      </c>
      <c r="Y316" s="66"/>
      <c r="Z316" s="29">
        <f t="shared" ca="1" si="384"/>
        <v>0</v>
      </c>
      <c r="AA316" s="29">
        <f t="shared" ca="1" si="385"/>
        <v>0</v>
      </c>
      <c r="AB316" s="29">
        <f t="shared" ca="1" si="386"/>
        <v>0</v>
      </c>
      <c r="AC316" s="29">
        <f t="shared" ca="1" si="387"/>
        <v>0</v>
      </c>
      <c r="AD316" s="29">
        <f t="shared" ca="1" si="388"/>
        <v>0</v>
      </c>
      <c r="AE316" s="29">
        <f t="shared" ca="1" si="389"/>
        <v>0</v>
      </c>
      <c r="AF316" s="29">
        <f t="shared" ca="1" si="390"/>
        <v>0</v>
      </c>
      <c r="AG316" s="29">
        <f t="shared" ca="1" si="391"/>
        <v>0</v>
      </c>
      <c r="AH316" s="29">
        <f t="shared" ca="1" si="392"/>
        <v>0</v>
      </c>
      <c r="AI316" s="29">
        <f t="shared" ca="1" si="393"/>
        <v>0</v>
      </c>
      <c r="AJ316" s="29">
        <f t="shared" ca="1" si="394"/>
        <v>0</v>
      </c>
      <c r="AK316" s="29">
        <f t="shared" ca="1" si="395"/>
        <v>0</v>
      </c>
      <c r="AL316" s="29">
        <f t="shared" ca="1" si="396"/>
        <v>0</v>
      </c>
      <c r="AM316" s="29">
        <f t="shared" ca="1" si="397"/>
        <v>0</v>
      </c>
      <c r="AN316" s="29">
        <f t="shared" ca="1" si="398"/>
        <v>0</v>
      </c>
      <c r="AO316" s="29">
        <f t="shared" ca="1" si="399"/>
        <v>0</v>
      </c>
      <c r="AP316" s="29">
        <f t="shared" ca="1" si="400"/>
        <v>0</v>
      </c>
      <c r="AQ316" s="29">
        <f t="shared" ca="1" si="401"/>
        <v>0</v>
      </c>
      <c r="AR316" s="29">
        <f t="shared" ca="1" si="402"/>
        <v>0</v>
      </c>
      <c r="AS316" s="29">
        <f t="shared" ca="1" si="403"/>
        <v>0</v>
      </c>
      <c r="AT316" s="7"/>
      <c r="AU316" s="29">
        <f t="shared" ca="1" si="456"/>
        <v>0</v>
      </c>
      <c r="AV316" s="29">
        <f t="shared" ca="1" si="457"/>
        <v>0</v>
      </c>
      <c r="AW316" s="29">
        <f t="shared" ca="1" si="458"/>
        <v>0</v>
      </c>
      <c r="AX316" s="29">
        <f t="shared" ca="1" si="410"/>
        <v>0</v>
      </c>
      <c r="AY316" s="29">
        <f t="shared" ca="1" si="411"/>
        <v>0</v>
      </c>
      <c r="AZ316" s="29">
        <f t="shared" ca="1" si="412"/>
        <v>0</v>
      </c>
      <c r="BA316" s="29">
        <f t="shared" ca="1" si="413"/>
        <v>0</v>
      </c>
      <c r="BB316" s="29">
        <f t="shared" ca="1" si="414"/>
        <v>0</v>
      </c>
      <c r="BC316" s="29">
        <f t="shared" ca="1" si="415"/>
        <v>0</v>
      </c>
      <c r="BD316" s="29">
        <f t="shared" ca="1" si="416"/>
        <v>0</v>
      </c>
      <c r="BE316" s="29">
        <f t="shared" ca="1" si="417"/>
        <v>0</v>
      </c>
      <c r="BF316" s="29">
        <f t="shared" ca="1" si="418"/>
        <v>0</v>
      </c>
      <c r="BG316" s="29">
        <f t="shared" ca="1" si="419"/>
        <v>0</v>
      </c>
      <c r="BH316" s="29">
        <f t="shared" ca="1" si="420"/>
        <v>0</v>
      </c>
      <c r="BI316" s="29">
        <f t="shared" ca="1" si="421"/>
        <v>0</v>
      </c>
      <c r="BJ316" s="29">
        <f t="shared" ca="1" si="422"/>
        <v>0</v>
      </c>
      <c r="BK316" s="29">
        <f t="shared" ca="1" si="423"/>
        <v>0</v>
      </c>
      <c r="BL316" s="29">
        <f t="shared" ca="1" si="424"/>
        <v>0</v>
      </c>
      <c r="BM316" s="29">
        <f t="shared" ca="1" si="425"/>
        <v>0</v>
      </c>
      <c r="BN316" s="29">
        <f t="shared" ca="1" si="426"/>
        <v>0</v>
      </c>
      <c r="BO316" s="33">
        <f t="shared" ca="1" si="404"/>
        <v>0</v>
      </c>
      <c r="BP316" s="16"/>
      <c r="BQ316" s="29">
        <f t="shared" ca="1" si="405"/>
        <v>0</v>
      </c>
      <c r="BR316" s="29">
        <f t="shared" ca="1" si="406"/>
        <v>0</v>
      </c>
      <c r="BS316" s="29">
        <f t="shared" ca="1" si="407"/>
        <v>0</v>
      </c>
      <c r="BT316" s="29">
        <f t="shared" ca="1" si="408"/>
        <v>0</v>
      </c>
      <c r="BU316" s="29">
        <f t="shared" ca="1" si="409"/>
        <v>0</v>
      </c>
      <c r="BV316" s="29">
        <f t="shared" ca="1" si="427"/>
        <v>0</v>
      </c>
      <c r="BW316" s="29">
        <f t="shared" ca="1" si="428"/>
        <v>0</v>
      </c>
      <c r="BX316" s="29">
        <f t="shared" ca="1" si="429"/>
        <v>0</v>
      </c>
      <c r="BY316" s="29">
        <f t="shared" ca="1" si="430"/>
        <v>0</v>
      </c>
      <c r="BZ316" s="29">
        <f t="shared" ca="1" si="431"/>
        <v>0</v>
      </c>
      <c r="CA316" s="29">
        <f t="shared" ca="1" si="432"/>
        <v>0</v>
      </c>
      <c r="CB316" s="29">
        <f t="shared" ca="1" si="433"/>
        <v>0</v>
      </c>
      <c r="CC316" s="29">
        <f t="shared" ca="1" si="434"/>
        <v>0</v>
      </c>
      <c r="CD316" s="29">
        <f t="shared" ca="1" si="435"/>
        <v>0</v>
      </c>
      <c r="CE316" s="29">
        <f t="shared" ca="1" si="436"/>
        <v>0</v>
      </c>
      <c r="CF316" s="29">
        <f t="shared" ca="1" si="437"/>
        <v>0</v>
      </c>
      <c r="CG316" s="29">
        <f t="shared" ca="1" si="438"/>
        <v>0</v>
      </c>
      <c r="CH316" s="29">
        <f t="shared" ca="1" si="439"/>
        <v>0</v>
      </c>
      <c r="CI316" s="29">
        <f t="shared" ca="1" si="440"/>
        <v>0</v>
      </c>
      <c r="CJ316" s="29">
        <f t="shared" ca="1" si="441"/>
        <v>0</v>
      </c>
      <c r="CK316" s="33">
        <f t="shared" ca="1" si="459"/>
        <v>0</v>
      </c>
      <c r="CL316" s="33"/>
      <c r="CM316" s="78">
        <f t="shared" ca="1" si="382"/>
        <v>0</v>
      </c>
      <c r="CN316" s="29">
        <f ca="1">IF(NOT(snowball),0,IF(AA315&lt;=0,0,IF($C316&lt;=SUM($CM316:CM316),0,IF(BR316+$C316-SUM($CM316:CM316)&gt;AA315+AV316,AA315+AV316-BR316,$C316-SUM($CM316:CM316)))))</f>
        <v>0</v>
      </c>
      <c r="CO316" s="29">
        <f ca="1">IF(NOT(snowball),0,IF(AB315&lt;=0,0,IF($C316&lt;=SUM($CM316:CN316),0,IF(BS316+$C316-SUM($CM316:CN316)&gt;AB315+AW316,AB315+AW316-BS316,$C316-SUM($CM316:CN316)))))</f>
        <v>0</v>
      </c>
      <c r="CP316" s="29">
        <f ca="1">IF(NOT(snowball),0,IF(AC315&lt;=0,0,IF($C316&lt;=SUM($CM316:CO316),0,IF(BT316+$C316-SUM($CM316:CO316)&gt;AC315+AX316,AC315+AX316-BT316,$C316-SUM($CM316:CO316)))))</f>
        <v>0</v>
      </c>
      <c r="CQ316" s="29">
        <f ca="1">IF(NOT(snowball),0,IF(AD315&lt;=0,0,IF($C316&lt;=SUM($CM316:CP316),0,IF(BU316+$C316-SUM($CM316:CP316)&gt;AD315+AY316,AD315+AY316-BU316,$C316-SUM($CM316:CP316)))))</f>
        <v>0</v>
      </c>
      <c r="CR316" s="29">
        <f ca="1">IF(NOT(snowball),0,IF(AE315&lt;=0,0,IF($C316&lt;=SUM($CM316:CQ316),0,IF(BV316+$C316-SUM($CM316:CQ316)&gt;AE315+AZ316,AE315+AZ316-BV316,$C316-SUM($CM316:CQ316)))))</f>
        <v>0</v>
      </c>
      <c r="CS316" s="29">
        <f ca="1">IF(NOT(snowball),0,IF(AF315&lt;=0,0,IF($C316&lt;=SUM($CM316:CR316),0,IF(BW316+$C316-SUM($CM316:CR316)&gt;AF315+BA316,AF315+BA316-BW316,$C316-SUM($CM316:CR316)))))</f>
        <v>0</v>
      </c>
      <c r="CT316" s="29">
        <f ca="1">IF(NOT(snowball),0,IF(AG315&lt;=0,0,IF($C316&lt;=SUM($CM316:CS316),0,IF(BX316+$C316-SUM($CM316:CS316)&gt;AG315+BB316,AG315+BB316-BX316,$C316-SUM($CM316:CS316)))))</f>
        <v>0</v>
      </c>
      <c r="CU316" s="29">
        <f ca="1">IF(NOT(snowball),0,IF(AH315&lt;=0,0,IF($C316&lt;=SUM($CM316:CT316),0,IF(BY316+$C316-SUM($CM316:CT316)&gt;AH315+BC316,AH315+BC316-BY316,$C316-SUM($CM316:CT316)))))</f>
        <v>0</v>
      </c>
      <c r="CV316" s="29">
        <f ca="1">IF(NOT(snowball),0,IF(AI315&lt;=0,0,IF($C316&lt;=SUM($CM316:CU316),0,IF(BZ316+$C316-SUM($CM316:CU316)&gt;AI315+BD316,AI315+BD316-BZ316,$C316-SUM($CM316:CU316)))))</f>
        <v>0</v>
      </c>
      <c r="CW316" s="29">
        <f ca="1">IF(NOT(snowball),0,IF(AJ315&lt;=0,0,IF($C316&lt;=SUM($CM316:CV316),0,IF(CA316+$C316-SUM($CM316:CV316)&gt;AJ315+BE316,AJ315+BE316-CA316,$C316-SUM($CM316:CV316)))))</f>
        <v>0</v>
      </c>
      <c r="CX316" s="29">
        <f ca="1">IF(NOT(snowball),0,IF(AK315&lt;=0,0,IF($C316&lt;=SUM($CM316:CW316),0,IF(CB316+$C316-SUM($CM316:CW316)&gt;AK315+BF316,AK315+BF316-CB316,$C316-SUM($CM316:CW316)))))</f>
        <v>0</v>
      </c>
      <c r="CY316" s="29">
        <f ca="1">IF(NOT(snowball),0,IF(AL315&lt;=0,0,IF($C316&lt;=SUM($CM316:CX316),0,IF(CC316+$C316-SUM($CM316:CX316)&gt;AL315+BG316,AL315+BG316-CC316,$C316-SUM($CM316:CX316)))))</f>
        <v>0</v>
      </c>
      <c r="CZ316" s="29">
        <f ca="1">IF(NOT(snowball),0,IF(AM315&lt;=0,0,IF($C316&lt;=SUM($CM316:CY316),0,IF(CD316+$C316-SUM($CM316:CY316)&gt;AM315+BH316,AM315+BH316-CD316,$C316-SUM($CM316:CY316)))))</f>
        <v>0</v>
      </c>
      <c r="DA316" s="29">
        <f ca="1">IF(NOT(snowball),0,IF(AN315&lt;=0,0,IF($C316&lt;=SUM($CM316:CZ316),0,IF(CE316+$C316-SUM($CM316:CZ316)&gt;AN315+BI316,AN315+BI316-CE316,$C316-SUM($CM316:CZ316)))))</f>
        <v>0</v>
      </c>
      <c r="DB316" s="29">
        <f ca="1">IF(NOT(snowball),0,IF(AO315&lt;=0,0,IF($C316&lt;=SUM($CM316:DA316),0,IF(CF316+$C316-SUM($CM316:DA316)&gt;AO315+BJ316,AO315+BJ316-CF316,$C316-SUM($CM316:DA316)))))</f>
        <v>0</v>
      </c>
      <c r="DC316" s="29">
        <f ca="1">IF(NOT(snowball),0,IF(AP315&lt;=0,0,IF($C316&lt;=SUM($CM316:DB316),0,IF(CG316+$C316-SUM($CM316:DB316)&gt;AP315+BK316,AP315+BK316-CG316,$C316-SUM($CM316:DB316)))))</f>
        <v>0</v>
      </c>
      <c r="DD316" s="29">
        <f ca="1">IF(NOT(snowball),0,IF(AQ315&lt;=0,0,IF($C316&lt;=SUM($CM316:DC316),0,IF(CH316+$C316-SUM($CM316:DC316)&gt;AQ315+BL316,AQ315+BL316-CH316,$C316-SUM($CM316:DC316)))))</f>
        <v>0</v>
      </c>
      <c r="DE316" s="29">
        <f ca="1">IF(NOT(snowball),0,IF(AR315&lt;=0,0,IF($C316&lt;=SUM($CM316:DD316),0,IF(CI316+$C316-SUM($CM316:DD316)&gt;AR315+BM316,AR315+BM316-CI316,$C316-SUM($CM316:DD316)))))</f>
        <v>0</v>
      </c>
      <c r="DF316" s="29">
        <f ca="1">IF(NOT(snowball),0,IF(AS315&lt;=0,0,IF($C316&lt;=SUM($CM316:DE316),0,IF(CJ316+$C316-SUM($CM316:DE316)&gt;AS315+BN316,AS315+BN316-CJ316,$C316-SUM($CM316:DE316)))))</f>
        <v>0</v>
      </c>
    </row>
    <row r="317" spans="1:110" ht="11" customHeight="1">
      <c r="A317" s="30" t="str">
        <f t="shared" ca="1" si="454"/>
        <v/>
      </c>
      <c r="B317" s="13" t="e">
        <f t="shared" ca="1" si="383"/>
        <v>#N/A</v>
      </c>
      <c r="C317" s="113" t="str">
        <f t="shared" ca="1" si="369"/>
        <v/>
      </c>
      <c r="D317" s="81"/>
      <c r="E317" s="29">
        <f t="shared" ca="1" si="460"/>
        <v>0</v>
      </c>
      <c r="F317" s="29">
        <f t="shared" ca="1" si="461"/>
        <v>0</v>
      </c>
      <c r="G317" s="29">
        <f t="shared" ca="1" si="462"/>
        <v>0</v>
      </c>
      <c r="H317" s="29">
        <f t="shared" ca="1" si="463"/>
        <v>0</v>
      </c>
      <c r="I317" s="29">
        <f t="shared" ca="1" si="464"/>
        <v>0</v>
      </c>
      <c r="J317" s="29">
        <f t="shared" ca="1" si="465"/>
        <v>0</v>
      </c>
      <c r="K317" s="29">
        <f t="shared" ca="1" si="453"/>
        <v>0</v>
      </c>
      <c r="L317" s="29">
        <f t="shared" ca="1" si="370"/>
        <v>0</v>
      </c>
      <c r="M317" s="29">
        <f t="shared" ca="1" si="371"/>
        <v>0</v>
      </c>
      <c r="N317" s="29">
        <f t="shared" ca="1" si="372"/>
        <v>0</v>
      </c>
      <c r="O317" s="29">
        <f t="shared" ca="1" si="373"/>
        <v>0</v>
      </c>
      <c r="P317" s="29">
        <f t="shared" ca="1" si="374"/>
        <v>0</v>
      </c>
      <c r="Q317" s="29">
        <f t="shared" ca="1" si="375"/>
        <v>0</v>
      </c>
      <c r="R317" s="29">
        <f t="shared" ca="1" si="376"/>
        <v>0</v>
      </c>
      <c r="S317" s="29">
        <f t="shared" ca="1" si="377"/>
        <v>0</v>
      </c>
      <c r="T317" s="29">
        <f t="shared" ca="1" si="378"/>
        <v>0</v>
      </c>
      <c r="U317" s="29">
        <f t="shared" ca="1" si="379"/>
        <v>0</v>
      </c>
      <c r="V317" s="29">
        <f t="shared" ca="1" si="380"/>
        <v>0</v>
      </c>
      <c r="W317" s="29">
        <f t="shared" ca="1" si="381"/>
        <v>0</v>
      </c>
      <c r="X317" s="29">
        <f t="shared" ca="1" si="381"/>
        <v>0</v>
      </c>
      <c r="Y317" s="66"/>
      <c r="Z317" s="29">
        <f t="shared" ca="1" si="384"/>
        <v>0</v>
      </c>
      <c r="AA317" s="29">
        <f t="shared" ca="1" si="385"/>
        <v>0</v>
      </c>
      <c r="AB317" s="29">
        <f t="shared" ca="1" si="386"/>
        <v>0</v>
      </c>
      <c r="AC317" s="29">
        <f t="shared" ca="1" si="387"/>
        <v>0</v>
      </c>
      <c r="AD317" s="29">
        <f t="shared" ca="1" si="388"/>
        <v>0</v>
      </c>
      <c r="AE317" s="29">
        <f t="shared" ca="1" si="389"/>
        <v>0</v>
      </c>
      <c r="AF317" s="29">
        <f t="shared" ca="1" si="390"/>
        <v>0</v>
      </c>
      <c r="AG317" s="29">
        <f t="shared" ca="1" si="391"/>
        <v>0</v>
      </c>
      <c r="AH317" s="29">
        <f t="shared" ca="1" si="392"/>
        <v>0</v>
      </c>
      <c r="AI317" s="29">
        <f t="shared" ca="1" si="393"/>
        <v>0</v>
      </c>
      <c r="AJ317" s="29">
        <f t="shared" ca="1" si="394"/>
        <v>0</v>
      </c>
      <c r="AK317" s="29">
        <f t="shared" ca="1" si="395"/>
        <v>0</v>
      </c>
      <c r="AL317" s="29">
        <f t="shared" ca="1" si="396"/>
        <v>0</v>
      </c>
      <c r="AM317" s="29">
        <f t="shared" ca="1" si="397"/>
        <v>0</v>
      </c>
      <c r="AN317" s="29">
        <f t="shared" ca="1" si="398"/>
        <v>0</v>
      </c>
      <c r="AO317" s="29">
        <f t="shared" ca="1" si="399"/>
        <v>0</v>
      </c>
      <c r="AP317" s="29">
        <f t="shared" ca="1" si="400"/>
        <v>0</v>
      </c>
      <c r="AQ317" s="29">
        <f t="shared" ca="1" si="401"/>
        <v>0</v>
      </c>
      <c r="AR317" s="29">
        <f t="shared" ca="1" si="402"/>
        <v>0</v>
      </c>
      <c r="AS317" s="29">
        <f t="shared" ca="1" si="403"/>
        <v>0</v>
      </c>
      <c r="AT317" s="7"/>
      <c r="AU317" s="29">
        <f t="shared" ca="1" si="456"/>
        <v>0</v>
      </c>
      <c r="AV317" s="29">
        <f t="shared" ca="1" si="457"/>
        <v>0</v>
      </c>
      <c r="AW317" s="29">
        <f t="shared" ca="1" si="458"/>
        <v>0</v>
      </c>
      <c r="AX317" s="29">
        <f t="shared" ca="1" si="410"/>
        <v>0</v>
      </c>
      <c r="AY317" s="29">
        <f t="shared" ca="1" si="411"/>
        <v>0</v>
      </c>
      <c r="AZ317" s="29">
        <f t="shared" ca="1" si="412"/>
        <v>0</v>
      </c>
      <c r="BA317" s="29">
        <f t="shared" ca="1" si="413"/>
        <v>0</v>
      </c>
      <c r="BB317" s="29">
        <f t="shared" ca="1" si="414"/>
        <v>0</v>
      </c>
      <c r="BC317" s="29">
        <f t="shared" ca="1" si="415"/>
        <v>0</v>
      </c>
      <c r="BD317" s="29">
        <f t="shared" ca="1" si="416"/>
        <v>0</v>
      </c>
      <c r="BE317" s="29">
        <f t="shared" ca="1" si="417"/>
        <v>0</v>
      </c>
      <c r="BF317" s="29">
        <f t="shared" ca="1" si="418"/>
        <v>0</v>
      </c>
      <c r="BG317" s="29">
        <f t="shared" ca="1" si="419"/>
        <v>0</v>
      </c>
      <c r="BH317" s="29">
        <f t="shared" ca="1" si="420"/>
        <v>0</v>
      </c>
      <c r="BI317" s="29">
        <f t="shared" ca="1" si="421"/>
        <v>0</v>
      </c>
      <c r="BJ317" s="29">
        <f t="shared" ca="1" si="422"/>
        <v>0</v>
      </c>
      <c r="BK317" s="29">
        <f t="shared" ca="1" si="423"/>
        <v>0</v>
      </c>
      <c r="BL317" s="29">
        <f t="shared" ca="1" si="424"/>
        <v>0</v>
      </c>
      <c r="BM317" s="29">
        <f t="shared" ca="1" si="425"/>
        <v>0</v>
      </c>
      <c r="BN317" s="29">
        <f t="shared" ca="1" si="426"/>
        <v>0</v>
      </c>
      <c r="BO317" s="33">
        <f t="shared" ca="1" si="404"/>
        <v>0</v>
      </c>
      <c r="BP317" s="16"/>
      <c r="BQ317" s="29">
        <f t="shared" ca="1" si="405"/>
        <v>0</v>
      </c>
      <c r="BR317" s="29">
        <f t="shared" ca="1" si="406"/>
        <v>0</v>
      </c>
      <c r="BS317" s="29">
        <f t="shared" ca="1" si="407"/>
        <v>0</v>
      </c>
      <c r="BT317" s="29">
        <f t="shared" ca="1" si="408"/>
        <v>0</v>
      </c>
      <c r="BU317" s="29">
        <f t="shared" ca="1" si="409"/>
        <v>0</v>
      </c>
      <c r="BV317" s="29">
        <f t="shared" ca="1" si="427"/>
        <v>0</v>
      </c>
      <c r="BW317" s="29">
        <f t="shared" ca="1" si="428"/>
        <v>0</v>
      </c>
      <c r="BX317" s="29">
        <f t="shared" ca="1" si="429"/>
        <v>0</v>
      </c>
      <c r="BY317" s="29">
        <f t="shared" ca="1" si="430"/>
        <v>0</v>
      </c>
      <c r="BZ317" s="29">
        <f t="shared" ca="1" si="431"/>
        <v>0</v>
      </c>
      <c r="CA317" s="29">
        <f t="shared" ca="1" si="432"/>
        <v>0</v>
      </c>
      <c r="CB317" s="29">
        <f t="shared" ca="1" si="433"/>
        <v>0</v>
      </c>
      <c r="CC317" s="29">
        <f t="shared" ca="1" si="434"/>
        <v>0</v>
      </c>
      <c r="CD317" s="29">
        <f t="shared" ca="1" si="435"/>
        <v>0</v>
      </c>
      <c r="CE317" s="29">
        <f t="shared" ca="1" si="436"/>
        <v>0</v>
      </c>
      <c r="CF317" s="29">
        <f t="shared" ca="1" si="437"/>
        <v>0</v>
      </c>
      <c r="CG317" s="29">
        <f t="shared" ca="1" si="438"/>
        <v>0</v>
      </c>
      <c r="CH317" s="29">
        <f t="shared" ca="1" si="439"/>
        <v>0</v>
      </c>
      <c r="CI317" s="29">
        <f t="shared" ca="1" si="440"/>
        <v>0</v>
      </c>
      <c r="CJ317" s="29">
        <f t="shared" ca="1" si="441"/>
        <v>0</v>
      </c>
      <c r="CK317" s="33">
        <f t="shared" ca="1" si="459"/>
        <v>0</v>
      </c>
      <c r="CL317" s="33"/>
      <c r="CM317" s="78">
        <f t="shared" ca="1" si="382"/>
        <v>0</v>
      </c>
      <c r="CN317" s="29">
        <f ca="1">IF(NOT(snowball),0,IF(AA316&lt;=0,0,IF($C317&lt;=SUM($CM317:CM317),0,IF(BR317+$C317-SUM($CM317:CM317)&gt;AA316+AV317,AA316+AV317-BR317,$C317-SUM($CM317:CM317)))))</f>
        <v>0</v>
      </c>
      <c r="CO317" s="29">
        <f ca="1">IF(NOT(snowball),0,IF(AB316&lt;=0,0,IF($C317&lt;=SUM($CM317:CN317),0,IF(BS317+$C317-SUM($CM317:CN317)&gt;AB316+AW317,AB316+AW317-BS317,$C317-SUM($CM317:CN317)))))</f>
        <v>0</v>
      </c>
      <c r="CP317" s="29">
        <f ca="1">IF(NOT(snowball),0,IF(AC316&lt;=0,0,IF($C317&lt;=SUM($CM317:CO317),0,IF(BT317+$C317-SUM($CM317:CO317)&gt;AC316+AX317,AC316+AX317-BT317,$C317-SUM($CM317:CO317)))))</f>
        <v>0</v>
      </c>
      <c r="CQ317" s="29">
        <f ca="1">IF(NOT(snowball),0,IF(AD316&lt;=0,0,IF($C317&lt;=SUM($CM317:CP317),0,IF(BU317+$C317-SUM($CM317:CP317)&gt;AD316+AY317,AD316+AY317-BU317,$C317-SUM($CM317:CP317)))))</f>
        <v>0</v>
      </c>
      <c r="CR317" s="29">
        <f ca="1">IF(NOT(snowball),0,IF(AE316&lt;=0,0,IF($C317&lt;=SUM($CM317:CQ317),0,IF(BV317+$C317-SUM($CM317:CQ317)&gt;AE316+AZ317,AE316+AZ317-BV317,$C317-SUM($CM317:CQ317)))))</f>
        <v>0</v>
      </c>
      <c r="CS317" s="29">
        <f ca="1">IF(NOT(snowball),0,IF(AF316&lt;=0,0,IF($C317&lt;=SUM($CM317:CR317),0,IF(BW317+$C317-SUM($CM317:CR317)&gt;AF316+BA317,AF316+BA317-BW317,$C317-SUM($CM317:CR317)))))</f>
        <v>0</v>
      </c>
      <c r="CT317" s="29">
        <f ca="1">IF(NOT(snowball),0,IF(AG316&lt;=0,0,IF($C317&lt;=SUM($CM317:CS317),0,IF(BX317+$C317-SUM($CM317:CS317)&gt;AG316+BB317,AG316+BB317-BX317,$C317-SUM($CM317:CS317)))))</f>
        <v>0</v>
      </c>
      <c r="CU317" s="29">
        <f ca="1">IF(NOT(snowball),0,IF(AH316&lt;=0,0,IF($C317&lt;=SUM($CM317:CT317),0,IF(BY317+$C317-SUM($CM317:CT317)&gt;AH316+BC317,AH316+BC317-BY317,$C317-SUM($CM317:CT317)))))</f>
        <v>0</v>
      </c>
      <c r="CV317" s="29">
        <f ca="1">IF(NOT(snowball),0,IF(AI316&lt;=0,0,IF($C317&lt;=SUM($CM317:CU317),0,IF(BZ317+$C317-SUM($CM317:CU317)&gt;AI316+BD317,AI316+BD317-BZ317,$C317-SUM($CM317:CU317)))))</f>
        <v>0</v>
      </c>
      <c r="CW317" s="29">
        <f ca="1">IF(NOT(snowball),0,IF(AJ316&lt;=0,0,IF($C317&lt;=SUM($CM317:CV317),0,IF(CA317+$C317-SUM($CM317:CV317)&gt;AJ316+BE317,AJ316+BE317-CA317,$C317-SUM($CM317:CV317)))))</f>
        <v>0</v>
      </c>
      <c r="CX317" s="29">
        <f ca="1">IF(NOT(snowball),0,IF(AK316&lt;=0,0,IF($C317&lt;=SUM($CM317:CW317),0,IF(CB317+$C317-SUM($CM317:CW317)&gt;AK316+BF317,AK316+BF317-CB317,$C317-SUM($CM317:CW317)))))</f>
        <v>0</v>
      </c>
      <c r="CY317" s="29">
        <f ca="1">IF(NOT(snowball),0,IF(AL316&lt;=0,0,IF($C317&lt;=SUM($CM317:CX317),0,IF(CC317+$C317-SUM($CM317:CX317)&gt;AL316+BG317,AL316+BG317-CC317,$C317-SUM($CM317:CX317)))))</f>
        <v>0</v>
      </c>
      <c r="CZ317" s="29">
        <f ca="1">IF(NOT(snowball),0,IF(AM316&lt;=0,0,IF($C317&lt;=SUM($CM317:CY317),0,IF(CD317+$C317-SUM($CM317:CY317)&gt;AM316+BH317,AM316+BH317-CD317,$C317-SUM($CM317:CY317)))))</f>
        <v>0</v>
      </c>
      <c r="DA317" s="29">
        <f ca="1">IF(NOT(snowball),0,IF(AN316&lt;=0,0,IF($C317&lt;=SUM($CM317:CZ317),0,IF(CE317+$C317-SUM($CM317:CZ317)&gt;AN316+BI317,AN316+BI317-CE317,$C317-SUM($CM317:CZ317)))))</f>
        <v>0</v>
      </c>
      <c r="DB317" s="29">
        <f ca="1">IF(NOT(snowball),0,IF(AO316&lt;=0,0,IF($C317&lt;=SUM($CM317:DA317),0,IF(CF317+$C317-SUM($CM317:DA317)&gt;AO316+BJ317,AO316+BJ317-CF317,$C317-SUM($CM317:DA317)))))</f>
        <v>0</v>
      </c>
      <c r="DC317" s="29">
        <f ca="1">IF(NOT(snowball),0,IF(AP316&lt;=0,0,IF($C317&lt;=SUM($CM317:DB317),0,IF(CG317+$C317-SUM($CM317:DB317)&gt;AP316+BK317,AP316+BK317-CG317,$C317-SUM($CM317:DB317)))))</f>
        <v>0</v>
      </c>
      <c r="DD317" s="29">
        <f ca="1">IF(NOT(snowball),0,IF(AQ316&lt;=0,0,IF($C317&lt;=SUM($CM317:DC317),0,IF(CH317+$C317-SUM($CM317:DC317)&gt;AQ316+BL317,AQ316+BL317-CH317,$C317-SUM($CM317:DC317)))))</f>
        <v>0</v>
      </c>
      <c r="DE317" s="29">
        <f ca="1">IF(NOT(snowball),0,IF(AR316&lt;=0,0,IF($C317&lt;=SUM($CM317:DD317),0,IF(CI317+$C317-SUM($CM317:DD317)&gt;AR316+BM317,AR316+BM317-CI317,$C317-SUM($CM317:DD317)))))</f>
        <v>0</v>
      </c>
      <c r="DF317" s="29">
        <f ca="1">IF(NOT(snowball),0,IF(AS316&lt;=0,0,IF($C317&lt;=SUM($CM317:DE317),0,IF(CJ317+$C317-SUM($CM317:DE317)&gt;AS316+BN317,AS316+BN317-CJ317,$C317-SUM($CM317:DE317)))))</f>
        <v>0</v>
      </c>
    </row>
    <row r="318" spans="1:110" ht="11" customHeight="1">
      <c r="A318" s="30" t="str">
        <f t="shared" ca="1" si="454"/>
        <v/>
      </c>
      <c r="B318" s="13" t="e">
        <f t="shared" ca="1" si="383"/>
        <v>#N/A</v>
      </c>
      <c r="C318" s="113" t="str">
        <f t="shared" ca="1" si="369"/>
        <v/>
      </c>
      <c r="D318" s="81"/>
      <c r="E318" s="29">
        <f t="shared" ca="1" si="460"/>
        <v>0</v>
      </c>
      <c r="F318" s="29">
        <f t="shared" ca="1" si="461"/>
        <v>0</v>
      </c>
      <c r="G318" s="29">
        <f t="shared" ca="1" si="462"/>
        <v>0</v>
      </c>
      <c r="H318" s="29">
        <f t="shared" ca="1" si="463"/>
        <v>0</v>
      </c>
      <c r="I318" s="29">
        <f t="shared" ca="1" si="464"/>
        <v>0</v>
      </c>
      <c r="J318" s="29">
        <f t="shared" ca="1" si="465"/>
        <v>0</v>
      </c>
      <c r="K318" s="29">
        <f t="shared" ca="1" si="453"/>
        <v>0</v>
      </c>
      <c r="L318" s="29">
        <f t="shared" ca="1" si="370"/>
        <v>0</v>
      </c>
      <c r="M318" s="29">
        <f t="shared" ca="1" si="371"/>
        <v>0</v>
      </c>
      <c r="N318" s="29">
        <f t="shared" ca="1" si="372"/>
        <v>0</v>
      </c>
      <c r="O318" s="29">
        <f t="shared" ca="1" si="373"/>
        <v>0</v>
      </c>
      <c r="P318" s="29">
        <f t="shared" ca="1" si="374"/>
        <v>0</v>
      </c>
      <c r="Q318" s="29">
        <f t="shared" ca="1" si="375"/>
        <v>0</v>
      </c>
      <c r="R318" s="29">
        <f t="shared" ca="1" si="376"/>
        <v>0</v>
      </c>
      <c r="S318" s="29">
        <f t="shared" ca="1" si="377"/>
        <v>0</v>
      </c>
      <c r="T318" s="29">
        <f t="shared" ca="1" si="378"/>
        <v>0</v>
      </c>
      <c r="U318" s="29">
        <f t="shared" ca="1" si="379"/>
        <v>0</v>
      </c>
      <c r="V318" s="29">
        <f t="shared" ca="1" si="380"/>
        <v>0</v>
      </c>
      <c r="W318" s="29">
        <f t="shared" ca="1" si="381"/>
        <v>0</v>
      </c>
      <c r="X318" s="29">
        <f t="shared" ca="1" si="381"/>
        <v>0</v>
      </c>
      <c r="Y318" s="66"/>
      <c r="Z318" s="29">
        <f t="shared" ca="1" si="384"/>
        <v>0</v>
      </c>
      <c r="AA318" s="29">
        <f t="shared" ca="1" si="385"/>
        <v>0</v>
      </c>
      <c r="AB318" s="29">
        <f t="shared" ca="1" si="386"/>
        <v>0</v>
      </c>
      <c r="AC318" s="29">
        <f t="shared" ca="1" si="387"/>
        <v>0</v>
      </c>
      <c r="AD318" s="29">
        <f t="shared" ca="1" si="388"/>
        <v>0</v>
      </c>
      <c r="AE318" s="29">
        <f t="shared" ca="1" si="389"/>
        <v>0</v>
      </c>
      <c r="AF318" s="29">
        <f t="shared" ca="1" si="390"/>
        <v>0</v>
      </c>
      <c r="AG318" s="29">
        <f t="shared" ca="1" si="391"/>
        <v>0</v>
      </c>
      <c r="AH318" s="29">
        <f t="shared" ca="1" si="392"/>
        <v>0</v>
      </c>
      <c r="AI318" s="29">
        <f t="shared" ca="1" si="393"/>
        <v>0</v>
      </c>
      <c r="AJ318" s="29">
        <f t="shared" ca="1" si="394"/>
        <v>0</v>
      </c>
      <c r="AK318" s="29">
        <f t="shared" ca="1" si="395"/>
        <v>0</v>
      </c>
      <c r="AL318" s="29">
        <f t="shared" ca="1" si="396"/>
        <v>0</v>
      </c>
      <c r="AM318" s="29">
        <f t="shared" ca="1" si="397"/>
        <v>0</v>
      </c>
      <c r="AN318" s="29">
        <f t="shared" ca="1" si="398"/>
        <v>0</v>
      </c>
      <c r="AO318" s="29">
        <f t="shared" ca="1" si="399"/>
        <v>0</v>
      </c>
      <c r="AP318" s="29">
        <f t="shared" ca="1" si="400"/>
        <v>0</v>
      </c>
      <c r="AQ318" s="29">
        <f t="shared" ca="1" si="401"/>
        <v>0</v>
      </c>
      <c r="AR318" s="29">
        <f t="shared" ca="1" si="402"/>
        <v>0</v>
      </c>
      <c r="AS318" s="29">
        <f t="shared" ca="1" si="403"/>
        <v>0</v>
      </c>
      <c r="AT318" s="7"/>
      <c r="AU318" s="29">
        <f t="shared" ca="1" si="456"/>
        <v>0</v>
      </c>
      <c r="AV318" s="29">
        <f t="shared" ca="1" si="457"/>
        <v>0</v>
      </c>
      <c r="AW318" s="29">
        <f t="shared" ca="1" si="458"/>
        <v>0</v>
      </c>
      <c r="AX318" s="29">
        <f t="shared" ca="1" si="410"/>
        <v>0</v>
      </c>
      <c r="AY318" s="29">
        <f t="shared" ca="1" si="411"/>
        <v>0</v>
      </c>
      <c r="AZ318" s="29">
        <f t="shared" ca="1" si="412"/>
        <v>0</v>
      </c>
      <c r="BA318" s="29">
        <f t="shared" ca="1" si="413"/>
        <v>0</v>
      </c>
      <c r="BB318" s="29">
        <f t="shared" ca="1" si="414"/>
        <v>0</v>
      </c>
      <c r="BC318" s="29">
        <f t="shared" ca="1" si="415"/>
        <v>0</v>
      </c>
      <c r="BD318" s="29">
        <f t="shared" ca="1" si="416"/>
        <v>0</v>
      </c>
      <c r="BE318" s="29">
        <f t="shared" ca="1" si="417"/>
        <v>0</v>
      </c>
      <c r="BF318" s="29">
        <f t="shared" ca="1" si="418"/>
        <v>0</v>
      </c>
      <c r="BG318" s="29">
        <f t="shared" ca="1" si="419"/>
        <v>0</v>
      </c>
      <c r="BH318" s="29">
        <f t="shared" ca="1" si="420"/>
        <v>0</v>
      </c>
      <c r="BI318" s="29">
        <f t="shared" ca="1" si="421"/>
        <v>0</v>
      </c>
      <c r="BJ318" s="29">
        <f t="shared" ca="1" si="422"/>
        <v>0</v>
      </c>
      <c r="BK318" s="29">
        <f t="shared" ca="1" si="423"/>
        <v>0</v>
      </c>
      <c r="BL318" s="29">
        <f t="shared" ca="1" si="424"/>
        <v>0</v>
      </c>
      <c r="BM318" s="29">
        <f t="shared" ca="1" si="425"/>
        <v>0</v>
      </c>
      <c r="BN318" s="29">
        <f t="shared" ca="1" si="426"/>
        <v>0</v>
      </c>
      <c r="BO318" s="33">
        <f t="shared" ca="1" si="404"/>
        <v>0</v>
      </c>
      <c r="BP318" s="16"/>
      <c r="BQ318" s="29">
        <f t="shared" ca="1" si="405"/>
        <v>0</v>
      </c>
      <c r="BR318" s="29">
        <f t="shared" ca="1" si="406"/>
        <v>0</v>
      </c>
      <c r="BS318" s="29">
        <f t="shared" ca="1" si="407"/>
        <v>0</v>
      </c>
      <c r="BT318" s="29">
        <f t="shared" ca="1" si="408"/>
        <v>0</v>
      </c>
      <c r="BU318" s="29">
        <f t="shared" ca="1" si="409"/>
        <v>0</v>
      </c>
      <c r="BV318" s="29">
        <f t="shared" ca="1" si="427"/>
        <v>0</v>
      </c>
      <c r="BW318" s="29">
        <f t="shared" ca="1" si="428"/>
        <v>0</v>
      </c>
      <c r="BX318" s="29">
        <f t="shared" ca="1" si="429"/>
        <v>0</v>
      </c>
      <c r="BY318" s="29">
        <f t="shared" ca="1" si="430"/>
        <v>0</v>
      </c>
      <c r="BZ318" s="29">
        <f t="shared" ca="1" si="431"/>
        <v>0</v>
      </c>
      <c r="CA318" s="29">
        <f t="shared" ca="1" si="432"/>
        <v>0</v>
      </c>
      <c r="CB318" s="29">
        <f t="shared" ca="1" si="433"/>
        <v>0</v>
      </c>
      <c r="CC318" s="29">
        <f t="shared" ca="1" si="434"/>
        <v>0</v>
      </c>
      <c r="CD318" s="29">
        <f t="shared" ca="1" si="435"/>
        <v>0</v>
      </c>
      <c r="CE318" s="29">
        <f t="shared" ca="1" si="436"/>
        <v>0</v>
      </c>
      <c r="CF318" s="29">
        <f t="shared" ca="1" si="437"/>
        <v>0</v>
      </c>
      <c r="CG318" s="29">
        <f t="shared" ca="1" si="438"/>
        <v>0</v>
      </c>
      <c r="CH318" s="29">
        <f t="shared" ca="1" si="439"/>
        <v>0</v>
      </c>
      <c r="CI318" s="29">
        <f t="shared" ca="1" si="440"/>
        <v>0</v>
      </c>
      <c r="CJ318" s="29">
        <f t="shared" ca="1" si="441"/>
        <v>0</v>
      </c>
      <c r="CK318" s="33">
        <f t="shared" ca="1" si="459"/>
        <v>0</v>
      </c>
      <c r="CL318" s="33"/>
      <c r="CM318" s="78">
        <f t="shared" ca="1" si="382"/>
        <v>0</v>
      </c>
      <c r="CN318" s="29">
        <f ca="1">IF(NOT(snowball),0,IF(AA317&lt;=0,0,IF($C318&lt;=SUM($CM318:CM318),0,IF(BR318+$C318-SUM($CM318:CM318)&gt;AA317+AV318,AA317+AV318-BR318,$C318-SUM($CM318:CM318)))))</f>
        <v>0</v>
      </c>
      <c r="CO318" s="29">
        <f ca="1">IF(NOT(snowball),0,IF(AB317&lt;=0,0,IF($C318&lt;=SUM($CM318:CN318),0,IF(BS318+$C318-SUM($CM318:CN318)&gt;AB317+AW318,AB317+AW318-BS318,$C318-SUM($CM318:CN318)))))</f>
        <v>0</v>
      </c>
      <c r="CP318" s="29">
        <f ca="1">IF(NOT(snowball),0,IF(AC317&lt;=0,0,IF($C318&lt;=SUM($CM318:CO318),0,IF(BT318+$C318-SUM($CM318:CO318)&gt;AC317+AX318,AC317+AX318-BT318,$C318-SUM($CM318:CO318)))))</f>
        <v>0</v>
      </c>
      <c r="CQ318" s="29">
        <f ca="1">IF(NOT(snowball),0,IF(AD317&lt;=0,0,IF($C318&lt;=SUM($CM318:CP318),0,IF(BU318+$C318-SUM($CM318:CP318)&gt;AD317+AY318,AD317+AY318-BU318,$C318-SUM($CM318:CP318)))))</f>
        <v>0</v>
      </c>
      <c r="CR318" s="29">
        <f ca="1">IF(NOT(snowball),0,IF(AE317&lt;=0,0,IF($C318&lt;=SUM($CM318:CQ318),0,IF(BV318+$C318-SUM($CM318:CQ318)&gt;AE317+AZ318,AE317+AZ318-BV318,$C318-SUM($CM318:CQ318)))))</f>
        <v>0</v>
      </c>
      <c r="CS318" s="29">
        <f ca="1">IF(NOT(snowball),0,IF(AF317&lt;=0,0,IF($C318&lt;=SUM($CM318:CR318),0,IF(BW318+$C318-SUM($CM318:CR318)&gt;AF317+BA318,AF317+BA318-BW318,$C318-SUM($CM318:CR318)))))</f>
        <v>0</v>
      </c>
      <c r="CT318" s="29">
        <f ca="1">IF(NOT(snowball),0,IF(AG317&lt;=0,0,IF($C318&lt;=SUM($CM318:CS318),0,IF(BX318+$C318-SUM($CM318:CS318)&gt;AG317+BB318,AG317+BB318-BX318,$C318-SUM($CM318:CS318)))))</f>
        <v>0</v>
      </c>
      <c r="CU318" s="29">
        <f ca="1">IF(NOT(snowball),0,IF(AH317&lt;=0,0,IF($C318&lt;=SUM($CM318:CT318),0,IF(BY318+$C318-SUM($CM318:CT318)&gt;AH317+BC318,AH317+BC318-BY318,$C318-SUM($CM318:CT318)))))</f>
        <v>0</v>
      </c>
      <c r="CV318" s="29">
        <f ca="1">IF(NOT(snowball),0,IF(AI317&lt;=0,0,IF($C318&lt;=SUM($CM318:CU318),0,IF(BZ318+$C318-SUM($CM318:CU318)&gt;AI317+BD318,AI317+BD318-BZ318,$C318-SUM($CM318:CU318)))))</f>
        <v>0</v>
      </c>
      <c r="CW318" s="29">
        <f ca="1">IF(NOT(snowball),0,IF(AJ317&lt;=0,0,IF($C318&lt;=SUM($CM318:CV318),0,IF(CA318+$C318-SUM($CM318:CV318)&gt;AJ317+BE318,AJ317+BE318-CA318,$C318-SUM($CM318:CV318)))))</f>
        <v>0</v>
      </c>
      <c r="CX318" s="29">
        <f ca="1">IF(NOT(snowball),0,IF(AK317&lt;=0,0,IF($C318&lt;=SUM($CM318:CW318),0,IF(CB318+$C318-SUM($CM318:CW318)&gt;AK317+BF318,AK317+BF318-CB318,$C318-SUM($CM318:CW318)))))</f>
        <v>0</v>
      </c>
      <c r="CY318" s="29">
        <f ca="1">IF(NOT(snowball),0,IF(AL317&lt;=0,0,IF($C318&lt;=SUM($CM318:CX318),0,IF(CC318+$C318-SUM($CM318:CX318)&gt;AL317+BG318,AL317+BG318-CC318,$C318-SUM($CM318:CX318)))))</f>
        <v>0</v>
      </c>
      <c r="CZ318" s="29">
        <f ca="1">IF(NOT(snowball),0,IF(AM317&lt;=0,0,IF($C318&lt;=SUM($CM318:CY318),0,IF(CD318+$C318-SUM($CM318:CY318)&gt;AM317+BH318,AM317+BH318-CD318,$C318-SUM($CM318:CY318)))))</f>
        <v>0</v>
      </c>
      <c r="DA318" s="29">
        <f ca="1">IF(NOT(snowball),0,IF(AN317&lt;=0,0,IF($C318&lt;=SUM($CM318:CZ318),0,IF(CE318+$C318-SUM($CM318:CZ318)&gt;AN317+BI318,AN317+BI318-CE318,$C318-SUM($CM318:CZ318)))))</f>
        <v>0</v>
      </c>
      <c r="DB318" s="29">
        <f ca="1">IF(NOT(snowball),0,IF(AO317&lt;=0,0,IF($C318&lt;=SUM($CM318:DA318),0,IF(CF318+$C318-SUM($CM318:DA318)&gt;AO317+BJ318,AO317+BJ318-CF318,$C318-SUM($CM318:DA318)))))</f>
        <v>0</v>
      </c>
      <c r="DC318" s="29">
        <f ca="1">IF(NOT(snowball),0,IF(AP317&lt;=0,0,IF($C318&lt;=SUM($CM318:DB318),0,IF(CG318+$C318-SUM($CM318:DB318)&gt;AP317+BK318,AP317+BK318-CG318,$C318-SUM($CM318:DB318)))))</f>
        <v>0</v>
      </c>
      <c r="DD318" s="29">
        <f ca="1">IF(NOT(snowball),0,IF(AQ317&lt;=0,0,IF($C318&lt;=SUM($CM318:DC318),0,IF(CH318+$C318-SUM($CM318:DC318)&gt;AQ317+BL318,AQ317+BL318-CH318,$C318-SUM($CM318:DC318)))))</f>
        <v>0</v>
      </c>
      <c r="DE318" s="29">
        <f ca="1">IF(NOT(snowball),0,IF(AR317&lt;=0,0,IF($C318&lt;=SUM($CM318:DD318),0,IF(CI318+$C318-SUM($CM318:DD318)&gt;AR317+BM318,AR317+BM318-CI318,$C318-SUM($CM318:DD318)))))</f>
        <v>0</v>
      </c>
      <c r="DF318" s="29">
        <f ca="1">IF(NOT(snowball),0,IF(AS317&lt;=0,0,IF($C318&lt;=SUM($CM318:DE318),0,IF(CJ318+$C318-SUM($CM318:DE318)&gt;AS317+BN318,AS317+BN318-CJ318,$C318-SUM($CM318:DE318)))))</f>
        <v>0</v>
      </c>
    </row>
    <row r="319" spans="1:110" ht="11" customHeight="1">
      <c r="A319" s="30" t="str">
        <f t="shared" ca="1" si="454"/>
        <v/>
      </c>
      <c r="B319" s="13" t="e">
        <f t="shared" ca="1" si="383"/>
        <v>#N/A</v>
      </c>
      <c r="C319" s="113" t="str">
        <f t="shared" ca="1" si="369"/>
        <v/>
      </c>
      <c r="D319" s="81"/>
      <c r="E319" s="29">
        <f t="shared" ca="1" si="460"/>
        <v>0</v>
      </c>
      <c r="F319" s="29">
        <f t="shared" ca="1" si="461"/>
        <v>0</v>
      </c>
      <c r="G319" s="29">
        <f t="shared" ca="1" si="462"/>
        <v>0</v>
      </c>
      <c r="H319" s="29">
        <f t="shared" ca="1" si="463"/>
        <v>0</v>
      </c>
      <c r="I319" s="29">
        <f t="shared" ca="1" si="464"/>
        <v>0</v>
      </c>
      <c r="J319" s="29">
        <f t="shared" ca="1" si="465"/>
        <v>0</v>
      </c>
      <c r="K319" s="29">
        <f t="shared" ca="1" si="453"/>
        <v>0</v>
      </c>
      <c r="L319" s="29">
        <f t="shared" ca="1" si="370"/>
        <v>0</v>
      </c>
      <c r="M319" s="29">
        <f t="shared" ca="1" si="371"/>
        <v>0</v>
      </c>
      <c r="N319" s="29">
        <f t="shared" ca="1" si="372"/>
        <v>0</v>
      </c>
      <c r="O319" s="29">
        <f t="shared" ca="1" si="373"/>
        <v>0</v>
      </c>
      <c r="P319" s="29">
        <f t="shared" ca="1" si="374"/>
        <v>0</v>
      </c>
      <c r="Q319" s="29">
        <f t="shared" ca="1" si="375"/>
        <v>0</v>
      </c>
      <c r="R319" s="29">
        <f t="shared" ca="1" si="376"/>
        <v>0</v>
      </c>
      <c r="S319" s="29">
        <f t="shared" ca="1" si="377"/>
        <v>0</v>
      </c>
      <c r="T319" s="29">
        <f t="shared" ca="1" si="378"/>
        <v>0</v>
      </c>
      <c r="U319" s="29">
        <f t="shared" ca="1" si="379"/>
        <v>0</v>
      </c>
      <c r="V319" s="29">
        <f t="shared" ca="1" si="380"/>
        <v>0</v>
      </c>
      <c r="W319" s="29">
        <f t="shared" ca="1" si="381"/>
        <v>0</v>
      </c>
      <c r="X319" s="29">
        <f t="shared" ca="1" si="381"/>
        <v>0</v>
      </c>
      <c r="Y319" s="66"/>
      <c r="Z319" s="29">
        <f t="shared" ca="1" si="384"/>
        <v>0</v>
      </c>
      <c r="AA319" s="29">
        <f t="shared" ca="1" si="385"/>
        <v>0</v>
      </c>
      <c r="AB319" s="29">
        <f t="shared" ca="1" si="386"/>
        <v>0</v>
      </c>
      <c r="AC319" s="29">
        <f t="shared" ca="1" si="387"/>
        <v>0</v>
      </c>
      <c r="AD319" s="29">
        <f t="shared" ca="1" si="388"/>
        <v>0</v>
      </c>
      <c r="AE319" s="29">
        <f t="shared" ca="1" si="389"/>
        <v>0</v>
      </c>
      <c r="AF319" s="29">
        <f t="shared" ca="1" si="390"/>
        <v>0</v>
      </c>
      <c r="AG319" s="29">
        <f t="shared" ca="1" si="391"/>
        <v>0</v>
      </c>
      <c r="AH319" s="29">
        <f t="shared" ca="1" si="392"/>
        <v>0</v>
      </c>
      <c r="AI319" s="29">
        <f t="shared" ca="1" si="393"/>
        <v>0</v>
      </c>
      <c r="AJ319" s="29">
        <f t="shared" ca="1" si="394"/>
        <v>0</v>
      </c>
      <c r="AK319" s="29">
        <f t="shared" ca="1" si="395"/>
        <v>0</v>
      </c>
      <c r="AL319" s="29">
        <f t="shared" ca="1" si="396"/>
        <v>0</v>
      </c>
      <c r="AM319" s="29">
        <f t="shared" ca="1" si="397"/>
        <v>0</v>
      </c>
      <c r="AN319" s="29">
        <f t="shared" ca="1" si="398"/>
        <v>0</v>
      </c>
      <c r="AO319" s="29">
        <f t="shared" ca="1" si="399"/>
        <v>0</v>
      </c>
      <c r="AP319" s="29">
        <f t="shared" ca="1" si="400"/>
        <v>0</v>
      </c>
      <c r="AQ319" s="29">
        <f t="shared" ca="1" si="401"/>
        <v>0</v>
      </c>
      <c r="AR319" s="29">
        <f t="shared" ca="1" si="402"/>
        <v>0</v>
      </c>
      <c r="AS319" s="29">
        <f t="shared" ca="1" si="403"/>
        <v>0</v>
      </c>
      <c r="AT319" s="7"/>
      <c r="AU319" s="29">
        <f t="shared" ca="1" si="456"/>
        <v>0</v>
      </c>
      <c r="AV319" s="29">
        <f t="shared" ca="1" si="457"/>
        <v>0</v>
      </c>
      <c r="AW319" s="29">
        <f t="shared" ca="1" si="458"/>
        <v>0</v>
      </c>
      <c r="AX319" s="29">
        <f t="shared" ca="1" si="410"/>
        <v>0</v>
      </c>
      <c r="AY319" s="29">
        <f t="shared" ca="1" si="411"/>
        <v>0</v>
      </c>
      <c r="AZ319" s="29">
        <f t="shared" ca="1" si="412"/>
        <v>0</v>
      </c>
      <c r="BA319" s="29">
        <f t="shared" ca="1" si="413"/>
        <v>0</v>
      </c>
      <c r="BB319" s="29">
        <f t="shared" ca="1" si="414"/>
        <v>0</v>
      </c>
      <c r="BC319" s="29">
        <f t="shared" ca="1" si="415"/>
        <v>0</v>
      </c>
      <c r="BD319" s="29">
        <f t="shared" ca="1" si="416"/>
        <v>0</v>
      </c>
      <c r="BE319" s="29">
        <f t="shared" ca="1" si="417"/>
        <v>0</v>
      </c>
      <c r="BF319" s="29">
        <f t="shared" ca="1" si="418"/>
        <v>0</v>
      </c>
      <c r="BG319" s="29">
        <f t="shared" ca="1" si="419"/>
        <v>0</v>
      </c>
      <c r="BH319" s="29">
        <f t="shared" ca="1" si="420"/>
        <v>0</v>
      </c>
      <c r="BI319" s="29">
        <f t="shared" ca="1" si="421"/>
        <v>0</v>
      </c>
      <c r="BJ319" s="29">
        <f t="shared" ca="1" si="422"/>
        <v>0</v>
      </c>
      <c r="BK319" s="29">
        <f t="shared" ca="1" si="423"/>
        <v>0</v>
      </c>
      <c r="BL319" s="29">
        <f t="shared" ca="1" si="424"/>
        <v>0</v>
      </c>
      <c r="BM319" s="29">
        <f t="shared" ca="1" si="425"/>
        <v>0</v>
      </c>
      <c r="BN319" s="29">
        <f t="shared" ca="1" si="426"/>
        <v>0</v>
      </c>
      <c r="BO319" s="33">
        <f t="shared" ca="1" si="404"/>
        <v>0</v>
      </c>
      <c r="BP319" s="16"/>
      <c r="BQ319" s="29">
        <f t="shared" ca="1" si="405"/>
        <v>0</v>
      </c>
      <c r="BR319" s="29">
        <f t="shared" ca="1" si="406"/>
        <v>0</v>
      </c>
      <c r="BS319" s="29">
        <f t="shared" ca="1" si="407"/>
        <v>0</v>
      </c>
      <c r="BT319" s="29">
        <f t="shared" ca="1" si="408"/>
        <v>0</v>
      </c>
      <c r="BU319" s="29">
        <f t="shared" ca="1" si="409"/>
        <v>0</v>
      </c>
      <c r="BV319" s="29">
        <f t="shared" ca="1" si="427"/>
        <v>0</v>
      </c>
      <c r="BW319" s="29">
        <f t="shared" ca="1" si="428"/>
        <v>0</v>
      </c>
      <c r="BX319" s="29">
        <f t="shared" ca="1" si="429"/>
        <v>0</v>
      </c>
      <c r="BY319" s="29">
        <f t="shared" ca="1" si="430"/>
        <v>0</v>
      </c>
      <c r="BZ319" s="29">
        <f t="shared" ca="1" si="431"/>
        <v>0</v>
      </c>
      <c r="CA319" s="29">
        <f t="shared" ca="1" si="432"/>
        <v>0</v>
      </c>
      <c r="CB319" s="29">
        <f t="shared" ca="1" si="433"/>
        <v>0</v>
      </c>
      <c r="CC319" s="29">
        <f t="shared" ca="1" si="434"/>
        <v>0</v>
      </c>
      <c r="CD319" s="29">
        <f t="shared" ca="1" si="435"/>
        <v>0</v>
      </c>
      <c r="CE319" s="29">
        <f t="shared" ca="1" si="436"/>
        <v>0</v>
      </c>
      <c r="CF319" s="29">
        <f t="shared" ca="1" si="437"/>
        <v>0</v>
      </c>
      <c r="CG319" s="29">
        <f t="shared" ca="1" si="438"/>
        <v>0</v>
      </c>
      <c r="CH319" s="29">
        <f t="shared" ca="1" si="439"/>
        <v>0</v>
      </c>
      <c r="CI319" s="29">
        <f t="shared" ca="1" si="440"/>
        <v>0</v>
      </c>
      <c r="CJ319" s="29">
        <f t="shared" ca="1" si="441"/>
        <v>0</v>
      </c>
      <c r="CK319" s="33">
        <f t="shared" ca="1" si="459"/>
        <v>0</v>
      </c>
      <c r="CL319" s="33"/>
      <c r="CM319" s="78">
        <f t="shared" ca="1" si="382"/>
        <v>0</v>
      </c>
      <c r="CN319" s="29">
        <f ca="1">IF(NOT(snowball),0,IF(AA318&lt;=0,0,IF($C319&lt;=SUM($CM319:CM319),0,IF(BR319+$C319-SUM($CM319:CM319)&gt;AA318+AV319,AA318+AV319-BR319,$C319-SUM($CM319:CM319)))))</f>
        <v>0</v>
      </c>
      <c r="CO319" s="29">
        <f ca="1">IF(NOT(snowball),0,IF(AB318&lt;=0,0,IF($C319&lt;=SUM($CM319:CN319),0,IF(BS319+$C319-SUM($CM319:CN319)&gt;AB318+AW319,AB318+AW319-BS319,$C319-SUM($CM319:CN319)))))</f>
        <v>0</v>
      </c>
      <c r="CP319" s="29">
        <f ca="1">IF(NOT(snowball),0,IF(AC318&lt;=0,0,IF($C319&lt;=SUM($CM319:CO319),0,IF(BT319+$C319-SUM($CM319:CO319)&gt;AC318+AX319,AC318+AX319-BT319,$C319-SUM($CM319:CO319)))))</f>
        <v>0</v>
      </c>
      <c r="CQ319" s="29">
        <f ca="1">IF(NOT(snowball),0,IF(AD318&lt;=0,0,IF($C319&lt;=SUM($CM319:CP319),0,IF(BU319+$C319-SUM($CM319:CP319)&gt;AD318+AY319,AD318+AY319-BU319,$C319-SUM($CM319:CP319)))))</f>
        <v>0</v>
      </c>
      <c r="CR319" s="29">
        <f ca="1">IF(NOT(snowball),0,IF(AE318&lt;=0,0,IF($C319&lt;=SUM($CM319:CQ319),0,IF(BV319+$C319-SUM($CM319:CQ319)&gt;AE318+AZ319,AE318+AZ319-BV319,$C319-SUM($CM319:CQ319)))))</f>
        <v>0</v>
      </c>
      <c r="CS319" s="29">
        <f ca="1">IF(NOT(snowball),0,IF(AF318&lt;=0,0,IF($C319&lt;=SUM($CM319:CR319),0,IF(BW319+$C319-SUM($CM319:CR319)&gt;AF318+BA319,AF318+BA319-BW319,$C319-SUM($CM319:CR319)))))</f>
        <v>0</v>
      </c>
      <c r="CT319" s="29">
        <f ca="1">IF(NOT(snowball),0,IF(AG318&lt;=0,0,IF($C319&lt;=SUM($CM319:CS319),0,IF(BX319+$C319-SUM($CM319:CS319)&gt;AG318+BB319,AG318+BB319-BX319,$C319-SUM($CM319:CS319)))))</f>
        <v>0</v>
      </c>
      <c r="CU319" s="29">
        <f ca="1">IF(NOT(snowball),0,IF(AH318&lt;=0,0,IF($C319&lt;=SUM($CM319:CT319),0,IF(BY319+$C319-SUM($CM319:CT319)&gt;AH318+BC319,AH318+BC319-BY319,$C319-SUM($CM319:CT319)))))</f>
        <v>0</v>
      </c>
      <c r="CV319" s="29">
        <f ca="1">IF(NOT(snowball),0,IF(AI318&lt;=0,0,IF($C319&lt;=SUM($CM319:CU319),0,IF(BZ319+$C319-SUM($CM319:CU319)&gt;AI318+BD319,AI318+BD319-BZ319,$C319-SUM($CM319:CU319)))))</f>
        <v>0</v>
      </c>
      <c r="CW319" s="29">
        <f ca="1">IF(NOT(snowball),0,IF(AJ318&lt;=0,0,IF($C319&lt;=SUM($CM319:CV319),0,IF(CA319+$C319-SUM($CM319:CV319)&gt;AJ318+BE319,AJ318+BE319-CA319,$C319-SUM($CM319:CV319)))))</f>
        <v>0</v>
      </c>
      <c r="CX319" s="29">
        <f ca="1">IF(NOT(snowball),0,IF(AK318&lt;=0,0,IF($C319&lt;=SUM($CM319:CW319),0,IF(CB319+$C319-SUM($CM319:CW319)&gt;AK318+BF319,AK318+BF319-CB319,$C319-SUM($CM319:CW319)))))</f>
        <v>0</v>
      </c>
      <c r="CY319" s="29">
        <f ca="1">IF(NOT(snowball),0,IF(AL318&lt;=0,0,IF($C319&lt;=SUM($CM319:CX319),0,IF(CC319+$C319-SUM($CM319:CX319)&gt;AL318+BG319,AL318+BG319-CC319,$C319-SUM($CM319:CX319)))))</f>
        <v>0</v>
      </c>
      <c r="CZ319" s="29">
        <f ca="1">IF(NOT(snowball),0,IF(AM318&lt;=0,0,IF($C319&lt;=SUM($CM319:CY319),0,IF(CD319+$C319-SUM($CM319:CY319)&gt;AM318+BH319,AM318+BH319-CD319,$C319-SUM($CM319:CY319)))))</f>
        <v>0</v>
      </c>
      <c r="DA319" s="29">
        <f ca="1">IF(NOT(snowball),0,IF(AN318&lt;=0,0,IF($C319&lt;=SUM($CM319:CZ319),0,IF(CE319+$C319-SUM($CM319:CZ319)&gt;AN318+BI319,AN318+BI319-CE319,$C319-SUM($CM319:CZ319)))))</f>
        <v>0</v>
      </c>
      <c r="DB319" s="29">
        <f ca="1">IF(NOT(snowball),0,IF(AO318&lt;=0,0,IF($C319&lt;=SUM($CM319:DA319),0,IF(CF319+$C319-SUM($CM319:DA319)&gt;AO318+BJ319,AO318+BJ319-CF319,$C319-SUM($CM319:DA319)))))</f>
        <v>0</v>
      </c>
      <c r="DC319" s="29">
        <f ca="1">IF(NOT(snowball),0,IF(AP318&lt;=0,0,IF($C319&lt;=SUM($CM319:DB319),0,IF(CG319+$C319-SUM($CM319:DB319)&gt;AP318+BK319,AP318+BK319-CG319,$C319-SUM($CM319:DB319)))))</f>
        <v>0</v>
      </c>
      <c r="DD319" s="29">
        <f ca="1">IF(NOT(snowball),0,IF(AQ318&lt;=0,0,IF($C319&lt;=SUM($CM319:DC319),0,IF(CH319+$C319-SUM($CM319:DC319)&gt;AQ318+BL319,AQ318+BL319-CH319,$C319-SUM($CM319:DC319)))))</f>
        <v>0</v>
      </c>
      <c r="DE319" s="29">
        <f ca="1">IF(NOT(snowball),0,IF(AR318&lt;=0,0,IF($C319&lt;=SUM($CM319:DD319),0,IF(CI319+$C319-SUM($CM319:DD319)&gt;AR318+BM319,AR318+BM319-CI319,$C319-SUM($CM319:DD319)))))</f>
        <v>0</v>
      </c>
      <c r="DF319" s="29">
        <f ca="1">IF(NOT(snowball),0,IF(AS318&lt;=0,0,IF($C319&lt;=SUM($CM319:DE319),0,IF(CJ319+$C319-SUM($CM319:DE319)&gt;AS318+BN319,AS318+BN319-CJ319,$C319-SUM($CM319:DE319)))))</f>
        <v>0</v>
      </c>
    </row>
    <row r="320" spans="1:110" ht="11" customHeight="1">
      <c r="A320" s="30" t="str">
        <f t="shared" ca="1" si="454"/>
        <v/>
      </c>
      <c r="B320" s="13" t="e">
        <f t="shared" ca="1" si="383"/>
        <v>#N/A</v>
      </c>
      <c r="C320" s="113" t="str">
        <f t="shared" ca="1" si="369"/>
        <v/>
      </c>
      <c r="D320" s="81"/>
      <c r="E320" s="29">
        <f t="shared" ca="1" si="460"/>
        <v>0</v>
      </c>
      <c r="F320" s="29">
        <f t="shared" ca="1" si="461"/>
        <v>0</v>
      </c>
      <c r="G320" s="29">
        <f t="shared" ca="1" si="462"/>
        <v>0</v>
      </c>
      <c r="H320" s="29">
        <f t="shared" ca="1" si="463"/>
        <v>0</v>
      </c>
      <c r="I320" s="29">
        <f t="shared" ca="1" si="464"/>
        <v>0</v>
      </c>
      <c r="J320" s="29">
        <f t="shared" ca="1" si="465"/>
        <v>0</v>
      </c>
      <c r="K320" s="29">
        <f t="shared" ca="1" si="453"/>
        <v>0</v>
      </c>
      <c r="L320" s="29">
        <f t="shared" ca="1" si="370"/>
        <v>0</v>
      </c>
      <c r="M320" s="29">
        <f t="shared" ca="1" si="371"/>
        <v>0</v>
      </c>
      <c r="N320" s="29">
        <f t="shared" ca="1" si="372"/>
        <v>0</v>
      </c>
      <c r="O320" s="29">
        <f t="shared" ca="1" si="373"/>
        <v>0</v>
      </c>
      <c r="P320" s="29">
        <f t="shared" ca="1" si="374"/>
        <v>0</v>
      </c>
      <c r="Q320" s="29">
        <f t="shared" ca="1" si="375"/>
        <v>0</v>
      </c>
      <c r="R320" s="29">
        <f t="shared" ca="1" si="376"/>
        <v>0</v>
      </c>
      <c r="S320" s="29">
        <f t="shared" ca="1" si="377"/>
        <v>0</v>
      </c>
      <c r="T320" s="29">
        <f t="shared" ca="1" si="378"/>
        <v>0</v>
      </c>
      <c r="U320" s="29">
        <f t="shared" ca="1" si="379"/>
        <v>0</v>
      </c>
      <c r="V320" s="29">
        <f t="shared" ca="1" si="380"/>
        <v>0</v>
      </c>
      <c r="W320" s="29">
        <f t="shared" ca="1" si="381"/>
        <v>0</v>
      </c>
      <c r="X320" s="29">
        <f t="shared" ca="1" si="381"/>
        <v>0</v>
      </c>
      <c r="Y320" s="66"/>
      <c r="Z320" s="29">
        <f t="shared" ca="1" si="384"/>
        <v>0</v>
      </c>
      <c r="AA320" s="29">
        <f t="shared" ca="1" si="385"/>
        <v>0</v>
      </c>
      <c r="AB320" s="29">
        <f t="shared" ca="1" si="386"/>
        <v>0</v>
      </c>
      <c r="AC320" s="29">
        <f t="shared" ca="1" si="387"/>
        <v>0</v>
      </c>
      <c r="AD320" s="29">
        <f t="shared" ca="1" si="388"/>
        <v>0</v>
      </c>
      <c r="AE320" s="29">
        <f t="shared" ca="1" si="389"/>
        <v>0</v>
      </c>
      <c r="AF320" s="29">
        <f t="shared" ca="1" si="390"/>
        <v>0</v>
      </c>
      <c r="AG320" s="29">
        <f t="shared" ca="1" si="391"/>
        <v>0</v>
      </c>
      <c r="AH320" s="29">
        <f t="shared" ca="1" si="392"/>
        <v>0</v>
      </c>
      <c r="AI320" s="29">
        <f t="shared" ca="1" si="393"/>
        <v>0</v>
      </c>
      <c r="AJ320" s="29">
        <f t="shared" ca="1" si="394"/>
        <v>0</v>
      </c>
      <c r="AK320" s="29">
        <f t="shared" ca="1" si="395"/>
        <v>0</v>
      </c>
      <c r="AL320" s="29">
        <f t="shared" ca="1" si="396"/>
        <v>0</v>
      </c>
      <c r="AM320" s="29">
        <f t="shared" ca="1" si="397"/>
        <v>0</v>
      </c>
      <c r="AN320" s="29">
        <f t="shared" ca="1" si="398"/>
        <v>0</v>
      </c>
      <c r="AO320" s="29">
        <f t="shared" ca="1" si="399"/>
        <v>0</v>
      </c>
      <c r="AP320" s="29">
        <f t="shared" ca="1" si="400"/>
        <v>0</v>
      </c>
      <c r="AQ320" s="29">
        <f t="shared" ca="1" si="401"/>
        <v>0</v>
      </c>
      <c r="AR320" s="29">
        <f t="shared" ca="1" si="402"/>
        <v>0</v>
      </c>
      <c r="AS320" s="29">
        <f t="shared" ca="1" si="403"/>
        <v>0</v>
      </c>
      <c r="AT320" s="7"/>
      <c r="AU320" s="29">
        <f t="shared" ca="1" si="456"/>
        <v>0</v>
      </c>
      <c r="AV320" s="29">
        <f t="shared" ca="1" si="457"/>
        <v>0</v>
      </c>
      <c r="AW320" s="29">
        <f t="shared" ca="1" si="458"/>
        <v>0</v>
      </c>
      <c r="AX320" s="29">
        <f t="shared" ca="1" si="410"/>
        <v>0</v>
      </c>
      <c r="AY320" s="29">
        <f t="shared" ca="1" si="411"/>
        <v>0</v>
      </c>
      <c r="AZ320" s="29">
        <f t="shared" ca="1" si="412"/>
        <v>0</v>
      </c>
      <c r="BA320" s="29">
        <f t="shared" ca="1" si="413"/>
        <v>0</v>
      </c>
      <c r="BB320" s="29">
        <f t="shared" ca="1" si="414"/>
        <v>0</v>
      </c>
      <c r="BC320" s="29">
        <f t="shared" ca="1" si="415"/>
        <v>0</v>
      </c>
      <c r="BD320" s="29">
        <f t="shared" ca="1" si="416"/>
        <v>0</v>
      </c>
      <c r="BE320" s="29">
        <f t="shared" ca="1" si="417"/>
        <v>0</v>
      </c>
      <c r="BF320" s="29">
        <f t="shared" ca="1" si="418"/>
        <v>0</v>
      </c>
      <c r="BG320" s="29">
        <f t="shared" ca="1" si="419"/>
        <v>0</v>
      </c>
      <c r="BH320" s="29">
        <f t="shared" ca="1" si="420"/>
        <v>0</v>
      </c>
      <c r="BI320" s="29">
        <f t="shared" ca="1" si="421"/>
        <v>0</v>
      </c>
      <c r="BJ320" s="29">
        <f t="shared" ca="1" si="422"/>
        <v>0</v>
      </c>
      <c r="BK320" s="29">
        <f t="shared" ca="1" si="423"/>
        <v>0</v>
      </c>
      <c r="BL320" s="29">
        <f t="shared" ca="1" si="424"/>
        <v>0</v>
      </c>
      <c r="BM320" s="29">
        <f t="shared" ca="1" si="425"/>
        <v>0</v>
      </c>
      <c r="BN320" s="29">
        <f t="shared" ca="1" si="426"/>
        <v>0</v>
      </c>
      <c r="BO320" s="33">
        <f t="shared" ca="1" si="404"/>
        <v>0</v>
      </c>
      <c r="BP320" s="16"/>
      <c r="BQ320" s="29">
        <f t="shared" ca="1" si="405"/>
        <v>0</v>
      </c>
      <c r="BR320" s="29">
        <f t="shared" ca="1" si="406"/>
        <v>0</v>
      </c>
      <c r="BS320" s="29">
        <f t="shared" ca="1" si="407"/>
        <v>0</v>
      </c>
      <c r="BT320" s="29">
        <f t="shared" ca="1" si="408"/>
        <v>0</v>
      </c>
      <c r="BU320" s="29">
        <f t="shared" ca="1" si="409"/>
        <v>0</v>
      </c>
      <c r="BV320" s="29">
        <f t="shared" ca="1" si="427"/>
        <v>0</v>
      </c>
      <c r="BW320" s="29">
        <f t="shared" ca="1" si="428"/>
        <v>0</v>
      </c>
      <c r="BX320" s="29">
        <f t="shared" ca="1" si="429"/>
        <v>0</v>
      </c>
      <c r="BY320" s="29">
        <f t="shared" ca="1" si="430"/>
        <v>0</v>
      </c>
      <c r="BZ320" s="29">
        <f t="shared" ca="1" si="431"/>
        <v>0</v>
      </c>
      <c r="CA320" s="29">
        <f t="shared" ca="1" si="432"/>
        <v>0</v>
      </c>
      <c r="CB320" s="29">
        <f t="shared" ca="1" si="433"/>
        <v>0</v>
      </c>
      <c r="CC320" s="29">
        <f t="shared" ca="1" si="434"/>
        <v>0</v>
      </c>
      <c r="CD320" s="29">
        <f t="shared" ca="1" si="435"/>
        <v>0</v>
      </c>
      <c r="CE320" s="29">
        <f t="shared" ca="1" si="436"/>
        <v>0</v>
      </c>
      <c r="CF320" s="29">
        <f t="shared" ca="1" si="437"/>
        <v>0</v>
      </c>
      <c r="CG320" s="29">
        <f t="shared" ca="1" si="438"/>
        <v>0</v>
      </c>
      <c r="CH320" s="29">
        <f t="shared" ca="1" si="439"/>
        <v>0</v>
      </c>
      <c r="CI320" s="29">
        <f t="shared" ca="1" si="440"/>
        <v>0</v>
      </c>
      <c r="CJ320" s="29">
        <f t="shared" ca="1" si="441"/>
        <v>0</v>
      </c>
      <c r="CK320" s="33">
        <f t="shared" ca="1" si="459"/>
        <v>0</v>
      </c>
      <c r="CL320" s="33"/>
      <c r="CM320" s="78">
        <f t="shared" ca="1" si="382"/>
        <v>0</v>
      </c>
      <c r="CN320" s="29">
        <f ca="1">IF(NOT(snowball),0,IF(AA319&lt;=0,0,IF($C320&lt;=SUM($CM320:CM320),0,IF(BR320+$C320-SUM($CM320:CM320)&gt;AA319+AV320,AA319+AV320-BR320,$C320-SUM($CM320:CM320)))))</f>
        <v>0</v>
      </c>
      <c r="CO320" s="29">
        <f ca="1">IF(NOT(snowball),0,IF(AB319&lt;=0,0,IF($C320&lt;=SUM($CM320:CN320),0,IF(BS320+$C320-SUM($CM320:CN320)&gt;AB319+AW320,AB319+AW320-BS320,$C320-SUM($CM320:CN320)))))</f>
        <v>0</v>
      </c>
      <c r="CP320" s="29">
        <f ca="1">IF(NOT(snowball),0,IF(AC319&lt;=0,0,IF($C320&lt;=SUM($CM320:CO320),0,IF(BT320+$C320-SUM($CM320:CO320)&gt;AC319+AX320,AC319+AX320-BT320,$C320-SUM($CM320:CO320)))))</f>
        <v>0</v>
      </c>
      <c r="CQ320" s="29">
        <f ca="1">IF(NOT(snowball),0,IF(AD319&lt;=0,0,IF($C320&lt;=SUM($CM320:CP320),0,IF(BU320+$C320-SUM($CM320:CP320)&gt;AD319+AY320,AD319+AY320-BU320,$C320-SUM($CM320:CP320)))))</f>
        <v>0</v>
      </c>
      <c r="CR320" s="29">
        <f ca="1">IF(NOT(snowball),0,IF(AE319&lt;=0,0,IF($C320&lt;=SUM($CM320:CQ320),0,IF(BV320+$C320-SUM($CM320:CQ320)&gt;AE319+AZ320,AE319+AZ320-BV320,$C320-SUM($CM320:CQ320)))))</f>
        <v>0</v>
      </c>
      <c r="CS320" s="29">
        <f ca="1">IF(NOT(snowball),0,IF(AF319&lt;=0,0,IF($C320&lt;=SUM($CM320:CR320),0,IF(BW320+$C320-SUM($CM320:CR320)&gt;AF319+BA320,AF319+BA320-BW320,$C320-SUM($CM320:CR320)))))</f>
        <v>0</v>
      </c>
      <c r="CT320" s="29">
        <f ca="1">IF(NOT(snowball),0,IF(AG319&lt;=0,0,IF($C320&lt;=SUM($CM320:CS320),0,IF(BX320+$C320-SUM($CM320:CS320)&gt;AG319+BB320,AG319+BB320-BX320,$C320-SUM($CM320:CS320)))))</f>
        <v>0</v>
      </c>
      <c r="CU320" s="29">
        <f ca="1">IF(NOT(snowball),0,IF(AH319&lt;=0,0,IF($C320&lt;=SUM($CM320:CT320),0,IF(BY320+$C320-SUM($CM320:CT320)&gt;AH319+BC320,AH319+BC320-BY320,$C320-SUM($CM320:CT320)))))</f>
        <v>0</v>
      </c>
      <c r="CV320" s="29">
        <f ca="1">IF(NOT(snowball),0,IF(AI319&lt;=0,0,IF($C320&lt;=SUM($CM320:CU320),0,IF(BZ320+$C320-SUM($CM320:CU320)&gt;AI319+BD320,AI319+BD320-BZ320,$C320-SUM($CM320:CU320)))))</f>
        <v>0</v>
      </c>
      <c r="CW320" s="29">
        <f ca="1">IF(NOT(snowball),0,IF(AJ319&lt;=0,0,IF($C320&lt;=SUM($CM320:CV320),0,IF(CA320+$C320-SUM($CM320:CV320)&gt;AJ319+BE320,AJ319+BE320-CA320,$C320-SUM($CM320:CV320)))))</f>
        <v>0</v>
      </c>
      <c r="CX320" s="29">
        <f ca="1">IF(NOT(snowball),0,IF(AK319&lt;=0,0,IF($C320&lt;=SUM($CM320:CW320),0,IF(CB320+$C320-SUM($CM320:CW320)&gt;AK319+BF320,AK319+BF320-CB320,$C320-SUM($CM320:CW320)))))</f>
        <v>0</v>
      </c>
      <c r="CY320" s="29">
        <f ca="1">IF(NOT(snowball),0,IF(AL319&lt;=0,0,IF($C320&lt;=SUM($CM320:CX320),0,IF(CC320+$C320-SUM($CM320:CX320)&gt;AL319+BG320,AL319+BG320-CC320,$C320-SUM($CM320:CX320)))))</f>
        <v>0</v>
      </c>
      <c r="CZ320" s="29">
        <f ca="1">IF(NOT(snowball),0,IF(AM319&lt;=0,0,IF($C320&lt;=SUM($CM320:CY320),0,IF(CD320+$C320-SUM($CM320:CY320)&gt;AM319+BH320,AM319+BH320-CD320,$C320-SUM($CM320:CY320)))))</f>
        <v>0</v>
      </c>
      <c r="DA320" s="29">
        <f ca="1">IF(NOT(snowball),0,IF(AN319&lt;=0,0,IF($C320&lt;=SUM($CM320:CZ320),0,IF(CE320+$C320-SUM($CM320:CZ320)&gt;AN319+BI320,AN319+BI320-CE320,$C320-SUM($CM320:CZ320)))))</f>
        <v>0</v>
      </c>
      <c r="DB320" s="29">
        <f ca="1">IF(NOT(snowball),0,IF(AO319&lt;=0,0,IF($C320&lt;=SUM($CM320:DA320),0,IF(CF320+$C320-SUM($CM320:DA320)&gt;AO319+BJ320,AO319+BJ320-CF320,$C320-SUM($CM320:DA320)))))</f>
        <v>0</v>
      </c>
      <c r="DC320" s="29">
        <f ca="1">IF(NOT(snowball),0,IF(AP319&lt;=0,0,IF($C320&lt;=SUM($CM320:DB320),0,IF(CG320+$C320-SUM($CM320:DB320)&gt;AP319+BK320,AP319+BK320-CG320,$C320-SUM($CM320:DB320)))))</f>
        <v>0</v>
      </c>
      <c r="DD320" s="29">
        <f ca="1">IF(NOT(snowball),0,IF(AQ319&lt;=0,0,IF($C320&lt;=SUM($CM320:DC320),0,IF(CH320+$C320-SUM($CM320:DC320)&gt;AQ319+BL320,AQ319+BL320-CH320,$C320-SUM($CM320:DC320)))))</f>
        <v>0</v>
      </c>
      <c r="DE320" s="29">
        <f ca="1">IF(NOT(snowball),0,IF(AR319&lt;=0,0,IF($C320&lt;=SUM($CM320:DD320),0,IF(CI320+$C320-SUM($CM320:DD320)&gt;AR319+BM320,AR319+BM320-CI320,$C320-SUM($CM320:DD320)))))</f>
        <v>0</v>
      </c>
      <c r="DF320" s="29">
        <f ca="1">IF(NOT(snowball),0,IF(AS319&lt;=0,0,IF($C320&lt;=SUM($CM320:DE320),0,IF(CJ320+$C320-SUM($CM320:DE320)&gt;AS319+BN320,AS319+BN320-CJ320,$C320-SUM($CM320:DE320)))))</f>
        <v>0</v>
      </c>
    </row>
    <row r="321" spans="1:110" ht="11" customHeight="1">
      <c r="A321" s="30" t="str">
        <f t="shared" ca="1" si="454"/>
        <v/>
      </c>
      <c r="B321" s="13" t="e">
        <f t="shared" ca="1" si="383"/>
        <v>#N/A</v>
      </c>
      <c r="C321" s="113" t="str">
        <f t="shared" ca="1" si="369"/>
        <v/>
      </c>
      <c r="D321" s="81"/>
      <c r="E321" s="29">
        <f t="shared" ca="1" si="460"/>
        <v>0</v>
      </c>
      <c r="F321" s="29">
        <f t="shared" ca="1" si="461"/>
        <v>0</v>
      </c>
      <c r="G321" s="29">
        <f t="shared" ca="1" si="462"/>
        <v>0</v>
      </c>
      <c r="H321" s="29">
        <f t="shared" ca="1" si="463"/>
        <v>0</v>
      </c>
      <c r="I321" s="29">
        <f t="shared" ca="1" si="464"/>
        <v>0</v>
      </c>
      <c r="J321" s="29">
        <f t="shared" ca="1" si="465"/>
        <v>0</v>
      </c>
      <c r="K321" s="29">
        <f t="shared" ca="1" si="453"/>
        <v>0</v>
      </c>
      <c r="L321" s="29">
        <f t="shared" ca="1" si="370"/>
        <v>0</v>
      </c>
      <c r="M321" s="29">
        <f t="shared" ca="1" si="371"/>
        <v>0</v>
      </c>
      <c r="N321" s="29">
        <f t="shared" ca="1" si="372"/>
        <v>0</v>
      </c>
      <c r="O321" s="29">
        <f t="shared" ca="1" si="373"/>
        <v>0</v>
      </c>
      <c r="P321" s="29">
        <f t="shared" ca="1" si="374"/>
        <v>0</v>
      </c>
      <c r="Q321" s="29">
        <f t="shared" ca="1" si="375"/>
        <v>0</v>
      </c>
      <c r="R321" s="29">
        <f t="shared" ca="1" si="376"/>
        <v>0</v>
      </c>
      <c r="S321" s="29">
        <f t="shared" ca="1" si="377"/>
        <v>0</v>
      </c>
      <c r="T321" s="29">
        <f t="shared" ca="1" si="378"/>
        <v>0</v>
      </c>
      <c r="U321" s="29">
        <f t="shared" ca="1" si="379"/>
        <v>0</v>
      </c>
      <c r="V321" s="29">
        <f t="shared" ca="1" si="380"/>
        <v>0</v>
      </c>
      <c r="W321" s="29">
        <f t="shared" ca="1" si="381"/>
        <v>0</v>
      </c>
      <c r="X321" s="29">
        <f t="shared" ca="1" si="381"/>
        <v>0</v>
      </c>
      <c r="Y321" s="66"/>
      <c r="Z321" s="29">
        <f t="shared" ca="1" si="384"/>
        <v>0</v>
      </c>
      <c r="AA321" s="29">
        <f t="shared" ca="1" si="385"/>
        <v>0</v>
      </c>
      <c r="AB321" s="29">
        <f t="shared" ca="1" si="386"/>
        <v>0</v>
      </c>
      <c r="AC321" s="29">
        <f t="shared" ca="1" si="387"/>
        <v>0</v>
      </c>
      <c r="AD321" s="29">
        <f t="shared" ca="1" si="388"/>
        <v>0</v>
      </c>
      <c r="AE321" s="29">
        <f t="shared" ca="1" si="389"/>
        <v>0</v>
      </c>
      <c r="AF321" s="29">
        <f t="shared" ca="1" si="390"/>
        <v>0</v>
      </c>
      <c r="AG321" s="29">
        <f t="shared" ca="1" si="391"/>
        <v>0</v>
      </c>
      <c r="AH321" s="29">
        <f t="shared" ca="1" si="392"/>
        <v>0</v>
      </c>
      <c r="AI321" s="29">
        <f t="shared" ca="1" si="393"/>
        <v>0</v>
      </c>
      <c r="AJ321" s="29">
        <f t="shared" ca="1" si="394"/>
        <v>0</v>
      </c>
      <c r="AK321" s="29">
        <f t="shared" ca="1" si="395"/>
        <v>0</v>
      </c>
      <c r="AL321" s="29">
        <f t="shared" ca="1" si="396"/>
        <v>0</v>
      </c>
      <c r="AM321" s="29">
        <f t="shared" ca="1" si="397"/>
        <v>0</v>
      </c>
      <c r="AN321" s="29">
        <f t="shared" ca="1" si="398"/>
        <v>0</v>
      </c>
      <c r="AO321" s="29">
        <f t="shared" ca="1" si="399"/>
        <v>0</v>
      </c>
      <c r="AP321" s="29">
        <f t="shared" ca="1" si="400"/>
        <v>0</v>
      </c>
      <c r="AQ321" s="29">
        <f t="shared" ca="1" si="401"/>
        <v>0</v>
      </c>
      <c r="AR321" s="29">
        <f t="shared" ca="1" si="402"/>
        <v>0</v>
      </c>
      <c r="AS321" s="29">
        <f t="shared" ca="1" si="403"/>
        <v>0</v>
      </c>
      <c r="AT321" s="7"/>
      <c r="AU321" s="29">
        <f t="shared" ca="1" si="456"/>
        <v>0</v>
      </c>
      <c r="AV321" s="29">
        <f t="shared" ca="1" si="457"/>
        <v>0</v>
      </c>
      <c r="AW321" s="29">
        <f t="shared" ca="1" si="458"/>
        <v>0</v>
      </c>
      <c r="AX321" s="29">
        <f t="shared" ca="1" si="410"/>
        <v>0</v>
      </c>
      <c r="AY321" s="29">
        <f t="shared" ca="1" si="411"/>
        <v>0</v>
      </c>
      <c r="AZ321" s="29">
        <f t="shared" ca="1" si="412"/>
        <v>0</v>
      </c>
      <c r="BA321" s="29">
        <f t="shared" ca="1" si="413"/>
        <v>0</v>
      </c>
      <c r="BB321" s="29">
        <f t="shared" ca="1" si="414"/>
        <v>0</v>
      </c>
      <c r="BC321" s="29">
        <f t="shared" ca="1" si="415"/>
        <v>0</v>
      </c>
      <c r="BD321" s="29">
        <f t="shared" ca="1" si="416"/>
        <v>0</v>
      </c>
      <c r="BE321" s="29">
        <f t="shared" ca="1" si="417"/>
        <v>0</v>
      </c>
      <c r="BF321" s="29">
        <f t="shared" ca="1" si="418"/>
        <v>0</v>
      </c>
      <c r="BG321" s="29">
        <f t="shared" ca="1" si="419"/>
        <v>0</v>
      </c>
      <c r="BH321" s="29">
        <f t="shared" ca="1" si="420"/>
        <v>0</v>
      </c>
      <c r="BI321" s="29">
        <f t="shared" ca="1" si="421"/>
        <v>0</v>
      </c>
      <c r="BJ321" s="29">
        <f t="shared" ca="1" si="422"/>
        <v>0</v>
      </c>
      <c r="BK321" s="29">
        <f t="shared" ca="1" si="423"/>
        <v>0</v>
      </c>
      <c r="BL321" s="29">
        <f t="shared" ca="1" si="424"/>
        <v>0</v>
      </c>
      <c r="BM321" s="29">
        <f t="shared" ca="1" si="425"/>
        <v>0</v>
      </c>
      <c r="BN321" s="29">
        <f t="shared" ca="1" si="426"/>
        <v>0</v>
      </c>
      <c r="BO321" s="33">
        <f t="shared" ca="1" si="404"/>
        <v>0</v>
      </c>
      <c r="BP321" s="16"/>
      <c r="BQ321" s="29">
        <f t="shared" ca="1" si="405"/>
        <v>0</v>
      </c>
      <c r="BR321" s="29">
        <f t="shared" ca="1" si="406"/>
        <v>0</v>
      </c>
      <c r="BS321" s="29">
        <f t="shared" ca="1" si="407"/>
        <v>0</v>
      </c>
      <c r="BT321" s="29">
        <f t="shared" ca="1" si="408"/>
        <v>0</v>
      </c>
      <c r="BU321" s="29">
        <f t="shared" ca="1" si="409"/>
        <v>0</v>
      </c>
      <c r="BV321" s="29">
        <f t="shared" ca="1" si="427"/>
        <v>0</v>
      </c>
      <c r="BW321" s="29">
        <f t="shared" ca="1" si="428"/>
        <v>0</v>
      </c>
      <c r="BX321" s="29">
        <f t="shared" ca="1" si="429"/>
        <v>0</v>
      </c>
      <c r="BY321" s="29">
        <f t="shared" ca="1" si="430"/>
        <v>0</v>
      </c>
      <c r="BZ321" s="29">
        <f t="shared" ca="1" si="431"/>
        <v>0</v>
      </c>
      <c r="CA321" s="29">
        <f t="shared" ca="1" si="432"/>
        <v>0</v>
      </c>
      <c r="CB321" s="29">
        <f t="shared" ca="1" si="433"/>
        <v>0</v>
      </c>
      <c r="CC321" s="29">
        <f t="shared" ca="1" si="434"/>
        <v>0</v>
      </c>
      <c r="CD321" s="29">
        <f t="shared" ca="1" si="435"/>
        <v>0</v>
      </c>
      <c r="CE321" s="29">
        <f t="shared" ca="1" si="436"/>
        <v>0</v>
      </c>
      <c r="CF321" s="29">
        <f t="shared" ca="1" si="437"/>
        <v>0</v>
      </c>
      <c r="CG321" s="29">
        <f t="shared" ca="1" si="438"/>
        <v>0</v>
      </c>
      <c r="CH321" s="29">
        <f t="shared" ca="1" si="439"/>
        <v>0</v>
      </c>
      <c r="CI321" s="29">
        <f t="shared" ca="1" si="440"/>
        <v>0</v>
      </c>
      <c r="CJ321" s="29">
        <f t="shared" ca="1" si="441"/>
        <v>0</v>
      </c>
      <c r="CK321" s="33">
        <f t="shared" ca="1" si="459"/>
        <v>0</v>
      </c>
      <c r="CL321" s="33"/>
      <c r="CM321" s="78">
        <f t="shared" ca="1" si="382"/>
        <v>0</v>
      </c>
      <c r="CN321" s="29">
        <f ca="1">IF(NOT(snowball),0,IF(AA320&lt;=0,0,IF($C321&lt;=SUM($CM321:CM321),0,IF(BR321+$C321-SUM($CM321:CM321)&gt;AA320+AV321,AA320+AV321-BR321,$C321-SUM($CM321:CM321)))))</f>
        <v>0</v>
      </c>
      <c r="CO321" s="29">
        <f ca="1">IF(NOT(snowball),0,IF(AB320&lt;=0,0,IF($C321&lt;=SUM($CM321:CN321),0,IF(BS321+$C321-SUM($CM321:CN321)&gt;AB320+AW321,AB320+AW321-BS321,$C321-SUM($CM321:CN321)))))</f>
        <v>0</v>
      </c>
      <c r="CP321" s="29">
        <f ca="1">IF(NOT(snowball),0,IF(AC320&lt;=0,0,IF($C321&lt;=SUM($CM321:CO321),0,IF(BT321+$C321-SUM($CM321:CO321)&gt;AC320+AX321,AC320+AX321-BT321,$C321-SUM($CM321:CO321)))))</f>
        <v>0</v>
      </c>
      <c r="CQ321" s="29">
        <f ca="1">IF(NOT(snowball),0,IF(AD320&lt;=0,0,IF($C321&lt;=SUM($CM321:CP321),0,IF(BU321+$C321-SUM($CM321:CP321)&gt;AD320+AY321,AD320+AY321-BU321,$C321-SUM($CM321:CP321)))))</f>
        <v>0</v>
      </c>
      <c r="CR321" s="29">
        <f ca="1">IF(NOT(snowball),0,IF(AE320&lt;=0,0,IF($C321&lt;=SUM($CM321:CQ321),0,IF(BV321+$C321-SUM($CM321:CQ321)&gt;AE320+AZ321,AE320+AZ321-BV321,$C321-SUM($CM321:CQ321)))))</f>
        <v>0</v>
      </c>
      <c r="CS321" s="29">
        <f ca="1">IF(NOT(snowball),0,IF(AF320&lt;=0,0,IF($C321&lt;=SUM($CM321:CR321),0,IF(BW321+$C321-SUM($CM321:CR321)&gt;AF320+BA321,AF320+BA321-BW321,$C321-SUM($CM321:CR321)))))</f>
        <v>0</v>
      </c>
      <c r="CT321" s="29">
        <f ca="1">IF(NOT(snowball),0,IF(AG320&lt;=0,0,IF($C321&lt;=SUM($CM321:CS321),0,IF(BX321+$C321-SUM($CM321:CS321)&gt;AG320+BB321,AG320+BB321-BX321,$C321-SUM($CM321:CS321)))))</f>
        <v>0</v>
      </c>
      <c r="CU321" s="29">
        <f ca="1">IF(NOT(snowball),0,IF(AH320&lt;=0,0,IF($C321&lt;=SUM($CM321:CT321),0,IF(BY321+$C321-SUM($CM321:CT321)&gt;AH320+BC321,AH320+BC321-BY321,$C321-SUM($CM321:CT321)))))</f>
        <v>0</v>
      </c>
      <c r="CV321" s="29">
        <f ca="1">IF(NOT(snowball),0,IF(AI320&lt;=0,0,IF($C321&lt;=SUM($CM321:CU321),0,IF(BZ321+$C321-SUM($CM321:CU321)&gt;AI320+BD321,AI320+BD321-BZ321,$C321-SUM($CM321:CU321)))))</f>
        <v>0</v>
      </c>
      <c r="CW321" s="29">
        <f ca="1">IF(NOT(snowball),0,IF(AJ320&lt;=0,0,IF($C321&lt;=SUM($CM321:CV321),0,IF(CA321+$C321-SUM($CM321:CV321)&gt;AJ320+BE321,AJ320+BE321-CA321,$C321-SUM($CM321:CV321)))))</f>
        <v>0</v>
      </c>
      <c r="CX321" s="29">
        <f ca="1">IF(NOT(snowball),0,IF(AK320&lt;=0,0,IF($C321&lt;=SUM($CM321:CW321),0,IF(CB321+$C321-SUM($CM321:CW321)&gt;AK320+BF321,AK320+BF321-CB321,$C321-SUM($CM321:CW321)))))</f>
        <v>0</v>
      </c>
      <c r="CY321" s="29">
        <f ca="1">IF(NOT(snowball),0,IF(AL320&lt;=0,0,IF($C321&lt;=SUM($CM321:CX321),0,IF(CC321+$C321-SUM($CM321:CX321)&gt;AL320+BG321,AL320+BG321-CC321,$C321-SUM($CM321:CX321)))))</f>
        <v>0</v>
      </c>
      <c r="CZ321" s="29">
        <f ca="1">IF(NOT(snowball),0,IF(AM320&lt;=0,0,IF($C321&lt;=SUM($CM321:CY321),0,IF(CD321+$C321-SUM($CM321:CY321)&gt;AM320+BH321,AM320+BH321-CD321,$C321-SUM($CM321:CY321)))))</f>
        <v>0</v>
      </c>
      <c r="DA321" s="29">
        <f ca="1">IF(NOT(snowball),0,IF(AN320&lt;=0,0,IF($C321&lt;=SUM($CM321:CZ321),0,IF(CE321+$C321-SUM($CM321:CZ321)&gt;AN320+BI321,AN320+BI321-CE321,$C321-SUM($CM321:CZ321)))))</f>
        <v>0</v>
      </c>
      <c r="DB321" s="29">
        <f ca="1">IF(NOT(snowball),0,IF(AO320&lt;=0,0,IF($C321&lt;=SUM($CM321:DA321),0,IF(CF321+$C321-SUM($CM321:DA321)&gt;AO320+BJ321,AO320+BJ321-CF321,$C321-SUM($CM321:DA321)))))</f>
        <v>0</v>
      </c>
      <c r="DC321" s="29">
        <f ca="1">IF(NOT(snowball),0,IF(AP320&lt;=0,0,IF($C321&lt;=SUM($CM321:DB321),0,IF(CG321+$C321-SUM($CM321:DB321)&gt;AP320+BK321,AP320+BK321-CG321,$C321-SUM($CM321:DB321)))))</f>
        <v>0</v>
      </c>
      <c r="DD321" s="29">
        <f ca="1">IF(NOT(snowball),0,IF(AQ320&lt;=0,0,IF($C321&lt;=SUM($CM321:DC321),0,IF(CH321+$C321-SUM($CM321:DC321)&gt;AQ320+BL321,AQ320+BL321-CH321,$C321-SUM($CM321:DC321)))))</f>
        <v>0</v>
      </c>
      <c r="DE321" s="29">
        <f ca="1">IF(NOT(snowball),0,IF(AR320&lt;=0,0,IF($C321&lt;=SUM($CM321:DD321),0,IF(CI321+$C321-SUM($CM321:DD321)&gt;AR320+BM321,AR320+BM321-CI321,$C321-SUM($CM321:DD321)))))</f>
        <v>0</v>
      </c>
      <c r="DF321" s="29">
        <f ca="1">IF(NOT(snowball),0,IF(AS320&lt;=0,0,IF($C321&lt;=SUM($CM321:DE321),0,IF(CJ321+$C321-SUM($CM321:DE321)&gt;AS320+BN321,AS320+BN321-CJ321,$C321-SUM($CM321:DE321)))))</f>
        <v>0</v>
      </c>
    </row>
    <row r="322" spans="1:110" ht="11" customHeight="1">
      <c r="A322" s="30" t="str">
        <f t="shared" ca="1" si="454"/>
        <v/>
      </c>
      <c r="B322" s="13" t="e">
        <f t="shared" ca="1" si="383"/>
        <v>#N/A</v>
      </c>
      <c r="C322" s="113" t="str">
        <f t="shared" ca="1" si="369"/>
        <v/>
      </c>
      <c r="D322" s="81"/>
      <c r="E322" s="29">
        <f t="shared" ca="1" si="460"/>
        <v>0</v>
      </c>
      <c r="F322" s="29">
        <f t="shared" ca="1" si="461"/>
        <v>0</v>
      </c>
      <c r="G322" s="29">
        <f t="shared" ca="1" si="462"/>
        <v>0</v>
      </c>
      <c r="H322" s="29">
        <f t="shared" ca="1" si="463"/>
        <v>0</v>
      </c>
      <c r="I322" s="29">
        <f t="shared" ca="1" si="464"/>
        <v>0</v>
      </c>
      <c r="J322" s="29">
        <f t="shared" ca="1" si="465"/>
        <v>0</v>
      </c>
      <c r="K322" s="29">
        <f t="shared" ca="1" si="453"/>
        <v>0</v>
      </c>
      <c r="L322" s="29">
        <f t="shared" ca="1" si="370"/>
        <v>0</v>
      </c>
      <c r="M322" s="29">
        <f t="shared" ca="1" si="371"/>
        <v>0</v>
      </c>
      <c r="N322" s="29">
        <f t="shared" ca="1" si="372"/>
        <v>0</v>
      </c>
      <c r="O322" s="29">
        <f t="shared" ca="1" si="373"/>
        <v>0</v>
      </c>
      <c r="P322" s="29">
        <f t="shared" ca="1" si="374"/>
        <v>0</v>
      </c>
      <c r="Q322" s="29">
        <f t="shared" ca="1" si="375"/>
        <v>0</v>
      </c>
      <c r="R322" s="29">
        <f t="shared" ca="1" si="376"/>
        <v>0</v>
      </c>
      <c r="S322" s="29">
        <f t="shared" ca="1" si="377"/>
        <v>0</v>
      </c>
      <c r="T322" s="29">
        <f t="shared" ca="1" si="378"/>
        <v>0</v>
      </c>
      <c r="U322" s="29">
        <f t="shared" ca="1" si="379"/>
        <v>0</v>
      </c>
      <c r="V322" s="29">
        <f t="shared" ca="1" si="380"/>
        <v>0</v>
      </c>
      <c r="W322" s="29">
        <f t="shared" ca="1" si="381"/>
        <v>0</v>
      </c>
      <c r="X322" s="29">
        <f t="shared" ca="1" si="381"/>
        <v>0</v>
      </c>
      <c r="Y322" s="66"/>
      <c r="Z322" s="29">
        <f t="shared" ca="1" si="384"/>
        <v>0</v>
      </c>
      <c r="AA322" s="29">
        <f t="shared" ca="1" si="385"/>
        <v>0</v>
      </c>
      <c r="AB322" s="29">
        <f t="shared" ca="1" si="386"/>
        <v>0</v>
      </c>
      <c r="AC322" s="29">
        <f t="shared" ca="1" si="387"/>
        <v>0</v>
      </c>
      <c r="AD322" s="29">
        <f t="shared" ca="1" si="388"/>
        <v>0</v>
      </c>
      <c r="AE322" s="29">
        <f t="shared" ca="1" si="389"/>
        <v>0</v>
      </c>
      <c r="AF322" s="29">
        <f t="shared" ca="1" si="390"/>
        <v>0</v>
      </c>
      <c r="AG322" s="29">
        <f t="shared" ca="1" si="391"/>
        <v>0</v>
      </c>
      <c r="AH322" s="29">
        <f t="shared" ca="1" si="392"/>
        <v>0</v>
      </c>
      <c r="AI322" s="29">
        <f t="shared" ca="1" si="393"/>
        <v>0</v>
      </c>
      <c r="AJ322" s="29">
        <f t="shared" ca="1" si="394"/>
        <v>0</v>
      </c>
      <c r="AK322" s="29">
        <f t="shared" ca="1" si="395"/>
        <v>0</v>
      </c>
      <c r="AL322" s="29">
        <f t="shared" ca="1" si="396"/>
        <v>0</v>
      </c>
      <c r="AM322" s="29">
        <f t="shared" ca="1" si="397"/>
        <v>0</v>
      </c>
      <c r="AN322" s="29">
        <f t="shared" ca="1" si="398"/>
        <v>0</v>
      </c>
      <c r="AO322" s="29">
        <f t="shared" ca="1" si="399"/>
        <v>0</v>
      </c>
      <c r="AP322" s="29">
        <f t="shared" ca="1" si="400"/>
        <v>0</v>
      </c>
      <c r="AQ322" s="29">
        <f t="shared" ca="1" si="401"/>
        <v>0</v>
      </c>
      <c r="AR322" s="29">
        <f t="shared" ca="1" si="402"/>
        <v>0</v>
      </c>
      <c r="AS322" s="29">
        <f t="shared" ca="1" si="403"/>
        <v>0</v>
      </c>
      <c r="AT322" s="7"/>
      <c r="AU322" s="29">
        <f t="shared" ca="1" si="456"/>
        <v>0</v>
      </c>
      <c r="AV322" s="29">
        <f t="shared" ca="1" si="457"/>
        <v>0</v>
      </c>
      <c r="AW322" s="29">
        <f t="shared" ca="1" si="458"/>
        <v>0</v>
      </c>
      <c r="AX322" s="29">
        <f t="shared" ca="1" si="410"/>
        <v>0</v>
      </c>
      <c r="AY322" s="29">
        <f t="shared" ca="1" si="411"/>
        <v>0</v>
      </c>
      <c r="AZ322" s="29">
        <f t="shared" ca="1" si="412"/>
        <v>0</v>
      </c>
      <c r="BA322" s="29">
        <f t="shared" ca="1" si="413"/>
        <v>0</v>
      </c>
      <c r="BB322" s="29">
        <f t="shared" ca="1" si="414"/>
        <v>0</v>
      </c>
      <c r="BC322" s="29">
        <f t="shared" ca="1" si="415"/>
        <v>0</v>
      </c>
      <c r="BD322" s="29">
        <f t="shared" ca="1" si="416"/>
        <v>0</v>
      </c>
      <c r="BE322" s="29">
        <f t="shared" ca="1" si="417"/>
        <v>0</v>
      </c>
      <c r="BF322" s="29">
        <f t="shared" ca="1" si="418"/>
        <v>0</v>
      </c>
      <c r="BG322" s="29">
        <f t="shared" ca="1" si="419"/>
        <v>0</v>
      </c>
      <c r="BH322" s="29">
        <f t="shared" ca="1" si="420"/>
        <v>0</v>
      </c>
      <c r="BI322" s="29">
        <f t="shared" ca="1" si="421"/>
        <v>0</v>
      </c>
      <c r="BJ322" s="29">
        <f t="shared" ca="1" si="422"/>
        <v>0</v>
      </c>
      <c r="BK322" s="29">
        <f t="shared" ca="1" si="423"/>
        <v>0</v>
      </c>
      <c r="BL322" s="29">
        <f t="shared" ca="1" si="424"/>
        <v>0</v>
      </c>
      <c r="BM322" s="29">
        <f t="shared" ca="1" si="425"/>
        <v>0</v>
      </c>
      <c r="BN322" s="29">
        <f t="shared" ca="1" si="426"/>
        <v>0</v>
      </c>
      <c r="BO322" s="33">
        <f t="shared" ca="1" si="404"/>
        <v>0</v>
      </c>
      <c r="BP322" s="16"/>
      <c r="BQ322" s="29">
        <f t="shared" ca="1" si="405"/>
        <v>0</v>
      </c>
      <c r="BR322" s="29">
        <f t="shared" ca="1" si="406"/>
        <v>0</v>
      </c>
      <c r="BS322" s="29">
        <f t="shared" ca="1" si="407"/>
        <v>0</v>
      </c>
      <c r="BT322" s="29">
        <f t="shared" ca="1" si="408"/>
        <v>0</v>
      </c>
      <c r="BU322" s="29">
        <f t="shared" ca="1" si="409"/>
        <v>0</v>
      </c>
      <c r="BV322" s="29">
        <f t="shared" ca="1" si="427"/>
        <v>0</v>
      </c>
      <c r="BW322" s="29">
        <f t="shared" ca="1" si="428"/>
        <v>0</v>
      </c>
      <c r="BX322" s="29">
        <f t="shared" ca="1" si="429"/>
        <v>0</v>
      </c>
      <c r="BY322" s="29">
        <f t="shared" ca="1" si="430"/>
        <v>0</v>
      </c>
      <c r="BZ322" s="29">
        <f t="shared" ca="1" si="431"/>
        <v>0</v>
      </c>
      <c r="CA322" s="29">
        <f t="shared" ca="1" si="432"/>
        <v>0</v>
      </c>
      <c r="CB322" s="29">
        <f t="shared" ca="1" si="433"/>
        <v>0</v>
      </c>
      <c r="CC322" s="29">
        <f t="shared" ca="1" si="434"/>
        <v>0</v>
      </c>
      <c r="CD322" s="29">
        <f t="shared" ca="1" si="435"/>
        <v>0</v>
      </c>
      <c r="CE322" s="29">
        <f t="shared" ca="1" si="436"/>
        <v>0</v>
      </c>
      <c r="CF322" s="29">
        <f t="shared" ca="1" si="437"/>
        <v>0</v>
      </c>
      <c r="CG322" s="29">
        <f t="shared" ca="1" si="438"/>
        <v>0</v>
      </c>
      <c r="CH322" s="29">
        <f t="shared" ca="1" si="439"/>
        <v>0</v>
      </c>
      <c r="CI322" s="29">
        <f t="shared" ca="1" si="440"/>
        <v>0</v>
      </c>
      <c r="CJ322" s="29">
        <f t="shared" ca="1" si="441"/>
        <v>0</v>
      </c>
      <c r="CK322" s="33">
        <f t="shared" ca="1" si="459"/>
        <v>0</v>
      </c>
      <c r="CL322" s="33"/>
      <c r="CM322" s="78">
        <f t="shared" ca="1" si="382"/>
        <v>0</v>
      </c>
      <c r="CN322" s="29">
        <f ca="1">IF(NOT(snowball),0,IF(AA321&lt;=0,0,IF($C322&lt;=SUM($CM322:CM322),0,IF(BR322+$C322-SUM($CM322:CM322)&gt;AA321+AV322,AA321+AV322-BR322,$C322-SUM($CM322:CM322)))))</f>
        <v>0</v>
      </c>
      <c r="CO322" s="29">
        <f ca="1">IF(NOT(snowball),0,IF(AB321&lt;=0,0,IF($C322&lt;=SUM($CM322:CN322),0,IF(BS322+$C322-SUM($CM322:CN322)&gt;AB321+AW322,AB321+AW322-BS322,$C322-SUM($CM322:CN322)))))</f>
        <v>0</v>
      </c>
      <c r="CP322" s="29">
        <f ca="1">IF(NOT(snowball),0,IF(AC321&lt;=0,0,IF($C322&lt;=SUM($CM322:CO322),0,IF(BT322+$C322-SUM($CM322:CO322)&gt;AC321+AX322,AC321+AX322-BT322,$C322-SUM($CM322:CO322)))))</f>
        <v>0</v>
      </c>
      <c r="CQ322" s="29">
        <f ca="1">IF(NOT(snowball),0,IF(AD321&lt;=0,0,IF($C322&lt;=SUM($CM322:CP322),0,IF(BU322+$C322-SUM($CM322:CP322)&gt;AD321+AY322,AD321+AY322-BU322,$C322-SUM($CM322:CP322)))))</f>
        <v>0</v>
      </c>
      <c r="CR322" s="29">
        <f ca="1">IF(NOT(snowball),0,IF(AE321&lt;=0,0,IF($C322&lt;=SUM($CM322:CQ322),0,IF(BV322+$C322-SUM($CM322:CQ322)&gt;AE321+AZ322,AE321+AZ322-BV322,$C322-SUM($CM322:CQ322)))))</f>
        <v>0</v>
      </c>
      <c r="CS322" s="29">
        <f ca="1">IF(NOT(snowball),0,IF(AF321&lt;=0,0,IF($C322&lt;=SUM($CM322:CR322),0,IF(BW322+$C322-SUM($CM322:CR322)&gt;AF321+BA322,AF321+BA322-BW322,$C322-SUM($CM322:CR322)))))</f>
        <v>0</v>
      </c>
      <c r="CT322" s="29">
        <f ca="1">IF(NOT(snowball),0,IF(AG321&lt;=0,0,IF($C322&lt;=SUM($CM322:CS322),0,IF(BX322+$C322-SUM($CM322:CS322)&gt;AG321+BB322,AG321+BB322-BX322,$C322-SUM($CM322:CS322)))))</f>
        <v>0</v>
      </c>
      <c r="CU322" s="29">
        <f ca="1">IF(NOT(snowball),0,IF(AH321&lt;=0,0,IF($C322&lt;=SUM($CM322:CT322),0,IF(BY322+$C322-SUM($CM322:CT322)&gt;AH321+BC322,AH321+BC322-BY322,$C322-SUM($CM322:CT322)))))</f>
        <v>0</v>
      </c>
      <c r="CV322" s="29">
        <f ca="1">IF(NOT(snowball),0,IF(AI321&lt;=0,0,IF($C322&lt;=SUM($CM322:CU322),0,IF(BZ322+$C322-SUM($CM322:CU322)&gt;AI321+BD322,AI321+BD322-BZ322,$C322-SUM($CM322:CU322)))))</f>
        <v>0</v>
      </c>
      <c r="CW322" s="29">
        <f ca="1">IF(NOT(snowball),0,IF(AJ321&lt;=0,0,IF($C322&lt;=SUM($CM322:CV322),0,IF(CA322+$C322-SUM($CM322:CV322)&gt;AJ321+BE322,AJ321+BE322-CA322,$C322-SUM($CM322:CV322)))))</f>
        <v>0</v>
      </c>
      <c r="CX322" s="29">
        <f ca="1">IF(NOT(snowball),0,IF(AK321&lt;=0,0,IF($C322&lt;=SUM($CM322:CW322),0,IF(CB322+$C322-SUM($CM322:CW322)&gt;AK321+BF322,AK321+BF322-CB322,$C322-SUM($CM322:CW322)))))</f>
        <v>0</v>
      </c>
      <c r="CY322" s="29">
        <f ca="1">IF(NOT(snowball),0,IF(AL321&lt;=0,0,IF($C322&lt;=SUM($CM322:CX322),0,IF(CC322+$C322-SUM($CM322:CX322)&gt;AL321+BG322,AL321+BG322-CC322,$C322-SUM($CM322:CX322)))))</f>
        <v>0</v>
      </c>
      <c r="CZ322" s="29">
        <f ca="1">IF(NOT(snowball),0,IF(AM321&lt;=0,0,IF($C322&lt;=SUM($CM322:CY322),0,IF(CD322+$C322-SUM($CM322:CY322)&gt;AM321+BH322,AM321+BH322-CD322,$C322-SUM($CM322:CY322)))))</f>
        <v>0</v>
      </c>
      <c r="DA322" s="29">
        <f ca="1">IF(NOT(snowball),0,IF(AN321&lt;=0,0,IF($C322&lt;=SUM($CM322:CZ322),0,IF(CE322+$C322-SUM($CM322:CZ322)&gt;AN321+BI322,AN321+BI322-CE322,$C322-SUM($CM322:CZ322)))))</f>
        <v>0</v>
      </c>
      <c r="DB322" s="29">
        <f ca="1">IF(NOT(snowball),0,IF(AO321&lt;=0,0,IF($C322&lt;=SUM($CM322:DA322),0,IF(CF322+$C322-SUM($CM322:DA322)&gt;AO321+BJ322,AO321+BJ322-CF322,$C322-SUM($CM322:DA322)))))</f>
        <v>0</v>
      </c>
      <c r="DC322" s="29">
        <f ca="1">IF(NOT(snowball),0,IF(AP321&lt;=0,0,IF($C322&lt;=SUM($CM322:DB322),0,IF(CG322+$C322-SUM($CM322:DB322)&gt;AP321+BK322,AP321+BK322-CG322,$C322-SUM($CM322:DB322)))))</f>
        <v>0</v>
      </c>
      <c r="DD322" s="29">
        <f ca="1">IF(NOT(snowball),0,IF(AQ321&lt;=0,0,IF($C322&lt;=SUM($CM322:DC322),0,IF(CH322+$C322-SUM($CM322:DC322)&gt;AQ321+BL322,AQ321+BL322-CH322,$C322-SUM($CM322:DC322)))))</f>
        <v>0</v>
      </c>
      <c r="DE322" s="29">
        <f ca="1">IF(NOT(snowball),0,IF(AR321&lt;=0,0,IF($C322&lt;=SUM($CM322:DD322),0,IF(CI322+$C322-SUM($CM322:DD322)&gt;AR321+BM322,AR321+BM322-CI322,$C322-SUM($CM322:DD322)))))</f>
        <v>0</v>
      </c>
      <c r="DF322" s="29">
        <f ca="1">IF(NOT(snowball),0,IF(AS321&lt;=0,0,IF($C322&lt;=SUM($CM322:DE322),0,IF(CJ322+$C322-SUM($CM322:DE322)&gt;AS321+BN322,AS321+BN322-CJ322,$C322-SUM($CM322:DE322)))))</f>
        <v>0</v>
      </c>
    </row>
    <row r="323" spans="1:110" ht="11" customHeight="1">
      <c r="A323" s="30" t="str">
        <f t="shared" ca="1" si="454"/>
        <v/>
      </c>
      <c r="B323" s="13" t="e">
        <f t="shared" ca="1" si="383"/>
        <v>#N/A</v>
      </c>
      <c r="C323" s="113" t="str">
        <f t="shared" ca="1" si="369"/>
        <v/>
      </c>
      <c r="D323" s="81"/>
      <c r="E323" s="29">
        <f t="shared" ca="1" si="460"/>
        <v>0</v>
      </c>
      <c r="F323" s="29">
        <f t="shared" ca="1" si="461"/>
        <v>0</v>
      </c>
      <c r="G323" s="29">
        <f t="shared" ca="1" si="462"/>
        <v>0</v>
      </c>
      <c r="H323" s="29">
        <f t="shared" ca="1" si="463"/>
        <v>0</v>
      </c>
      <c r="I323" s="29">
        <f t="shared" ca="1" si="464"/>
        <v>0</v>
      </c>
      <c r="J323" s="29">
        <f t="shared" ca="1" si="465"/>
        <v>0</v>
      </c>
      <c r="K323" s="29">
        <f t="shared" ca="1" si="453"/>
        <v>0</v>
      </c>
      <c r="L323" s="29">
        <f t="shared" ca="1" si="370"/>
        <v>0</v>
      </c>
      <c r="M323" s="29">
        <f t="shared" ca="1" si="371"/>
        <v>0</v>
      </c>
      <c r="N323" s="29">
        <f t="shared" ca="1" si="372"/>
        <v>0</v>
      </c>
      <c r="O323" s="29">
        <f t="shared" ca="1" si="373"/>
        <v>0</v>
      </c>
      <c r="P323" s="29">
        <f t="shared" ca="1" si="374"/>
        <v>0</v>
      </c>
      <c r="Q323" s="29">
        <f t="shared" ca="1" si="375"/>
        <v>0</v>
      </c>
      <c r="R323" s="29">
        <f t="shared" ca="1" si="376"/>
        <v>0</v>
      </c>
      <c r="S323" s="29">
        <f t="shared" ca="1" si="377"/>
        <v>0</v>
      </c>
      <c r="T323" s="29">
        <f t="shared" ca="1" si="378"/>
        <v>0</v>
      </c>
      <c r="U323" s="29">
        <f t="shared" ca="1" si="379"/>
        <v>0</v>
      </c>
      <c r="V323" s="29">
        <f t="shared" ca="1" si="380"/>
        <v>0</v>
      </c>
      <c r="W323" s="29">
        <f t="shared" ca="1" si="381"/>
        <v>0</v>
      </c>
      <c r="X323" s="29">
        <f t="shared" ca="1" si="381"/>
        <v>0</v>
      </c>
      <c r="Y323" s="66"/>
      <c r="Z323" s="29">
        <f t="shared" ca="1" si="384"/>
        <v>0</v>
      </c>
      <c r="AA323" s="29">
        <f t="shared" ca="1" si="385"/>
        <v>0</v>
      </c>
      <c r="AB323" s="29">
        <f t="shared" ca="1" si="386"/>
        <v>0</v>
      </c>
      <c r="AC323" s="29">
        <f t="shared" ca="1" si="387"/>
        <v>0</v>
      </c>
      <c r="AD323" s="29">
        <f t="shared" ca="1" si="388"/>
        <v>0</v>
      </c>
      <c r="AE323" s="29">
        <f t="shared" ca="1" si="389"/>
        <v>0</v>
      </c>
      <c r="AF323" s="29">
        <f t="shared" ca="1" si="390"/>
        <v>0</v>
      </c>
      <c r="AG323" s="29">
        <f t="shared" ca="1" si="391"/>
        <v>0</v>
      </c>
      <c r="AH323" s="29">
        <f t="shared" ca="1" si="392"/>
        <v>0</v>
      </c>
      <c r="AI323" s="29">
        <f t="shared" ca="1" si="393"/>
        <v>0</v>
      </c>
      <c r="AJ323" s="29">
        <f t="shared" ca="1" si="394"/>
        <v>0</v>
      </c>
      <c r="AK323" s="29">
        <f t="shared" ca="1" si="395"/>
        <v>0</v>
      </c>
      <c r="AL323" s="29">
        <f t="shared" ca="1" si="396"/>
        <v>0</v>
      </c>
      <c r="AM323" s="29">
        <f t="shared" ca="1" si="397"/>
        <v>0</v>
      </c>
      <c r="AN323" s="29">
        <f t="shared" ca="1" si="398"/>
        <v>0</v>
      </c>
      <c r="AO323" s="29">
        <f t="shared" ca="1" si="399"/>
        <v>0</v>
      </c>
      <c r="AP323" s="29">
        <f t="shared" ca="1" si="400"/>
        <v>0</v>
      </c>
      <c r="AQ323" s="29">
        <f t="shared" ca="1" si="401"/>
        <v>0</v>
      </c>
      <c r="AR323" s="29">
        <f t="shared" ca="1" si="402"/>
        <v>0</v>
      </c>
      <c r="AS323" s="29">
        <f t="shared" ca="1" si="403"/>
        <v>0</v>
      </c>
      <c r="AT323" s="7"/>
      <c r="AU323" s="29">
        <f t="shared" ca="1" si="456"/>
        <v>0</v>
      </c>
      <c r="AV323" s="29">
        <f t="shared" ca="1" si="457"/>
        <v>0</v>
      </c>
      <c r="AW323" s="29">
        <f t="shared" ca="1" si="458"/>
        <v>0</v>
      </c>
      <c r="AX323" s="29">
        <f t="shared" ca="1" si="410"/>
        <v>0</v>
      </c>
      <c r="AY323" s="29">
        <f t="shared" ca="1" si="411"/>
        <v>0</v>
      </c>
      <c r="AZ323" s="29">
        <f t="shared" ca="1" si="412"/>
        <v>0</v>
      </c>
      <c r="BA323" s="29">
        <f t="shared" ca="1" si="413"/>
        <v>0</v>
      </c>
      <c r="BB323" s="29">
        <f t="shared" ca="1" si="414"/>
        <v>0</v>
      </c>
      <c r="BC323" s="29">
        <f t="shared" ca="1" si="415"/>
        <v>0</v>
      </c>
      <c r="BD323" s="29">
        <f t="shared" ca="1" si="416"/>
        <v>0</v>
      </c>
      <c r="BE323" s="29">
        <f t="shared" ca="1" si="417"/>
        <v>0</v>
      </c>
      <c r="BF323" s="29">
        <f t="shared" ca="1" si="418"/>
        <v>0</v>
      </c>
      <c r="BG323" s="29">
        <f t="shared" ca="1" si="419"/>
        <v>0</v>
      </c>
      <c r="BH323" s="29">
        <f t="shared" ca="1" si="420"/>
        <v>0</v>
      </c>
      <c r="BI323" s="29">
        <f t="shared" ca="1" si="421"/>
        <v>0</v>
      </c>
      <c r="BJ323" s="29">
        <f t="shared" ca="1" si="422"/>
        <v>0</v>
      </c>
      <c r="BK323" s="29">
        <f t="shared" ca="1" si="423"/>
        <v>0</v>
      </c>
      <c r="BL323" s="29">
        <f t="shared" ca="1" si="424"/>
        <v>0</v>
      </c>
      <c r="BM323" s="29">
        <f t="shared" ca="1" si="425"/>
        <v>0</v>
      </c>
      <c r="BN323" s="29">
        <f t="shared" ca="1" si="426"/>
        <v>0</v>
      </c>
      <c r="BO323" s="33">
        <f t="shared" ca="1" si="404"/>
        <v>0</v>
      </c>
      <c r="BP323" s="16"/>
      <c r="BQ323" s="29">
        <f t="shared" ca="1" si="405"/>
        <v>0</v>
      </c>
      <c r="BR323" s="29">
        <f t="shared" ca="1" si="406"/>
        <v>0</v>
      </c>
      <c r="BS323" s="29">
        <f t="shared" ca="1" si="407"/>
        <v>0</v>
      </c>
      <c r="BT323" s="29">
        <f t="shared" ca="1" si="408"/>
        <v>0</v>
      </c>
      <c r="BU323" s="29">
        <f t="shared" ca="1" si="409"/>
        <v>0</v>
      </c>
      <c r="BV323" s="29">
        <f t="shared" ca="1" si="427"/>
        <v>0</v>
      </c>
      <c r="BW323" s="29">
        <f t="shared" ca="1" si="428"/>
        <v>0</v>
      </c>
      <c r="BX323" s="29">
        <f t="shared" ca="1" si="429"/>
        <v>0</v>
      </c>
      <c r="BY323" s="29">
        <f t="shared" ca="1" si="430"/>
        <v>0</v>
      </c>
      <c r="BZ323" s="29">
        <f t="shared" ca="1" si="431"/>
        <v>0</v>
      </c>
      <c r="CA323" s="29">
        <f t="shared" ca="1" si="432"/>
        <v>0</v>
      </c>
      <c r="CB323" s="29">
        <f t="shared" ca="1" si="433"/>
        <v>0</v>
      </c>
      <c r="CC323" s="29">
        <f t="shared" ca="1" si="434"/>
        <v>0</v>
      </c>
      <c r="CD323" s="29">
        <f t="shared" ca="1" si="435"/>
        <v>0</v>
      </c>
      <c r="CE323" s="29">
        <f t="shared" ca="1" si="436"/>
        <v>0</v>
      </c>
      <c r="CF323" s="29">
        <f t="shared" ca="1" si="437"/>
        <v>0</v>
      </c>
      <c r="CG323" s="29">
        <f t="shared" ca="1" si="438"/>
        <v>0</v>
      </c>
      <c r="CH323" s="29">
        <f t="shared" ca="1" si="439"/>
        <v>0</v>
      </c>
      <c r="CI323" s="29">
        <f t="shared" ca="1" si="440"/>
        <v>0</v>
      </c>
      <c r="CJ323" s="29">
        <f t="shared" ca="1" si="441"/>
        <v>0</v>
      </c>
      <c r="CK323" s="33">
        <f t="shared" ca="1" si="459"/>
        <v>0</v>
      </c>
      <c r="CL323" s="33"/>
      <c r="CM323" s="78">
        <f t="shared" ca="1" si="382"/>
        <v>0</v>
      </c>
      <c r="CN323" s="29">
        <f ca="1">IF(NOT(snowball),0,IF(AA322&lt;=0,0,IF($C323&lt;=SUM($CM323:CM323),0,IF(BR323+$C323-SUM($CM323:CM323)&gt;AA322+AV323,AA322+AV323-BR323,$C323-SUM($CM323:CM323)))))</f>
        <v>0</v>
      </c>
      <c r="CO323" s="29">
        <f ca="1">IF(NOT(snowball),0,IF(AB322&lt;=0,0,IF($C323&lt;=SUM($CM323:CN323),0,IF(BS323+$C323-SUM($CM323:CN323)&gt;AB322+AW323,AB322+AW323-BS323,$C323-SUM($CM323:CN323)))))</f>
        <v>0</v>
      </c>
      <c r="CP323" s="29">
        <f ca="1">IF(NOT(snowball),0,IF(AC322&lt;=0,0,IF($C323&lt;=SUM($CM323:CO323),0,IF(BT323+$C323-SUM($CM323:CO323)&gt;AC322+AX323,AC322+AX323-BT323,$C323-SUM($CM323:CO323)))))</f>
        <v>0</v>
      </c>
      <c r="CQ323" s="29">
        <f ca="1">IF(NOT(snowball),0,IF(AD322&lt;=0,0,IF($C323&lt;=SUM($CM323:CP323),0,IF(BU323+$C323-SUM($CM323:CP323)&gt;AD322+AY323,AD322+AY323-BU323,$C323-SUM($CM323:CP323)))))</f>
        <v>0</v>
      </c>
      <c r="CR323" s="29">
        <f ca="1">IF(NOT(snowball),0,IF(AE322&lt;=0,0,IF($C323&lt;=SUM($CM323:CQ323),0,IF(BV323+$C323-SUM($CM323:CQ323)&gt;AE322+AZ323,AE322+AZ323-BV323,$C323-SUM($CM323:CQ323)))))</f>
        <v>0</v>
      </c>
      <c r="CS323" s="29">
        <f ca="1">IF(NOT(snowball),0,IF(AF322&lt;=0,0,IF($C323&lt;=SUM($CM323:CR323),0,IF(BW323+$C323-SUM($CM323:CR323)&gt;AF322+BA323,AF322+BA323-BW323,$C323-SUM($CM323:CR323)))))</f>
        <v>0</v>
      </c>
      <c r="CT323" s="29">
        <f ca="1">IF(NOT(snowball),0,IF(AG322&lt;=0,0,IF($C323&lt;=SUM($CM323:CS323),0,IF(BX323+$C323-SUM($CM323:CS323)&gt;AG322+BB323,AG322+BB323-BX323,$C323-SUM($CM323:CS323)))))</f>
        <v>0</v>
      </c>
      <c r="CU323" s="29">
        <f ca="1">IF(NOT(snowball),0,IF(AH322&lt;=0,0,IF($C323&lt;=SUM($CM323:CT323),0,IF(BY323+$C323-SUM($CM323:CT323)&gt;AH322+BC323,AH322+BC323-BY323,$C323-SUM($CM323:CT323)))))</f>
        <v>0</v>
      </c>
      <c r="CV323" s="29">
        <f ca="1">IF(NOT(snowball),0,IF(AI322&lt;=0,0,IF($C323&lt;=SUM($CM323:CU323),0,IF(BZ323+$C323-SUM($CM323:CU323)&gt;AI322+BD323,AI322+BD323-BZ323,$C323-SUM($CM323:CU323)))))</f>
        <v>0</v>
      </c>
      <c r="CW323" s="29">
        <f ca="1">IF(NOT(snowball),0,IF(AJ322&lt;=0,0,IF($C323&lt;=SUM($CM323:CV323),0,IF(CA323+$C323-SUM($CM323:CV323)&gt;AJ322+BE323,AJ322+BE323-CA323,$C323-SUM($CM323:CV323)))))</f>
        <v>0</v>
      </c>
      <c r="CX323" s="29">
        <f ca="1">IF(NOT(snowball),0,IF(AK322&lt;=0,0,IF($C323&lt;=SUM($CM323:CW323),0,IF(CB323+$C323-SUM($CM323:CW323)&gt;AK322+BF323,AK322+BF323-CB323,$C323-SUM($CM323:CW323)))))</f>
        <v>0</v>
      </c>
      <c r="CY323" s="29">
        <f ca="1">IF(NOT(snowball),0,IF(AL322&lt;=0,0,IF($C323&lt;=SUM($CM323:CX323),0,IF(CC323+$C323-SUM($CM323:CX323)&gt;AL322+BG323,AL322+BG323-CC323,$C323-SUM($CM323:CX323)))))</f>
        <v>0</v>
      </c>
      <c r="CZ323" s="29">
        <f ca="1">IF(NOT(snowball),0,IF(AM322&lt;=0,0,IF($C323&lt;=SUM($CM323:CY323),0,IF(CD323+$C323-SUM($CM323:CY323)&gt;AM322+BH323,AM322+BH323-CD323,$C323-SUM($CM323:CY323)))))</f>
        <v>0</v>
      </c>
      <c r="DA323" s="29">
        <f ca="1">IF(NOT(snowball),0,IF(AN322&lt;=0,0,IF($C323&lt;=SUM($CM323:CZ323),0,IF(CE323+$C323-SUM($CM323:CZ323)&gt;AN322+BI323,AN322+BI323-CE323,$C323-SUM($CM323:CZ323)))))</f>
        <v>0</v>
      </c>
      <c r="DB323" s="29">
        <f ca="1">IF(NOT(snowball),0,IF(AO322&lt;=0,0,IF($C323&lt;=SUM($CM323:DA323),0,IF(CF323+$C323-SUM($CM323:DA323)&gt;AO322+BJ323,AO322+BJ323-CF323,$C323-SUM($CM323:DA323)))))</f>
        <v>0</v>
      </c>
      <c r="DC323" s="29">
        <f ca="1">IF(NOT(snowball),0,IF(AP322&lt;=0,0,IF($C323&lt;=SUM($CM323:DB323),0,IF(CG323+$C323-SUM($CM323:DB323)&gt;AP322+BK323,AP322+BK323-CG323,$C323-SUM($CM323:DB323)))))</f>
        <v>0</v>
      </c>
      <c r="DD323" s="29">
        <f ca="1">IF(NOT(snowball),0,IF(AQ322&lt;=0,0,IF($C323&lt;=SUM($CM323:DC323),0,IF(CH323+$C323-SUM($CM323:DC323)&gt;AQ322+BL323,AQ322+BL323-CH323,$C323-SUM($CM323:DC323)))))</f>
        <v>0</v>
      </c>
      <c r="DE323" s="29">
        <f ca="1">IF(NOT(snowball),0,IF(AR322&lt;=0,0,IF($C323&lt;=SUM($CM323:DD323),0,IF(CI323+$C323-SUM($CM323:DD323)&gt;AR322+BM323,AR322+BM323-CI323,$C323-SUM($CM323:DD323)))))</f>
        <v>0</v>
      </c>
      <c r="DF323" s="29">
        <f ca="1">IF(NOT(snowball),0,IF(AS322&lt;=0,0,IF($C323&lt;=SUM($CM323:DE323),0,IF(CJ323+$C323-SUM($CM323:DE323)&gt;AS322+BN323,AS322+BN323-CJ323,$C323-SUM($CM323:DE323)))))</f>
        <v>0</v>
      </c>
    </row>
    <row r="324" spans="1:110" ht="11" customHeight="1">
      <c r="A324" s="30" t="str">
        <f t="shared" ca="1" si="454"/>
        <v/>
      </c>
      <c r="B324" s="13" t="e">
        <f t="shared" ca="1" si="383"/>
        <v>#N/A</v>
      </c>
      <c r="C324" s="113" t="str">
        <f t="shared" ca="1" si="369"/>
        <v/>
      </c>
      <c r="D324" s="81"/>
      <c r="E324" s="29">
        <f t="shared" ca="1" si="460"/>
        <v>0</v>
      </c>
      <c r="F324" s="29">
        <f t="shared" ca="1" si="461"/>
        <v>0</v>
      </c>
      <c r="G324" s="29">
        <f t="shared" ca="1" si="462"/>
        <v>0</v>
      </c>
      <c r="H324" s="29">
        <f t="shared" ca="1" si="463"/>
        <v>0</v>
      </c>
      <c r="I324" s="29">
        <f t="shared" ca="1" si="464"/>
        <v>0</v>
      </c>
      <c r="J324" s="29">
        <f t="shared" ca="1" si="465"/>
        <v>0</v>
      </c>
      <c r="K324" s="29">
        <f t="shared" ca="1" si="453"/>
        <v>0</v>
      </c>
      <c r="L324" s="29">
        <f t="shared" ca="1" si="370"/>
        <v>0</v>
      </c>
      <c r="M324" s="29">
        <f t="shared" ca="1" si="371"/>
        <v>0</v>
      </c>
      <c r="N324" s="29">
        <f t="shared" ca="1" si="372"/>
        <v>0</v>
      </c>
      <c r="O324" s="29">
        <f t="shared" ca="1" si="373"/>
        <v>0</v>
      </c>
      <c r="P324" s="29">
        <f t="shared" ca="1" si="374"/>
        <v>0</v>
      </c>
      <c r="Q324" s="29">
        <f t="shared" ca="1" si="375"/>
        <v>0</v>
      </c>
      <c r="R324" s="29">
        <f t="shared" ca="1" si="376"/>
        <v>0</v>
      </c>
      <c r="S324" s="29">
        <f t="shared" ca="1" si="377"/>
        <v>0</v>
      </c>
      <c r="T324" s="29">
        <f t="shared" ca="1" si="378"/>
        <v>0</v>
      </c>
      <c r="U324" s="29">
        <f t="shared" ca="1" si="379"/>
        <v>0</v>
      </c>
      <c r="V324" s="29">
        <f t="shared" ca="1" si="380"/>
        <v>0</v>
      </c>
      <c r="W324" s="29">
        <f t="shared" ca="1" si="381"/>
        <v>0</v>
      </c>
      <c r="X324" s="29">
        <f t="shared" ca="1" si="381"/>
        <v>0</v>
      </c>
      <c r="Y324" s="66"/>
      <c r="Z324" s="29">
        <f t="shared" ca="1" si="384"/>
        <v>0</v>
      </c>
      <c r="AA324" s="29">
        <f t="shared" ca="1" si="385"/>
        <v>0</v>
      </c>
      <c r="AB324" s="29">
        <f t="shared" ca="1" si="386"/>
        <v>0</v>
      </c>
      <c r="AC324" s="29">
        <f t="shared" ca="1" si="387"/>
        <v>0</v>
      </c>
      <c r="AD324" s="29">
        <f t="shared" ca="1" si="388"/>
        <v>0</v>
      </c>
      <c r="AE324" s="29">
        <f t="shared" ca="1" si="389"/>
        <v>0</v>
      </c>
      <c r="AF324" s="29">
        <f t="shared" ca="1" si="390"/>
        <v>0</v>
      </c>
      <c r="AG324" s="29">
        <f t="shared" ca="1" si="391"/>
        <v>0</v>
      </c>
      <c r="AH324" s="29">
        <f t="shared" ca="1" si="392"/>
        <v>0</v>
      </c>
      <c r="AI324" s="29">
        <f t="shared" ca="1" si="393"/>
        <v>0</v>
      </c>
      <c r="AJ324" s="29">
        <f t="shared" ca="1" si="394"/>
        <v>0</v>
      </c>
      <c r="AK324" s="29">
        <f t="shared" ca="1" si="395"/>
        <v>0</v>
      </c>
      <c r="AL324" s="29">
        <f t="shared" ca="1" si="396"/>
        <v>0</v>
      </c>
      <c r="AM324" s="29">
        <f t="shared" ca="1" si="397"/>
        <v>0</v>
      </c>
      <c r="AN324" s="29">
        <f t="shared" ca="1" si="398"/>
        <v>0</v>
      </c>
      <c r="AO324" s="29">
        <f t="shared" ca="1" si="399"/>
        <v>0</v>
      </c>
      <c r="AP324" s="29">
        <f t="shared" ca="1" si="400"/>
        <v>0</v>
      </c>
      <c r="AQ324" s="29">
        <f t="shared" ca="1" si="401"/>
        <v>0</v>
      </c>
      <c r="AR324" s="29">
        <f t="shared" ca="1" si="402"/>
        <v>0</v>
      </c>
      <c r="AS324" s="29">
        <f t="shared" ca="1" si="403"/>
        <v>0</v>
      </c>
      <c r="AT324" s="7"/>
      <c r="AU324" s="29">
        <f t="shared" ca="1" si="456"/>
        <v>0</v>
      </c>
      <c r="AV324" s="29">
        <f t="shared" ca="1" si="457"/>
        <v>0</v>
      </c>
      <c r="AW324" s="29">
        <f t="shared" ca="1" si="458"/>
        <v>0</v>
      </c>
      <c r="AX324" s="29">
        <f t="shared" ca="1" si="410"/>
        <v>0</v>
      </c>
      <c r="AY324" s="29">
        <f t="shared" ca="1" si="411"/>
        <v>0</v>
      </c>
      <c r="AZ324" s="29">
        <f t="shared" ca="1" si="412"/>
        <v>0</v>
      </c>
      <c r="BA324" s="29">
        <f t="shared" ca="1" si="413"/>
        <v>0</v>
      </c>
      <c r="BB324" s="29">
        <f t="shared" ca="1" si="414"/>
        <v>0</v>
      </c>
      <c r="BC324" s="29">
        <f t="shared" ca="1" si="415"/>
        <v>0</v>
      </c>
      <c r="BD324" s="29">
        <f t="shared" ca="1" si="416"/>
        <v>0</v>
      </c>
      <c r="BE324" s="29">
        <f t="shared" ca="1" si="417"/>
        <v>0</v>
      </c>
      <c r="BF324" s="29">
        <f t="shared" ca="1" si="418"/>
        <v>0</v>
      </c>
      <c r="BG324" s="29">
        <f t="shared" ca="1" si="419"/>
        <v>0</v>
      </c>
      <c r="BH324" s="29">
        <f t="shared" ca="1" si="420"/>
        <v>0</v>
      </c>
      <c r="BI324" s="29">
        <f t="shared" ca="1" si="421"/>
        <v>0</v>
      </c>
      <c r="BJ324" s="29">
        <f t="shared" ca="1" si="422"/>
        <v>0</v>
      </c>
      <c r="BK324" s="29">
        <f t="shared" ca="1" si="423"/>
        <v>0</v>
      </c>
      <c r="BL324" s="29">
        <f t="shared" ca="1" si="424"/>
        <v>0</v>
      </c>
      <c r="BM324" s="29">
        <f t="shared" ca="1" si="425"/>
        <v>0</v>
      </c>
      <c r="BN324" s="29">
        <f t="shared" ca="1" si="426"/>
        <v>0</v>
      </c>
      <c r="BO324" s="33">
        <f t="shared" ca="1" si="404"/>
        <v>0</v>
      </c>
      <c r="BP324" s="16"/>
      <c r="BQ324" s="29">
        <f t="shared" ca="1" si="405"/>
        <v>0</v>
      </c>
      <c r="BR324" s="29">
        <f t="shared" ca="1" si="406"/>
        <v>0</v>
      </c>
      <c r="BS324" s="29">
        <f t="shared" ca="1" si="407"/>
        <v>0</v>
      </c>
      <c r="BT324" s="29">
        <f t="shared" ca="1" si="408"/>
        <v>0</v>
      </c>
      <c r="BU324" s="29">
        <f t="shared" ca="1" si="409"/>
        <v>0</v>
      </c>
      <c r="BV324" s="29">
        <f t="shared" ca="1" si="427"/>
        <v>0</v>
      </c>
      <c r="BW324" s="29">
        <f t="shared" ca="1" si="428"/>
        <v>0</v>
      </c>
      <c r="BX324" s="29">
        <f t="shared" ca="1" si="429"/>
        <v>0</v>
      </c>
      <c r="BY324" s="29">
        <f t="shared" ca="1" si="430"/>
        <v>0</v>
      </c>
      <c r="BZ324" s="29">
        <f t="shared" ca="1" si="431"/>
        <v>0</v>
      </c>
      <c r="CA324" s="29">
        <f t="shared" ca="1" si="432"/>
        <v>0</v>
      </c>
      <c r="CB324" s="29">
        <f t="shared" ca="1" si="433"/>
        <v>0</v>
      </c>
      <c r="CC324" s="29">
        <f t="shared" ca="1" si="434"/>
        <v>0</v>
      </c>
      <c r="CD324" s="29">
        <f t="shared" ca="1" si="435"/>
        <v>0</v>
      </c>
      <c r="CE324" s="29">
        <f t="shared" ca="1" si="436"/>
        <v>0</v>
      </c>
      <c r="CF324" s="29">
        <f t="shared" ca="1" si="437"/>
        <v>0</v>
      </c>
      <c r="CG324" s="29">
        <f t="shared" ca="1" si="438"/>
        <v>0</v>
      </c>
      <c r="CH324" s="29">
        <f t="shared" ca="1" si="439"/>
        <v>0</v>
      </c>
      <c r="CI324" s="29">
        <f t="shared" ca="1" si="440"/>
        <v>0</v>
      </c>
      <c r="CJ324" s="29">
        <f t="shared" ca="1" si="441"/>
        <v>0</v>
      </c>
      <c r="CK324" s="33">
        <f t="shared" ca="1" si="459"/>
        <v>0</v>
      </c>
      <c r="CL324" s="33"/>
      <c r="CM324" s="78">
        <f t="shared" ca="1" si="382"/>
        <v>0</v>
      </c>
      <c r="CN324" s="29">
        <f ca="1">IF(NOT(snowball),0,IF(AA323&lt;=0,0,IF($C324&lt;=SUM($CM324:CM324),0,IF(BR324+$C324-SUM($CM324:CM324)&gt;AA323+AV324,AA323+AV324-BR324,$C324-SUM($CM324:CM324)))))</f>
        <v>0</v>
      </c>
      <c r="CO324" s="29">
        <f ca="1">IF(NOT(snowball),0,IF(AB323&lt;=0,0,IF($C324&lt;=SUM($CM324:CN324),0,IF(BS324+$C324-SUM($CM324:CN324)&gt;AB323+AW324,AB323+AW324-BS324,$C324-SUM($CM324:CN324)))))</f>
        <v>0</v>
      </c>
      <c r="CP324" s="29">
        <f ca="1">IF(NOT(snowball),0,IF(AC323&lt;=0,0,IF($C324&lt;=SUM($CM324:CO324),0,IF(BT324+$C324-SUM($CM324:CO324)&gt;AC323+AX324,AC323+AX324-BT324,$C324-SUM($CM324:CO324)))))</f>
        <v>0</v>
      </c>
      <c r="CQ324" s="29">
        <f ca="1">IF(NOT(snowball),0,IF(AD323&lt;=0,0,IF($C324&lt;=SUM($CM324:CP324),0,IF(BU324+$C324-SUM($CM324:CP324)&gt;AD323+AY324,AD323+AY324-BU324,$C324-SUM($CM324:CP324)))))</f>
        <v>0</v>
      </c>
      <c r="CR324" s="29">
        <f ca="1">IF(NOT(snowball),0,IF(AE323&lt;=0,0,IF($C324&lt;=SUM($CM324:CQ324),0,IF(BV324+$C324-SUM($CM324:CQ324)&gt;AE323+AZ324,AE323+AZ324-BV324,$C324-SUM($CM324:CQ324)))))</f>
        <v>0</v>
      </c>
      <c r="CS324" s="29">
        <f ca="1">IF(NOT(snowball),0,IF(AF323&lt;=0,0,IF($C324&lt;=SUM($CM324:CR324),0,IF(BW324+$C324-SUM($CM324:CR324)&gt;AF323+BA324,AF323+BA324-BW324,$C324-SUM($CM324:CR324)))))</f>
        <v>0</v>
      </c>
      <c r="CT324" s="29">
        <f ca="1">IF(NOT(snowball),0,IF(AG323&lt;=0,0,IF($C324&lt;=SUM($CM324:CS324),0,IF(BX324+$C324-SUM($CM324:CS324)&gt;AG323+BB324,AG323+BB324-BX324,$C324-SUM($CM324:CS324)))))</f>
        <v>0</v>
      </c>
      <c r="CU324" s="29">
        <f ca="1">IF(NOT(snowball),0,IF(AH323&lt;=0,0,IF($C324&lt;=SUM($CM324:CT324),0,IF(BY324+$C324-SUM($CM324:CT324)&gt;AH323+BC324,AH323+BC324-BY324,$C324-SUM($CM324:CT324)))))</f>
        <v>0</v>
      </c>
      <c r="CV324" s="29">
        <f ca="1">IF(NOT(snowball),0,IF(AI323&lt;=0,0,IF($C324&lt;=SUM($CM324:CU324),0,IF(BZ324+$C324-SUM($CM324:CU324)&gt;AI323+BD324,AI323+BD324-BZ324,$C324-SUM($CM324:CU324)))))</f>
        <v>0</v>
      </c>
      <c r="CW324" s="29">
        <f ca="1">IF(NOT(snowball),0,IF(AJ323&lt;=0,0,IF($C324&lt;=SUM($CM324:CV324),0,IF(CA324+$C324-SUM($CM324:CV324)&gt;AJ323+BE324,AJ323+BE324-CA324,$C324-SUM($CM324:CV324)))))</f>
        <v>0</v>
      </c>
      <c r="CX324" s="29">
        <f ca="1">IF(NOT(snowball),0,IF(AK323&lt;=0,0,IF($C324&lt;=SUM($CM324:CW324),0,IF(CB324+$C324-SUM($CM324:CW324)&gt;AK323+BF324,AK323+BF324-CB324,$C324-SUM($CM324:CW324)))))</f>
        <v>0</v>
      </c>
      <c r="CY324" s="29">
        <f ca="1">IF(NOT(snowball),0,IF(AL323&lt;=0,0,IF($C324&lt;=SUM($CM324:CX324),0,IF(CC324+$C324-SUM($CM324:CX324)&gt;AL323+BG324,AL323+BG324-CC324,$C324-SUM($CM324:CX324)))))</f>
        <v>0</v>
      </c>
      <c r="CZ324" s="29">
        <f ca="1">IF(NOT(snowball),0,IF(AM323&lt;=0,0,IF($C324&lt;=SUM($CM324:CY324),0,IF(CD324+$C324-SUM($CM324:CY324)&gt;AM323+BH324,AM323+BH324-CD324,$C324-SUM($CM324:CY324)))))</f>
        <v>0</v>
      </c>
      <c r="DA324" s="29">
        <f ca="1">IF(NOT(snowball),0,IF(AN323&lt;=0,0,IF($C324&lt;=SUM($CM324:CZ324),0,IF(CE324+$C324-SUM($CM324:CZ324)&gt;AN323+BI324,AN323+BI324-CE324,$C324-SUM($CM324:CZ324)))))</f>
        <v>0</v>
      </c>
      <c r="DB324" s="29">
        <f ca="1">IF(NOT(snowball),0,IF(AO323&lt;=0,0,IF($C324&lt;=SUM($CM324:DA324),0,IF(CF324+$C324-SUM($CM324:DA324)&gt;AO323+BJ324,AO323+BJ324-CF324,$C324-SUM($CM324:DA324)))))</f>
        <v>0</v>
      </c>
      <c r="DC324" s="29">
        <f ca="1">IF(NOT(snowball),0,IF(AP323&lt;=0,0,IF($C324&lt;=SUM($CM324:DB324),0,IF(CG324+$C324-SUM($CM324:DB324)&gt;AP323+BK324,AP323+BK324-CG324,$C324-SUM($CM324:DB324)))))</f>
        <v>0</v>
      </c>
      <c r="DD324" s="29">
        <f ca="1">IF(NOT(snowball),0,IF(AQ323&lt;=0,0,IF($C324&lt;=SUM($CM324:DC324),0,IF(CH324+$C324-SUM($CM324:DC324)&gt;AQ323+BL324,AQ323+BL324-CH324,$C324-SUM($CM324:DC324)))))</f>
        <v>0</v>
      </c>
      <c r="DE324" s="29">
        <f ca="1">IF(NOT(snowball),0,IF(AR323&lt;=0,0,IF($C324&lt;=SUM($CM324:DD324),0,IF(CI324+$C324-SUM($CM324:DD324)&gt;AR323+BM324,AR323+BM324-CI324,$C324-SUM($CM324:DD324)))))</f>
        <v>0</v>
      </c>
      <c r="DF324" s="29">
        <f ca="1">IF(NOT(snowball),0,IF(AS323&lt;=0,0,IF($C324&lt;=SUM($CM324:DE324),0,IF(CJ324+$C324-SUM($CM324:DE324)&gt;AS323+BN324,AS323+BN324-CJ324,$C324-SUM($CM324:DE324)))))</f>
        <v>0</v>
      </c>
    </row>
    <row r="325" spans="1:110" ht="11" customHeight="1">
      <c r="A325" s="30" t="str">
        <f t="shared" ca="1" si="454"/>
        <v/>
      </c>
      <c r="B325" s="13" t="e">
        <f t="shared" ca="1" si="383"/>
        <v>#N/A</v>
      </c>
      <c r="C325" s="113" t="str">
        <f t="shared" ca="1" si="369"/>
        <v/>
      </c>
      <c r="D325" s="81"/>
      <c r="E325" s="29">
        <f t="shared" ca="1" si="460"/>
        <v>0</v>
      </c>
      <c r="F325" s="29">
        <f t="shared" ca="1" si="461"/>
        <v>0</v>
      </c>
      <c r="G325" s="29">
        <f t="shared" ca="1" si="462"/>
        <v>0</v>
      </c>
      <c r="H325" s="29">
        <f t="shared" ca="1" si="463"/>
        <v>0</v>
      </c>
      <c r="I325" s="29">
        <f t="shared" ca="1" si="464"/>
        <v>0</v>
      </c>
      <c r="J325" s="29">
        <f t="shared" ca="1" si="465"/>
        <v>0</v>
      </c>
      <c r="K325" s="29">
        <f t="shared" ca="1" si="453"/>
        <v>0</v>
      </c>
      <c r="L325" s="29">
        <f t="shared" ca="1" si="370"/>
        <v>0</v>
      </c>
      <c r="M325" s="29">
        <f t="shared" ca="1" si="371"/>
        <v>0</v>
      </c>
      <c r="N325" s="29">
        <f t="shared" ca="1" si="372"/>
        <v>0</v>
      </c>
      <c r="O325" s="29">
        <f t="shared" ca="1" si="373"/>
        <v>0</v>
      </c>
      <c r="P325" s="29">
        <f t="shared" ca="1" si="374"/>
        <v>0</v>
      </c>
      <c r="Q325" s="29">
        <f t="shared" ca="1" si="375"/>
        <v>0</v>
      </c>
      <c r="R325" s="29">
        <f t="shared" ca="1" si="376"/>
        <v>0</v>
      </c>
      <c r="S325" s="29">
        <f t="shared" ca="1" si="377"/>
        <v>0</v>
      </c>
      <c r="T325" s="29">
        <f t="shared" ca="1" si="378"/>
        <v>0</v>
      </c>
      <c r="U325" s="29">
        <f t="shared" ca="1" si="379"/>
        <v>0</v>
      </c>
      <c r="V325" s="29">
        <f t="shared" ca="1" si="380"/>
        <v>0</v>
      </c>
      <c r="W325" s="29">
        <f t="shared" ca="1" si="381"/>
        <v>0</v>
      </c>
      <c r="X325" s="29">
        <f t="shared" ca="1" si="381"/>
        <v>0</v>
      </c>
      <c r="Y325" s="66"/>
      <c r="Z325" s="29">
        <f t="shared" ca="1" si="384"/>
        <v>0</v>
      </c>
      <c r="AA325" s="29">
        <f t="shared" ca="1" si="385"/>
        <v>0</v>
      </c>
      <c r="AB325" s="29">
        <f t="shared" ca="1" si="386"/>
        <v>0</v>
      </c>
      <c r="AC325" s="29">
        <f t="shared" ca="1" si="387"/>
        <v>0</v>
      </c>
      <c r="AD325" s="29">
        <f t="shared" ca="1" si="388"/>
        <v>0</v>
      </c>
      <c r="AE325" s="29">
        <f t="shared" ca="1" si="389"/>
        <v>0</v>
      </c>
      <c r="AF325" s="29">
        <f t="shared" ca="1" si="390"/>
        <v>0</v>
      </c>
      <c r="AG325" s="29">
        <f t="shared" ca="1" si="391"/>
        <v>0</v>
      </c>
      <c r="AH325" s="29">
        <f t="shared" ca="1" si="392"/>
        <v>0</v>
      </c>
      <c r="AI325" s="29">
        <f t="shared" ca="1" si="393"/>
        <v>0</v>
      </c>
      <c r="AJ325" s="29">
        <f t="shared" ca="1" si="394"/>
        <v>0</v>
      </c>
      <c r="AK325" s="29">
        <f t="shared" ca="1" si="395"/>
        <v>0</v>
      </c>
      <c r="AL325" s="29">
        <f t="shared" ca="1" si="396"/>
        <v>0</v>
      </c>
      <c r="AM325" s="29">
        <f t="shared" ca="1" si="397"/>
        <v>0</v>
      </c>
      <c r="AN325" s="29">
        <f t="shared" ca="1" si="398"/>
        <v>0</v>
      </c>
      <c r="AO325" s="29">
        <f t="shared" ca="1" si="399"/>
        <v>0</v>
      </c>
      <c r="AP325" s="29">
        <f t="shared" ca="1" si="400"/>
        <v>0</v>
      </c>
      <c r="AQ325" s="29">
        <f t="shared" ca="1" si="401"/>
        <v>0</v>
      </c>
      <c r="AR325" s="29">
        <f t="shared" ca="1" si="402"/>
        <v>0</v>
      </c>
      <c r="AS325" s="29">
        <f t="shared" ca="1" si="403"/>
        <v>0</v>
      </c>
      <c r="AT325" s="7"/>
      <c r="AU325" s="29">
        <f t="shared" ca="1" si="456"/>
        <v>0</v>
      </c>
      <c r="AV325" s="29">
        <f t="shared" ca="1" si="457"/>
        <v>0</v>
      </c>
      <c r="AW325" s="29">
        <f t="shared" ca="1" si="458"/>
        <v>0</v>
      </c>
      <c r="AX325" s="29">
        <f t="shared" ca="1" si="410"/>
        <v>0</v>
      </c>
      <c r="AY325" s="29">
        <f t="shared" ca="1" si="411"/>
        <v>0</v>
      </c>
      <c r="AZ325" s="29">
        <f t="shared" ca="1" si="412"/>
        <v>0</v>
      </c>
      <c r="BA325" s="29">
        <f t="shared" ca="1" si="413"/>
        <v>0</v>
      </c>
      <c r="BB325" s="29">
        <f t="shared" ca="1" si="414"/>
        <v>0</v>
      </c>
      <c r="BC325" s="29">
        <f t="shared" ca="1" si="415"/>
        <v>0</v>
      </c>
      <c r="BD325" s="29">
        <f t="shared" ca="1" si="416"/>
        <v>0</v>
      </c>
      <c r="BE325" s="29">
        <f t="shared" ca="1" si="417"/>
        <v>0</v>
      </c>
      <c r="BF325" s="29">
        <f t="shared" ca="1" si="418"/>
        <v>0</v>
      </c>
      <c r="BG325" s="29">
        <f t="shared" ca="1" si="419"/>
        <v>0</v>
      </c>
      <c r="BH325" s="29">
        <f t="shared" ca="1" si="420"/>
        <v>0</v>
      </c>
      <c r="BI325" s="29">
        <f t="shared" ca="1" si="421"/>
        <v>0</v>
      </c>
      <c r="BJ325" s="29">
        <f t="shared" ca="1" si="422"/>
        <v>0</v>
      </c>
      <c r="BK325" s="29">
        <f t="shared" ca="1" si="423"/>
        <v>0</v>
      </c>
      <c r="BL325" s="29">
        <f t="shared" ca="1" si="424"/>
        <v>0</v>
      </c>
      <c r="BM325" s="29">
        <f t="shared" ca="1" si="425"/>
        <v>0</v>
      </c>
      <c r="BN325" s="29">
        <f t="shared" ca="1" si="426"/>
        <v>0</v>
      </c>
      <c r="BO325" s="33">
        <f t="shared" ca="1" si="404"/>
        <v>0</v>
      </c>
      <c r="BP325" s="16"/>
      <c r="BQ325" s="29">
        <f t="shared" ca="1" si="405"/>
        <v>0</v>
      </c>
      <c r="BR325" s="29">
        <f t="shared" ca="1" si="406"/>
        <v>0</v>
      </c>
      <c r="BS325" s="29">
        <f t="shared" ca="1" si="407"/>
        <v>0</v>
      </c>
      <c r="BT325" s="29">
        <f t="shared" ca="1" si="408"/>
        <v>0</v>
      </c>
      <c r="BU325" s="29">
        <f t="shared" ca="1" si="409"/>
        <v>0</v>
      </c>
      <c r="BV325" s="29">
        <f t="shared" ca="1" si="427"/>
        <v>0</v>
      </c>
      <c r="BW325" s="29">
        <f t="shared" ca="1" si="428"/>
        <v>0</v>
      </c>
      <c r="BX325" s="29">
        <f t="shared" ca="1" si="429"/>
        <v>0</v>
      </c>
      <c r="BY325" s="29">
        <f t="shared" ca="1" si="430"/>
        <v>0</v>
      </c>
      <c r="BZ325" s="29">
        <f t="shared" ca="1" si="431"/>
        <v>0</v>
      </c>
      <c r="CA325" s="29">
        <f t="shared" ca="1" si="432"/>
        <v>0</v>
      </c>
      <c r="CB325" s="29">
        <f t="shared" ca="1" si="433"/>
        <v>0</v>
      </c>
      <c r="CC325" s="29">
        <f t="shared" ca="1" si="434"/>
        <v>0</v>
      </c>
      <c r="CD325" s="29">
        <f t="shared" ca="1" si="435"/>
        <v>0</v>
      </c>
      <c r="CE325" s="29">
        <f t="shared" ca="1" si="436"/>
        <v>0</v>
      </c>
      <c r="CF325" s="29">
        <f t="shared" ca="1" si="437"/>
        <v>0</v>
      </c>
      <c r="CG325" s="29">
        <f t="shared" ca="1" si="438"/>
        <v>0</v>
      </c>
      <c r="CH325" s="29">
        <f t="shared" ca="1" si="439"/>
        <v>0</v>
      </c>
      <c r="CI325" s="29">
        <f t="shared" ca="1" si="440"/>
        <v>0</v>
      </c>
      <c r="CJ325" s="29">
        <f t="shared" ca="1" si="441"/>
        <v>0</v>
      </c>
      <c r="CK325" s="33">
        <f t="shared" ca="1" si="459"/>
        <v>0</v>
      </c>
      <c r="CL325" s="33"/>
      <c r="CM325" s="78">
        <f t="shared" ca="1" si="382"/>
        <v>0</v>
      </c>
      <c r="CN325" s="29">
        <f ca="1">IF(NOT(snowball),0,IF(AA324&lt;=0,0,IF($C325&lt;=SUM($CM325:CM325),0,IF(BR325+$C325-SUM($CM325:CM325)&gt;AA324+AV325,AA324+AV325-BR325,$C325-SUM($CM325:CM325)))))</f>
        <v>0</v>
      </c>
      <c r="CO325" s="29">
        <f ca="1">IF(NOT(snowball),0,IF(AB324&lt;=0,0,IF($C325&lt;=SUM($CM325:CN325),0,IF(BS325+$C325-SUM($CM325:CN325)&gt;AB324+AW325,AB324+AW325-BS325,$C325-SUM($CM325:CN325)))))</f>
        <v>0</v>
      </c>
      <c r="CP325" s="29">
        <f ca="1">IF(NOT(snowball),0,IF(AC324&lt;=0,0,IF($C325&lt;=SUM($CM325:CO325),0,IF(BT325+$C325-SUM($CM325:CO325)&gt;AC324+AX325,AC324+AX325-BT325,$C325-SUM($CM325:CO325)))))</f>
        <v>0</v>
      </c>
      <c r="CQ325" s="29">
        <f ca="1">IF(NOT(snowball),0,IF(AD324&lt;=0,0,IF($C325&lt;=SUM($CM325:CP325),0,IF(BU325+$C325-SUM($CM325:CP325)&gt;AD324+AY325,AD324+AY325-BU325,$C325-SUM($CM325:CP325)))))</f>
        <v>0</v>
      </c>
      <c r="CR325" s="29">
        <f ca="1">IF(NOT(snowball),0,IF(AE324&lt;=0,0,IF($C325&lt;=SUM($CM325:CQ325),0,IF(BV325+$C325-SUM($CM325:CQ325)&gt;AE324+AZ325,AE324+AZ325-BV325,$C325-SUM($CM325:CQ325)))))</f>
        <v>0</v>
      </c>
      <c r="CS325" s="29">
        <f ca="1">IF(NOT(snowball),0,IF(AF324&lt;=0,0,IF($C325&lt;=SUM($CM325:CR325),0,IF(BW325+$C325-SUM($CM325:CR325)&gt;AF324+BA325,AF324+BA325-BW325,$C325-SUM($CM325:CR325)))))</f>
        <v>0</v>
      </c>
      <c r="CT325" s="29">
        <f ca="1">IF(NOT(snowball),0,IF(AG324&lt;=0,0,IF($C325&lt;=SUM($CM325:CS325),0,IF(BX325+$C325-SUM($CM325:CS325)&gt;AG324+BB325,AG324+BB325-BX325,$C325-SUM($CM325:CS325)))))</f>
        <v>0</v>
      </c>
      <c r="CU325" s="29">
        <f ca="1">IF(NOT(snowball),0,IF(AH324&lt;=0,0,IF($C325&lt;=SUM($CM325:CT325),0,IF(BY325+$C325-SUM($CM325:CT325)&gt;AH324+BC325,AH324+BC325-BY325,$C325-SUM($CM325:CT325)))))</f>
        <v>0</v>
      </c>
      <c r="CV325" s="29">
        <f ca="1">IF(NOT(snowball),0,IF(AI324&lt;=0,0,IF($C325&lt;=SUM($CM325:CU325),0,IF(BZ325+$C325-SUM($CM325:CU325)&gt;AI324+BD325,AI324+BD325-BZ325,$C325-SUM($CM325:CU325)))))</f>
        <v>0</v>
      </c>
      <c r="CW325" s="29">
        <f ca="1">IF(NOT(snowball),0,IF(AJ324&lt;=0,0,IF($C325&lt;=SUM($CM325:CV325),0,IF(CA325+$C325-SUM($CM325:CV325)&gt;AJ324+BE325,AJ324+BE325-CA325,$C325-SUM($CM325:CV325)))))</f>
        <v>0</v>
      </c>
      <c r="CX325" s="29">
        <f ca="1">IF(NOT(snowball),0,IF(AK324&lt;=0,0,IF($C325&lt;=SUM($CM325:CW325),0,IF(CB325+$C325-SUM($CM325:CW325)&gt;AK324+BF325,AK324+BF325-CB325,$C325-SUM($CM325:CW325)))))</f>
        <v>0</v>
      </c>
      <c r="CY325" s="29">
        <f ca="1">IF(NOT(snowball),0,IF(AL324&lt;=0,0,IF($C325&lt;=SUM($CM325:CX325),0,IF(CC325+$C325-SUM($CM325:CX325)&gt;AL324+BG325,AL324+BG325-CC325,$C325-SUM($CM325:CX325)))))</f>
        <v>0</v>
      </c>
      <c r="CZ325" s="29">
        <f ca="1">IF(NOT(snowball),0,IF(AM324&lt;=0,0,IF($C325&lt;=SUM($CM325:CY325),0,IF(CD325+$C325-SUM($CM325:CY325)&gt;AM324+BH325,AM324+BH325-CD325,$C325-SUM($CM325:CY325)))))</f>
        <v>0</v>
      </c>
      <c r="DA325" s="29">
        <f ca="1">IF(NOT(snowball),0,IF(AN324&lt;=0,0,IF($C325&lt;=SUM($CM325:CZ325),0,IF(CE325+$C325-SUM($CM325:CZ325)&gt;AN324+BI325,AN324+BI325-CE325,$C325-SUM($CM325:CZ325)))))</f>
        <v>0</v>
      </c>
      <c r="DB325" s="29">
        <f ca="1">IF(NOT(snowball),0,IF(AO324&lt;=0,0,IF($C325&lt;=SUM($CM325:DA325),0,IF(CF325+$C325-SUM($CM325:DA325)&gt;AO324+BJ325,AO324+BJ325-CF325,$C325-SUM($CM325:DA325)))))</f>
        <v>0</v>
      </c>
      <c r="DC325" s="29">
        <f ca="1">IF(NOT(snowball),0,IF(AP324&lt;=0,0,IF($C325&lt;=SUM($CM325:DB325),0,IF(CG325+$C325-SUM($CM325:DB325)&gt;AP324+BK325,AP324+BK325-CG325,$C325-SUM($CM325:DB325)))))</f>
        <v>0</v>
      </c>
      <c r="DD325" s="29">
        <f ca="1">IF(NOT(snowball),0,IF(AQ324&lt;=0,0,IF($C325&lt;=SUM($CM325:DC325),0,IF(CH325+$C325-SUM($CM325:DC325)&gt;AQ324+BL325,AQ324+BL325-CH325,$C325-SUM($CM325:DC325)))))</f>
        <v>0</v>
      </c>
      <c r="DE325" s="29">
        <f ca="1">IF(NOT(snowball),0,IF(AR324&lt;=0,0,IF($C325&lt;=SUM($CM325:DD325),0,IF(CI325+$C325-SUM($CM325:DD325)&gt;AR324+BM325,AR324+BM325-CI325,$C325-SUM($CM325:DD325)))))</f>
        <v>0</v>
      </c>
      <c r="DF325" s="29">
        <f ca="1">IF(NOT(snowball),0,IF(AS324&lt;=0,0,IF($C325&lt;=SUM($CM325:DE325),0,IF(CJ325+$C325-SUM($CM325:DE325)&gt;AS324+BN325,AS324+BN325-CJ325,$C325-SUM($CM325:DE325)))))</f>
        <v>0</v>
      </c>
    </row>
    <row r="326" spans="1:110" ht="11" customHeight="1">
      <c r="A326" s="30" t="str">
        <f t="shared" ca="1" si="454"/>
        <v/>
      </c>
      <c r="B326" s="13" t="e">
        <f t="shared" ca="1" si="383"/>
        <v>#N/A</v>
      </c>
      <c r="C326" s="113" t="str">
        <f t="shared" ca="1" si="369"/>
        <v/>
      </c>
      <c r="D326" s="81"/>
      <c r="E326" s="29">
        <f t="shared" ca="1" si="460"/>
        <v>0</v>
      </c>
      <c r="F326" s="29">
        <f t="shared" ca="1" si="461"/>
        <v>0</v>
      </c>
      <c r="G326" s="29">
        <f t="shared" ca="1" si="462"/>
        <v>0</v>
      </c>
      <c r="H326" s="29">
        <f t="shared" ca="1" si="463"/>
        <v>0</v>
      </c>
      <c r="I326" s="29">
        <f t="shared" ca="1" si="464"/>
        <v>0</v>
      </c>
      <c r="J326" s="29">
        <f t="shared" ca="1" si="465"/>
        <v>0</v>
      </c>
      <c r="K326" s="29">
        <f t="shared" ca="1" si="453"/>
        <v>0</v>
      </c>
      <c r="L326" s="29">
        <f t="shared" ca="1" si="370"/>
        <v>0</v>
      </c>
      <c r="M326" s="29">
        <f t="shared" ca="1" si="371"/>
        <v>0</v>
      </c>
      <c r="N326" s="29">
        <f t="shared" ca="1" si="372"/>
        <v>0</v>
      </c>
      <c r="O326" s="29">
        <f t="shared" ca="1" si="373"/>
        <v>0</v>
      </c>
      <c r="P326" s="29">
        <f t="shared" ca="1" si="374"/>
        <v>0</v>
      </c>
      <c r="Q326" s="29">
        <f t="shared" ca="1" si="375"/>
        <v>0</v>
      </c>
      <c r="R326" s="29">
        <f t="shared" ca="1" si="376"/>
        <v>0</v>
      </c>
      <c r="S326" s="29">
        <f t="shared" ca="1" si="377"/>
        <v>0</v>
      </c>
      <c r="T326" s="29">
        <f t="shared" ca="1" si="378"/>
        <v>0</v>
      </c>
      <c r="U326" s="29">
        <f t="shared" ca="1" si="379"/>
        <v>0</v>
      </c>
      <c r="V326" s="29">
        <f t="shared" ca="1" si="380"/>
        <v>0</v>
      </c>
      <c r="W326" s="29">
        <f t="shared" ca="1" si="381"/>
        <v>0</v>
      </c>
      <c r="X326" s="29">
        <f t="shared" ca="1" si="381"/>
        <v>0</v>
      </c>
      <c r="Y326" s="66"/>
      <c r="Z326" s="29">
        <f t="shared" ca="1" si="384"/>
        <v>0</v>
      </c>
      <c r="AA326" s="29">
        <f t="shared" ca="1" si="385"/>
        <v>0</v>
      </c>
      <c r="AB326" s="29">
        <f t="shared" ca="1" si="386"/>
        <v>0</v>
      </c>
      <c r="AC326" s="29">
        <f t="shared" ca="1" si="387"/>
        <v>0</v>
      </c>
      <c r="AD326" s="29">
        <f t="shared" ca="1" si="388"/>
        <v>0</v>
      </c>
      <c r="AE326" s="29">
        <f t="shared" ca="1" si="389"/>
        <v>0</v>
      </c>
      <c r="AF326" s="29">
        <f t="shared" ca="1" si="390"/>
        <v>0</v>
      </c>
      <c r="AG326" s="29">
        <f t="shared" ca="1" si="391"/>
        <v>0</v>
      </c>
      <c r="AH326" s="29">
        <f t="shared" ca="1" si="392"/>
        <v>0</v>
      </c>
      <c r="AI326" s="29">
        <f t="shared" ca="1" si="393"/>
        <v>0</v>
      </c>
      <c r="AJ326" s="29">
        <f t="shared" ca="1" si="394"/>
        <v>0</v>
      </c>
      <c r="AK326" s="29">
        <f t="shared" ca="1" si="395"/>
        <v>0</v>
      </c>
      <c r="AL326" s="29">
        <f t="shared" ca="1" si="396"/>
        <v>0</v>
      </c>
      <c r="AM326" s="29">
        <f t="shared" ca="1" si="397"/>
        <v>0</v>
      </c>
      <c r="AN326" s="29">
        <f t="shared" ca="1" si="398"/>
        <v>0</v>
      </c>
      <c r="AO326" s="29">
        <f t="shared" ca="1" si="399"/>
        <v>0</v>
      </c>
      <c r="AP326" s="29">
        <f t="shared" ca="1" si="400"/>
        <v>0</v>
      </c>
      <c r="AQ326" s="29">
        <f t="shared" ca="1" si="401"/>
        <v>0</v>
      </c>
      <c r="AR326" s="29">
        <f t="shared" ca="1" si="402"/>
        <v>0</v>
      </c>
      <c r="AS326" s="29">
        <f t="shared" ca="1" si="403"/>
        <v>0</v>
      </c>
      <c r="AT326" s="7"/>
      <c r="AU326" s="29">
        <f t="shared" ca="1" si="456"/>
        <v>0</v>
      </c>
      <c r="AV326" s="29">
        <f t="shared" ca="1" si="457"/>
        <v>0</v>
      </c>
      <c r="AW326" s="29">
        <f t="shared" ca="1" si="458"/>
        <v>0</v>
      </c>
      <c r="AX326" s="29">
        <f t="shared" ca="1" si="410"/>
        <v>0</v>
      </c>
      <c r="AY326" s="29">
        <f t="shared" ca="1" si="411"/>
        <v>0</v>
      </c>
      <c r="AZ326" s="29">
        <f t="shared" ca="1" si="412"/>
        <v>0</v>
      </c>
      <c r="BA326" s="29">
        <f t="shared" ca="1" si="413"/>
        <v>0</v>
      </c>
      <c r="BB326" s="29">
        <f t="shared" ca="1" si="414"/>
        <v>0</v>
      </c>
      <c r="BC326" s="29">
        <f t="shared" ca="1" si="415"/>
        <v>0</v>
      </c>
      <c r="BD326" s="29">
        <f t="shared" ca="1" si="416"/>
        <v>0</v>
      </c>
      <c r="BE326" s="29">
        <f t="shared" ca="1" si="417"/>
        <v>0</v>
      </c>
      <c r="BF326" s="29">
        <f t="shared" ca="1" si="418"/>
        <v>0</v>
      </c>
      <c r="BG326" s="29">
        <f t="shared" ca="1" si="419"/>
        <v>0</v>
      </c>
      <c r="BH326" s="29">
        <f t="shared" ca="1" si="420"/>
        <v>0</v>
      </c>
      <c r="BI326" s="29">
        <f t="shared" ca="1" si="421"/>
        <v>0</v>
      </c>
      <c r="BJ326" s="29">
        <f t="shared" ca="1" si="422"/>
        <v>0</v>
      </c>
      <c r="BK326" s="29">
        <f t="shared" ca="1" si="423"/>
        <v>0</v>
      </c>
      <c r="BL326" s="29">
        <f t="shared" ca="1" si="424"/>
        <v>0</v>
      </c>
      <c r="BM326" s="29">
        <f t="shared" ca="1" si="425"/>
        <v>0</v>
      </c>
      <c r="BN326" s="29">
        <f t="shared" ca="1" si="426"/>
        <v>0</v>
      </c>
      <c r="BO326" s="33">
        <f t="shared" ca="1" si="404"/>
        <v>0</v>
      </c>
      <c r="BP326" s="16"/>
      <c r="BQ326" s="29">
        <f t="shared" ca="1" si="405"/>
        <v>0</v>
      </c>
      <c r="BR326" s="29">
        <f t="shared" ca="1" si="406"/>
        <v>0</v>
      </c>
      <c r="BS326" s="29">
        <f t="shared" ca="1" si="407"/>
        <v>0</v>
      </c>
      <c r="BT326" s="29">
        <f t="shared" ca="1" si="408"/>
        <v>0</v>
      </c>
      <c r="BU326" s="29">
        <f t="shared" ca="1" si="409"/>
        <v>0</v>
      </c>
      <c r="BV326" s="29">
        <f t="shared" ca="1" si="427"/>
        <v>0</v>
      </c>
      <c r="BW326" s="29">
        <f t="shared" ca="1" si="428"/>
        <v>0</v>
      </c>
      <c r="BX326" s="29">
        <f t="shared" ca="1" si="429"/>
        <v>0</v>
      </c>
      <c r="BY326" s="29">
        <f t="shared" ca="1" si="430"/>
        <v>0</v>
      </c>
      <c r="BZ326" s="29">
        <f t="shared" ca="1" si="431"/>
        <v>0</v>
      </c>
      <c r="CA326" s="29">
        <f t="shared" ca="1" si="432"/>
        <v>0</v>
      </c>
      <c r="CB326" s="29">
        <f t="shared" ca="1" si="433"/>
        <v>0</v>
      </c>
      <c r="CC326" s="29">
        <f t="shared" ca="1" si="434"/>
        <v>0</v>
      </c>
      <c r="CD326" s="29">
        <f t="shared" ca="1" si="435"/>
        <v>0</v>
      </c>
      <c r="CE326" s="29">
        <f t="shared" ca="1" si="436"/>
        <v>0</v>
      </c>
      <c r="CF326" s="29">
        <f t="shared" ca="1" si="437"/>
        <v>0</v>
      </c>
      <c r="CG326" s="29">
        <f t="shared" ca="1" si="438"/>
        <v>0</v>
      </c>
      <c r="CH326" s="29">
        <f t="shared" ca="1" si="439"/>
        <v>0</v>
      </c>
      <c r="CI326" s="29">
        <f t="shared" ca="1" si="440"/>
        <v>0</v>
      </c>
      <c r="CJ326" s="29">
        <f t="shared" ca="1" si="441"/>
        <v>0</v>
      </c>
      <c r="CK326" s="33">
        <f t="shared" ca="1" si="459"/>
        <v>0</v>
      </c>
      <c r="CL326" s="33"/>
      <c r="CM326" s="78">
        <f t="shared" ca="1" si="382"/>
        <v>0</v>
      </c>
      <c r="CN326" s="29">
        <f ca="1">IF(NOT(snowball),0,IF(AA325&lt;=0,0,IF($C326&lt;=SUM($CM326:CM326),0,IF(BR326+$C326-SUM($CM326:CM326)&gt;AA325+AV326,AA325+AV326-BR326,$C326-SUM($CM326:CM326)))))</f>
        <v>0</v>
      </c>
      <c r="CO326" s="29">
        <f ca="1">IF(NOT(snowball),0,IF(AB325&lt;=0,0,IF($C326&lt;=SUM($CM326:CN326),0,IF(BS326+$C326-SUM($CM326:CN326)&gt;AB325+AW326,AB325+AW326-BS326,$C326-SUM($CM326:CN326)))))</f>
        <v>0</v>
      </c>
      <c r="CP326" s="29">
        <f ca="1">IF(NOT(snowball),0,IF(AC325&lt;=0,0,IF($C326&lt;=SUM($CM326:CO326),0,IF(BT326+$C326-SUM($CM326:CO326)&gt;AC325+AX326,AC325+AX326-BT326,$C326-SUM($CM326:CO326)))))</f>
        <v>0</v>
      </c>
      <c r="CQ326" s="29">
        <f ca="1">IF(NOT(snowball),0,IF(AD325&lt;=0,0,IF($C326&lt;=SUM($CM326:CP326),0,IF(BU326+$C326-SUM($CM326:CP326)&gt;AD325+AY326,AD325+AY326-BU326,$C326-SUM($CM326:CP326)))))</f>
        <v>0</v>
      </c>
      <c r="CR326" s="29">
        <f ca="1">IF(NOT(snowball),0,IF(AE325&lt;=0,0,IF($C326&lt;=SUM($CM326:CQ326),0,IF(BV326+$C326-SUM($CM326:CQ326)&gt;AE325+AZ326,AE325+AZ326-BV326,$C326-SUM($CM326:CQ326)))))</f>
        <v>0</v>
      </c>
      <c r="CS326" s="29">
        <f ca="1">IF(NOT(snowball),0,IF(AF325&lt;=0,0,IF($C326&lt;=SUM($CM326:CR326),0,IF(BW326+$C326-SUM($CM326:CR326)&gt;AF325+BA326,AF325+BA326-BW326,$C326-SUM($CM326:CR326)))))</f>
        <v>0</v>
      </c>
      <c r="CT326" s="29">
        <f ca="1">IF(NOT(snowball),0,IF(AG325&lt;=0,0,IF($C326&lt;=SUM($CM326:CS326),0,IF(BX326+$C326-SUM($CM326:CS326)&gt;AG325+BB326,AG325+BB326-BX326,$C326-SUM($CM326:CS326)))))</f>
        <v>0</v>
      </c>
      <c r="CU326" s="29">
        <f ca="1">IF(NOT(snowball),0,IF(AH325&lt;=0,0,IF($C326&lt;=SUM($CM326:CT326),0,IF(BY326+$C326-SUM($CM326:CT326)&gt;AH325+BC326,AH325+BC326-BY326,$C326-SUM($CM326:CT326)))))</f>
        <v>0</v>
      </c>
      <c r="CV326" s="29">
        <f ca="1">IF(NOT(snowball),0,IF(AI325&lt;=0,0,IF($C326&lt;=SUM($CM326:CU326),0,IF(BZ326+$C326-SUM($CM326:CU326)&gt;AI325+BD326,AI325+BD326-BZ326,$C326-SUM($CM326:CU326)))))</f>
        <v>0</v>
      </c>
      <c r="CW326" s="29">
        <f ca="1">IF(NOT(snowball),0,IF(AJ325&lt;=0,0,IF($C326&lt;=SUM($CM326:CV326),0,IF(CA326+$C326-SUM($CM326:CV326)&gt;AJ325+BE326,AJ325+BE326-CA326,$C326-SUM($CM326:CV326)))))</f>
        <v>0</v>
      </c>
      <c r="CX326" s="29">
        <f ca="1">IF(NOT(snowball),0,IF(AK325&lt;=0,0,IF($C326&lt;=SUM($CM326:CW326),0,IF(CB326+$C326-SUM($CM326:CW326)&gt;AK325+BF326,AK325+BF326-CB326,$C326-SUM($CM326:CW326)))))</f>
        <v>0</v>
      </c>
      <c r="CY326" s="29">
        <f ca="1">IF(NOT(snowball),0,IF(AL325&lt;=0,0,IF($C326&lt;=SUM($CM326:CX326),0,IF(CC326+$C326-SUM($CM326:CX326)&gt;AL325+BG326,AL325+BG326-CC326,$C326-SUM($CM326:CX326)))))</f>
        <v>0</v>
      </c>
      <c r="CZ326" s="29">
        <f ca="1">IF(NOT(snowball),0,IF(AM325&lt;=0,0,IF($C326&lt;=SUM($CM326:CY326),0,IF(CD326+$C326-SUM($CM326:CY326)&gt;AM325+BH326,AM325+BH326-CD326,$C326-SUM($CM326:CY326)))))</f>
        <v>0</v>
      </c>
      <c r="DA326" s="29">
        <f ca="1">IF(NOT(snowball),0,IF(AN325&lt;=0,0,IF($C326&lt;=SUM($CM326:CZ326),0,IF(CE326+$C326-SUM($CM326:CZ326)&gt;AN325+BI326,AN325+BI326-CE326,$C326-SUM($CM326:CZ326)))))</f>
        <v>0</v>
      </c>
      <c r="DB326" s="29">
        <f ca="1">IF(NOT(snowball),0,IF(AO325&lt;=0,0,IF($C326&lt;=SUM($CM326:DA326),0,IF(CF326+$C326-SUM($CM326:DA326)&gt;AO325+BJ326,AO325+BJ326-CF326,$C326-SUM($CM326:DA326)))))</f>
        <v>0</v>
      </c>
      <c r="DC326" s="29">
        <f ca="1">IF(NOT(snowball),0,IF(AP325&lt;=0,0,IF($C326&lt;=SUM($CM326:DB326),0,IF(CG326+$C326-SUM($CM326:DB326)&gt;AP325+BK326,AP325+BK326-CG326,$C326-SUM($CM326:DB326)))))</f>
        <v>0</v>
      </c>
      <c r="DD326" s="29">
        <f ca="1">IF(NOT(snowball),0,IF(AQ325&lt;=0,0,IF($C326&lt;=SUM($CM326:DC326),0,IF(CH326+$C326-SUM($CM326:DC326)&gt;AQ325+BL326,AQ325+BL326-CH326,$C326-SUM($CM326:DC326)))))</f>
        <v>0</v>
      </c>
      <c r="DE326" s="29">
        <f ca="1">IF(NOT(snowball),0,IF(AR325&lt;=0,0,IF($C326&lt;=SUM($CM326:DD326),0,IF(CI326+$C326-SUM($CM326:DD326)&gt;AR325+BM326,AR325+BM326-CI326,$C326-SUM($CM326:DD326)))))</f>
        <v>0</v>
      </c>
      <c r="DF326" s="29">
        <f ca="1">IF(NOT(snowball),0,IF(AS325&lt;=0,0,IF($C326&lt;=SUM($CM326:DE326),0,IF(CJ326+$C326-SUM($CM326:DE326)&gt;AS325+BN326,AS325+BN326-CJ326,$C326-SUM($CM326:DE326)))))</f>
        <v>0</v>
      </c>
    </row>
    <row r="327" spans="1:110" ht="11" customHeight="1">
      <c r="A327" s="30" t="str">
        <f t="shared" ca="1" si="454"/>
        <v/>
      </c>
      <c r="B327" s="13" t="e">
        <f t="shared" ca="1" si="383"/>
        <v>#N/A</v>
      </c>
      <c r="C327" s="113" t="str">
        <f t="shared" ca="1" si="369"/>
        <v/>
      </c>
      <c r="D327" s="81"/>
      <c r="E327" s="29">
        <f t="shared" ca="1" si="460"/>
        <v>0</v>
      </c>
      <c r="F327" s="29">
        <f t="shared" ca="1" si="461"/>
        <v>0</v>
      </c>
      <c r="G327" s="29">
        <f t="shared" ca="1" si="462"/>
        <v>0</v>
      </c>
      <c r="H327" s="29">
        <f t="shared" ca="1" si="463"/>
        <v>0</v>
      </c>
      <c r="I327" s="29">
        <f t="shared" ca="1" si="464"/>
        <v>0</v>
      </c>
      <c r="J327" s="29">
        <f t="shared" ca="1" si="465"/>
        <v>0</v>
      </c>
      <c r="K327" s="29">
        <f t="shared" ca="1" si="453"/>
        <v>0</v>
      </c>
      <c r="L327" s="29">
        <f t="shared" ca="1" si="370"/>
        <v>0</v>
      </c>
      <c r="M327" s="29">
        <f t="shared" ca="1" si="371"/>
        <v>0</v>
      </c>
      <c r="N327" s="29">
        <f t="shared" ca="1" si="372"/>
        <v>0</v>
      </c>
      <c r="O327" s="29">
        <f t="shared" ca="1" si="373"/>
        <v>0</v>
      </c>
      <c r="P327" s="29">
        <f t="shared" ca="1" si="374"/>
        <v>0</v>
      </c>
      <c r="Q327" s="29">
        <f t="shared" ca="1" si="375"/>
        <v>0</v>
      </c>
      <c r="R327" s="29">
        <f t="shared" ca="1" si="376"/>
        <v>0</v>
      </c>
      <c r="S327" s="29">
        <f t="shared" ca="1" si="377"/>
        <v>0</v>
      </c>
      <c r="T327" s="29">
        <f t="shared" ca="1" si="378"/>
        <v>0</v>
      </c>
      <c r="U327" s="29">
        <f t="shared" ca="1" si="379"/>
        <v>0</v>
      </c>
      <c r="V327" s="29">
        <f t="shared" ca="1" si="380"/>
        <v>0</v>
      </c>
      <c r="W327" s="29">
        <f t="shared" ca="1" si="381"/>
        <v>0</v>
      </c>
      <c r="X327" s="29">
        <f t="shared" ca="1" si="381"/>
        <v>0</v>
      </c>
      <c r="Y327" s="66"/>
      <c r="Z327" s="29">
        <f t="shared" ca="1" si="384"/>
        <v>0</v>
      </c>
      <c r="AA327" s="29">
        <f t="shared" ca="1" si="385"/>
        <v>0</v>
      </c>
      <c r="AB327" s="29">
        <f t="shared" ca="1" si="386"/>
        <v>0</v>
      </c>
      <c r="AC327" s="29">
        <f t="shared" ca="1" si="387"/>
        <v>0</v>
      </c>
      <c r="AD327" s="29">
        <f t="shared" ca="1" si="388"/>
        <v>0</v>
      </c>
      <c r="AE327" s="29">
        <f t="shared" ca="1" si="389"/>
        <v>0</v>
      </c>
      <c r="AF327" s="29">
        <f t="shared" ca="1" si="390"/>
        <v>0</v>
      </c>
      <c r="AG327" s="29">
        <f t="shared" ca="1" si="391"/>
        <v>0</v>
      </c>
      <c r="AH327" s="29">
        <f t="shared" ca="1" si="392"/>
        <v>0</v>
      </c>
      <c r="AI327" s="29">
        <f t="shared" ca="1" si="393"/>
        <v>0</v>
      </c>
      <c r="AJ327" s="29">
        <f t="shared" ca="1" si="394"/>
        <v>0</v>
      </c>
      <c r="AK327" s="29">
        <f t="shared" ca="1" si="395"/>
        <v>0</v>
      </c>
      <c r="AL327" s="29">
        <f t="shared" ca="1" si="396"/>
        <v>0</v>
      </c>
      <c r="AM327" s="29">
        <f t="shared" ca="1" si="397"/>
        <v>0</v>
      </c>
      <c r="AN327" s="29">
        <f t="shared" ca="1" si="398"/>
        <v>0</v>
      </c>
      <c r="AO327" s="29">
        <f t="shared" ca="1" si="399"/>
        <v>0</v>
      </c>
      <c r="AP327" s="29">
        <f t="shared" ca="1" si="400"/>
        <v>0</v>
      </c>
      <c r="AQ327" s="29">
        <f t="shared" ca="1" si="401"/>
        <v>0</v>
      </c>
      <c r="AR327" s="29">
        <f t="shared" ca="1" si="402"/>
        <v>0</v>
      </c>
      <c r="AS327" s="29">
        <f t="shared" ca="1" si="403"/>
        <v>0</v>
      </c>
      <c r="AT327" s="7"/>
      <c r="AU327" s="29">
        <f t="shared" ca="1" si="456"/>
        <v>0</v>
      </c>
      <c r="AV327" s="29">
        <f t="shared" ca="1" si="457"/>
        <v>0</v>
      </c>
      <c r="AW327" s="29">
        <f t="shared" ca="1" si="458"/>
        <v>0</v>
      </c>
      <c r="AX327" s="29">
        <f t="shared" ca="1" si="410"/>
        <v>0</v>
      </c>
      <c r="AY327" s="29">
        <f t="shared" ca="1" si="411"/>
        <v>0</v>
      </c>
      <c r="AZ327" s="29">
        <f t="shared" ca="1" si="412"/>
        <v>0</v>
      </c>
      <c r="BA327" s="29">
        <f t="shared" ca="1" si="413"/>
        <v>0</v>
      </c>
      <c r="BB327" s="29">
        <f t="shared" ca="1" si="414"/>
        <v>0</v>
      </c>
      <c r="BC327" s="29">
        <f t="shared" ca="1" si="415"/>
        <v>0</v>
      </c>
      <c r="BD327" s="29">
        <f t="shared" ca="1" si="416"/>
        <v>0</v>
      </c>
      <c r="BE327" s="29">
        <f t="shared" ca="1" si="417"/>
        <v>0</v>
      </c>
      <c r="BF327" s="29">
        <f t="shared" ca="1" si="418"/>
        <v>0</v>
      </c>
      <c r="BG327" s="29">
        <f t="shared" ca="1" si="419"/>
        <v>0</v>
      </c>
      <c r="BH327" s="29">
        <f t="shared" ca="1" si="420"/>
        <v>0</v>
      </c>
      <c r="BI327" s="29">
        <f t="shared" ca="1" si="421"/>
        <v>0</v>
      </c>
      <c r="BJ327" s="29">
        <f t="shared" ca="1" si="422"/>
        <v>0</v>
      </c>
      <c r="BK327" s="29">
        <f t="shared" ca="1" si="423"/>
        <v>0</v>
      </c>
      <c r="BL327" s="29">
        <f t="shared" ca="1" si="424"/>
        <v>0</v>
      </c>
      <c r="BM327" s="29">
        <f t="shared" ca="1" si="425"/>
        <v>0</v>
      </c>
      <c r="BN327" s="29">
        <f t="shared" ca="1" si="426"/>
        <v>0</v>
      </c>
      <c r="BO327" s="33">
        <f t="shared" ca="1" si="404"/>
        <v>0</v>
      </c>
      <c r="BP327" s="16"/>
      <c r="BQ327" s="29">
        <f t="shared" ca="1" si="405"/>
        <v>0</v>
      </c>
      <c r="BR327" s="29">
        <f t="shared" ca="1" si="406"/>
        <v>0</v>
      </c>
      <c r="BS327" s="29">
        <f t="shared" ca="1" si="407"/>
        <v>0</v>
      </c>
      <c r="BT327" s="29">
        <f t="shared" ca="1" si="408"/>
        <v>0</v>
      </c>
      <c r="BU327" s="29">
        <f t="shared" ca="1" si="409"/>
        <v>0</v>
      </c>
      <c r="BV327" s="29">
        <f t="shared" ca="1" si="427"/>
        <v>0</v>
      </c>
      <c r="BW327" s="29">
        <f t="shared" ca="1" si="428"/>
        <v>0</v>
      </c>
      <c r="BX327" s="29">
        <f t="shared" ca="1" si="429"/>
        <v>0</v>
      </c>
      <c r="BY327" s="29">
        <f t="shared" ca="1" si="430"/>
        <v>0</v>
      </c>
      <c r="BZ327" s="29">
        <f t="shared" ca="1" si="431"/>
        <v>0</v>
      </c>
      <c r="CA327" s="29">
        <f t="shared" ca="1" si="432"/>
        <v>0</v>
      </c>
      <c r="CB327" s="29">
        <f t="shared" ca="1" si="433"/>
        <v>0</v>
      </c>
      <c r="CC327" s="29">
        <f t="shared" ca="1" si="434"/>
        <v>0</v>
      </c>
      <c r="CD327" s="29">
        <f t="shared" ca="1" si="435"/>
        <v>0</v>
      </c>
      <c r="CE327" s="29">
        <f t="shared" ca="1" si="436"/>
        <v>0</v>
      </c>
      <c r="CF327" s="29">
        <f t="shared" ca="1" si="437"/>
        <v>0</v>
      </c>
      <c r="CG327" s="29">
        <f t="shared" ca="1" si="438"/>
        <v>0</v>
      </c>
      <c r="CH327" s="29">
        <f t="shared" ca="1" si="439"/>
        <v>0</v>
      </c>
      <c r="CI327" s="29">
        <f t="shared" ca="1" si="440"/>
        <v>0</v>
      </c>
      <c r="CJ327" s="29">
        <f t="shared" ca="1" si="441"/>
        <v>0</v>
      </c>
      <c r="CK327" s="33">
        <f t="shared" ca="1" si="459"/>
        <v>0</v>
      </c>
      <c r="CL327" s="33"/>
      <c r="CM327" s="78">
        <f t="shared" ca="1" si="382"/>
        <v>0</v>
      </c>
      <c r="CN327" s="29">
        <f ca="1">IF(NOT(snowball),0,IF(AA326&lt;=0,0,IF($C327&lt;=SUM($CM327:CM327),0,IF(BR327+$C327-SUM($CM327:CM327)&gt;AA326+AV327,AA326+AV327-BR327,$C327-SUM($CM327:CM327)))))</f>
        <v>0</v>
      </c>
      <c r="CO327" s="29">
        <f ca="1">IF(NOT(snowball),0,IF(AB326&lt;=0,0,IF($C327&lt;=SUM($CM327:CN327),0,IF(BS327+$C327-SUM($CM327:CN327)&gt;AB326+AW327,AB326+AW327-BS327,$C327-SUM($CM327:CN327)))))</f>
        <v>0</v>
      </c>
      <c r="CP327" s="29">
        <f ca="1">IF(NOT(snowball),0,IF(AC326&lt;=0,0,IF($C327&lt;=SUM($CM327:CO327),0,IF(BT327+$C327-SUM($CM327:CO327)&gt;AC326+AX327,AC326+AX327-BT327,$C327-SUM($CM327:CO327)))))</f>
        <v>0</v>
      </c>
      <c r="CQ327" s="29">
        <f ca="1">IF(NOT(snowball),0,IF(AD326&lt;=0,0,IF($C327&lt;=SUM($CM327:CP327),0,IF(BU327+$C327-SUM($CM327:CP327)&gt;AD326+AY327,AD326+AY327-BU327,$C327-SUM($CM327:CP327)))))</f>
        <v>0</v>
      </c>
      <c r="CR327" s="29">
        <f ca="1">IF(NOT(snowball),0,IF(AE326&lt;=0,0,IF($C327&lt;=SUM($CM327:CQ327),0,IF(BV327+$C327-SUM($CM327:CQ327)&gt;AE326+AZ327,AE326+AZ327-BV327,$C327-SUM($CM327:CQ327)))))</f>
        <v>0</v>
      </c>
      <c r="CS327" s="29">
        <f ca="1">IF(NOT(snowball),0,IF(AF326&lt;=0,0,IF($C327&lt;=SUM($CM327:CR327),0,IF(BW327+$C327-SUM($CM327:CR327)&gt;AF326+BA327,AF326+BA327-BW327,$C327-SUM($CM327:CR327)))))</f>
        <v>0</v>
      </c>
      <c r="CT327" s="29">
        <f ca="1">IF(NOT(snowball),0,IF(AG326&lt;=0,0,IF($C327&lt;=SUM($CM327:CS327),0,IF(BX327+$C327-SUM($CM327:CS327)&gt;AG326+BB327,AG326+BB327-BX327,$C327-SUM($CM327:CS327)))))</f>
        <v>0</v>
      </c>
      <c r="CU327" s="29">
        <f ca="1">IF(NOT(snowball),0,IF(AH326&lt;=0,0,IF($C327&lt;=SUM($CM327:CT327),0,IF(BY327+$C327-SUM($CM327:CT327)&gt;AH326+BC327,AH326+BC327-BY327,$C327-SUM($CM327:CT327)))))</f>
        <v>0</v>
      </c>
      <c r="CV327" s="29">
        <f ca="1">IF(NOT(snowball),0,IF(AI326&lt;=0,0,IF($C327&lt;=SUM($CM327:CU327),0,IF(BZ327+$C327-SUM($CM327:CU327)&gt;AI326+BD327,AI326+BD327-BZ327,$C327-SUM($CM327:CU327)))))</f>
        <v>0</v>
      </c>
      <c r="CW327" s="29">
        <f ca="1">IF(NOT(snowball),0,IF(AJ326&lt;=0,0,IF($C327&lt;=SUM($CM327:CV327),0,IF(CA327+$C327-SUM($CM327:CV327)&gt;AJ326+BE327,AJ326+BE327-CA327,$C327-SUM($CM327:CV327)))))</f>
        <v>0</v>
      </c>
      <c r="CX327" s="29">
        <f ca="1">IF(NOT(snowball),0,IF(AK326&lt;=0,0,IF($C327&lt;=SUM($CM327:CW327),0,IF(CB327+$C327-SUM($CM327:CW327)&gt;AK326+BF327,AK326+BF327-CB327,$C327-SUM($CM327:CW327)))))</f>
        <v>0</v>
      </c>
      <c r="CY327" s="29">
        <f ca="1">IF(NOT(snowball),0,IF(AL326&lt;=0,0,IF($C327&lt;=SUM($CM327:CX327),0,IF(CC327+$C327-SUM($CM327:CX327)&gt;AL326+BG327,AL326+BG327-CC327,$C327-SUM($CM327:CX327)))))</f>
        <v>0</v>
      </c>
      <c r="CZ327" s="29">
        <f ca="1">IF(NOT(snowball),0,IF(AM326&lt;=0,0,IF($C327&lt;=SUM($CM327:CY327),0,IF(CD327+$C327-SUM($CM327:CY327)&gt;AM326+BH327,AM326+BH327-CD327,$C327-SUM($CM327:CY327)))))</f>
        <v>0</v>
      </c>
      <c r="DA327" s="29">
        <f ca="1">IF(NOT(snowball),0,IF(AN326&lt;=0,0,IF($C327&lt;=SUM($CM327:CZ327),0,IF(CE327+$C327-SUM($CM327:CZ327)&gt;AN326+BI327,AN326+BI327-CE327,$C327-SUM($CM327:CZ327)))))</f>
        <v>0</v>
      </c>
      <c r="DB327" s="29">
        <f ca="1">IF(NOT(snowball),0,IF(AO326&lt;=0,0,IF($C327&lt;=SUM($CM327:DA327),0,IF(CF327+$C327-SUM($CM327:DA327)&gt;AO326+BJ327,AO326+BJ327-CF327,$C327-SUM($CM327:DA327)))))</f>
        <v>0</v>
      </c>
      <c r="DC327" s="29">
        <f ca="1">IF(NOT(snowball),0,IF(AP326&lt;=0,0,IF($C327&lt;=SUM($CM327:DB327),0,IF(CG327+$C327-SUM($CM327:DB327)&gt;AP326+BK327,AP326+BK327-CG327,$C327-SUM($CM327:DB327)))))</f>
        <v>0</v>
      </c>
      <c r="DD327" s="29">
        <f ca="1">IF(NOT(snowball),0,IF(AQ326&lt;=0,0,IF($C327&lt;=SUM($CM327:DC327),0,IF(CH327+$C327-SUM($CM327:DC327)&gt;AQ326+BL327,AQ326+BL327-CH327,$C327-SUM($CM327:DC327)))))</f>
        <v>0</v>
      </c>
      <c r="DE327" s="29">
        <f ca="1">IF(NOT(snowball),0,IF(AR326&lt;=0,0,IF($C327&lt;=SUM($CM327:DD327),0,IF(CI327+$C327-SUM($CM327:DD327)&gt;AR326+BM327,AR326+BM327-CI327,$C327-SUM($CM327:DD327)))))</f>
        <v>0</v>
      </c>
      <c r="DF327" s="29">
        <f ca="1">IF(NOT(snowball),0,IF(AS326&lt;=0,0,IF($C327&lt;=SUM($CM327:DE327),0,IF(CJ327+$C327-SUM($CM327:DE327)&gt;AS326+BN327,AS326+BN327-CJ327,$C327-SUM($CM327:DE327)))))</f>
        <v>0</v>
      </c>
    </row>
    <row r="328" spans="1:110" ht="11" customHeight="1">
      <c r="A328" s="30" t="str">
        <f t="shared" ca="1" si="454"/>
        <v/>
      </c>
      <c r="B328" s="13" t="e">
        <f t="shared" ca="1" si="383"/>
        <v>#N/A</v>
      </c>
      <c r="C328" s="113" t="str">
        <f t="shared" ca="1" si="369"/>
        <v/>
      </c>
      <c r="D328" s="81"/>
      <c r="E328" s="29">
        <f t="shared" ca="1" si="460"/>
        <v>0</v>
      </c>
      <c r="F328" s="29">
        <f t="shared" ca="1" si="461"/>
        <v>0</v>
      </c>
      <c r="G328" s="29">
        <f t="shared" ca="1" si="462"/>
        <v>0</v>
      </c>
      <c r="H328" s="29">
        <f t="shared" ca="1" si="463"/>
        <v>0</v>
      </c>
      <c r="I328" s="29">
        <f t="shared" ca="1" si="464"/>
        <v>0</v>
      </c>
      <c r="J328" s="29">
        <f t="shared" ca="1" si="465"/>
        <v>0</v>
      </c>
      <c r="K328" s="29">
        <f t="shared" ca="1" si="453"/>
        <v>0</v>
      </c>
      <c r="L328" s="29">
        <f t="shared" ca="1" si="370"/>
        <v>0</v>
      </c>
      <c r="M328" s="29">
        <f t="shared" ca="1" si="371"/>
        <v>0</v>
      </c>
      <c r="N328" s="29">
        <f t="shared" ca="1" si="372"/>
        <v>0</v>
      </c>
      <c r="O328" s="29">
        <f t="shared" ca="1" si="373"/>
        <v>0</v>
      </c>
      <c r="P328" s="29">
        <f t="shared" ca="1" si="374"/>
        <v>0</v>
      </c>
      <c r="Q328" s="29">
        <f t="shared" ca="1" si="375"/>
        <v>0</v>
      </c>
      <c r="R328" s="29">
        <f t="shared" ca="1" si="376"/>
        <v>0</v>
      </c>
      <c r="S328" s="29">
        <f t="shared" ca="1" si="377"/>
        <v>0</v>
      </c>
      <c r="T328" s="29">
        <f t="shared" ca="1" si="378"/>
        <v>0</v>
      </c>
      <c r="U328" s="29">
        <f t="shared" ca="1" si="379"/>
        <v>0</v>
      </c>
      <c r="V328" s="29">
        <f t="shared" ca="1" si="380"/>
        <v>0</v>
      </c>
      <c r="W328" s="29">
        <f t="shared" ca="1" si="381"/>
        <v>0</v>
      </c>
      <c r="X328" s="29">
        <f t="shared" ca="1" si="381"/>
        <v>0</v>
      </c>
      <c r="Y328" s="66"/>
      <c r="Z328" s="29">
        <f t="shared" ca="1" si="384"/>
        <v>0</v>
      </c>
      <c r="AA328" s="29">
        <f t="shared" ca="1" si="385"/>
        <v>0</v>
      </c>
      <c r="AB328" s="29">
        <f t="shared" ca="1" si="386"/>
        <v>0</v>
      </c>
      <c r="AC328" s="29">
        <f t="shared" ca="1" si="387"/>
        <v>0</v>
      </c>
      <c r="AD328" s="29">
        <f t="shared" ca="1" si="388"/>
        <v>0</v>
      </c>
      <c r="AE328" s="29">
        <f t="shared" ca="1" si="389"/>
        <v>0</v>
      </c>
      <c r="AF328" s="29">
        <f t="shared" ca="1" si="390"/>
        <v>0</v>
      </c>
      <c r="AG328" s="29">
        <f t="shared" ca="1" si="391"/>
        <v>0</v>
      </c>
      <c r="AH328" s="29">
        <f t="shared" ca="1" si="392"/>
        <v>0</v>
      </c>
      <c r="AI328" s="29">
        <f t="shared" ca="1" si="393"/>
        <v>0</v>
      </c>
      <c r="AJ328" s="29">
        <f t="shared" ca="1" si="394"/>
        <v>0</v>
      </c>
      <c r="AK328" s="29">
        <f t="shared" ca="1" si="395"/>
        <v>0</v>
      </c>
      <c r="AL328" s="29">
        <f t="shared" ca="1" si="396"/>
        <v>0</v>
      </c>
      <c r="AM328" s="29">
        <f t="shared" ca="1" si="397"/>
        <v>0</v>
      </c>
      <c r="AN328" s="29">
        <f t="shared" ca="1" si="398"/>
        <v>0</v>
      </c>
      <c r="AO328" s="29">
        <f t="shared" ca="1" si="399"/>
        <v>0</v>
      </c>
      <c r="AP328" s="29">
        <f t="shared" ca="1" si="400"/>
        <v>0</v>
      </c>
      <c r="AQ328" s="29">
        <f t="shared" ca="1" si="401"/>
        <v>0</v>
      </c>
      <c r="AR328" s="29">
        <f t="shared" ca="1" si="402"/>
        <v>0</v>
      </c>
      <c r="AS328" s="29">
        <f t="shared" ca="1" si="403"/>
        <v>0</v>
      </c>
      <c r="AT328" s="7"/>
      <c r="AU328" s="29">
        <f t="shared" ca="1" si="456"/>
        <v>0</v>
      </c>
      <c r="AV328" s="29">
        <f t="shared" ca="1" si="457"/>
        <v>0</v>
      </c>
      <c r="AW328" s="29">
        <f t="shared" ca="1" si="458"/>
        <v>0</v>
      </c>
      <c r="AX328" s="29">
        <f t="shared" ca="1" si="410"/>
        <v>0</v>
      </c>
      <c r="AY328" s="29">
        <f t="shared" ca="1" si="411"/>
        <v>0</v>
      </c>
      <c r="AZ328" s="29">
        <f t="shared" ca="1" si="412"/>
        <v>0</v>
      </c>
      <c r="BA328" s="29">
        <f t="shared" ca="1" si="413"/>
        <v>0</v>
      </c>
      <c r="BB328" s="29">
        <f t="shared" ca="1" si="414"/>
        <v>0</v>
      </c>
      <c r="BC328" s="29">
        <f t="shared" ca="1" si="415"/>
        <v>0</v>
      </c>
      <c r="BD328" s="29">
        <f t="shared" ca="1" si="416"/>
        <v>0</v>
      </c>
      <c r="BE328" s="29">
        <f t="shared" ca="1" si="417"/>
        <v>0</v>
      </c>
      <c r="BF328" s="29">
        <f t="shared" ca="1" si="418"/>
        <v>0</v>
      </c>
      <c r="BG328" s="29">
        <f t="shared" ca="1" si="419"/>
        <v>0</v>
      </c>
      <c r="BH328" s="29">
        <f t="shared" ca="1" si="420"/>
        <v>0</v>
      </c>
      <c r="BI328" s="29">
        <f t="shared" ca="1" si="421"/>
        <v>0</v>
      </c>
      <c r="BJ328" s="29">
        <f t="shared" ca="1" si="422"/>
        <v>0</v>
      </c>
      <c r="BK328" s="29">
        <f t="shared" ca="1" si="423"/>
        <v>0</v>
      </c>
      <c r="BL328" s="29">
        <f t="shared" ca="1" si="424"/>
        <v>0</v>
      </c>
      <c r="BM328" s="29">
        <f t="shared" ca="1" si="425"/>
        <v>0</v>
      </c>
      <c r="BN328" s="29">
        <f t="shared" ca="1" si="426"/>
        <v>0</v>
      </c>
      <c r="BO328" s="33">
        <f t="shared" ca="1" si="404"/>
        <v>0</v>
      </c>
      <c r="BP328" s="16"/>
      <c r="BQ328" s="29">
        <f t="shared" ca="1" si="405"/>
        <v>0</v>
      </c>
      <c r="BR328" s="29">
        <f t="shared" ca="1" si="406"/>
        <v>0</v>
      </c>
      <c r="BS328" s="29">
        <f t="shared" ca="1" si="407"/>
        <v>0</v>
      </c>
      <c r="BT328" s="29">
        <f t="shared" ca="1" si="408"/>
        <v>0</v>
      </c>
      <c r="BU328" s="29">
        <f t="shared" ca="1" si="409"/>
        <v>0</v>
      </c>
      <c r="BV328" s="29">
        <f t="shared" ca="1" si="427"/>
        <v>0</v>
      </c>
      <c r="BW328" s="29">
        <f t="shared" ca="1" si="428"/>
        <v>0</v>
      </c>
      <c r="BX328" s="29">
        <f t="shared" ca="1" si="429"/>
        <v>0</v>
      </c>
      <c r="BY328" s="29">
        <f t="shared" ca="1" si="430"/>
        <v>0</v>
      </c>
      <c r="BZ328" s="29">
        <f t="shared" ca="1" si="431"/>
        <v>0</v>
      </c>
      <c r="CA328" s="29">
        <f t="shared" ca="1" si="432"/>
        <v>0</v>
      </c>
      <c r="CB328" s="29">
        <f t="shared" ca="1" si="433"/>
        <v>0</v>
      </c>
      <c r="CC328" s="29">
        <f t="shared" ca="1" si="434"/>
        <v>0</v>
      </c>
      <c r="CD328" s="29">
        <f t="shared" ca="1" si="435"/>
        <v>0</v>
      </c>
      <c r="CE328" s="29">
        <f t="shared" ca="1" si="436"/>
        <v>0</v>
      </c>
      <c r="CF328" s="29">
        <f t="shared" ca="1" si="437"/>
        <v>0</v>
      </c>
      <c r="CG328" s="29">
        <f t="shared" ca="1" si="438"/>
        <v>0</v>
      </c>
      <c r="CH328" s="29">
        <f t="shared" ca="1" si="439"/>
        <v>0</v>
      </c>
      <c r="CI328" s="29">
        <f t="shared" ca="1" si="440"/>
        <v>0</v>
      </c>
      <c r="CJ328" s="29">
        <f t="shared" ca="1" si="441"/>
        <v>0</v>
      </c>
      <c r="CK328" s="33">
        <f t="shared" ca="1" si="459"/>
        <v>0</v>
      </c>
      <c r="CL328" s="33"/>
      <c r="CM328" s="78">
        <f t="shared" ca="1" si="382"/>
        <v>0</v>
      </c>
      <c r="CN328" s="29">
        <f ca="1">IF(NOT(snowball),0,IF(AA327&lt;=0,0,IF($C328&lt;=SUM($CM328:CM328),0,IF(BR328+$C328-SUM($CM328:CM328)&gt;AA327+AV328,AA327+AV328-BR328,$C328-SUM($CM328:CM328)))))</f>
        <v>0</v>
      </c>
      <c r="CO328" s="29">
        <f ca="1">IF(NOT(snowball),0,IF(AB327&lt;=0,0,IF($C328&lt;=SUM($CM328:CN328),0,IF(BS328+$C328-SUM($CM328:CN328)&gt;AB327+AW328,AB327+AW328-BS328,$C328-SUM($CM328:CN328)))))</f>
        <v>0</v>
      </c>
      <c r="CP328" s="29">
        <f ca="1">IF(NOT(snowball),0,IF(AC327&lt;=0,0,IF($C328&lt;=SUM($CM328:CO328),0,IF(BT328+$C328-SUM($CM328:CO328)&gt;AC327+AX328,AC327+AX328-BT328,$C328-SUM($CM328:CO328)))))</f>
        <v>0</v>
      </c>
      <c r="CQ328" s="29">
        <f ca="1">IF(NOT(snowball),0,IF(AD327&lt;=0,0,IF($C328&lt;=SUM($CM328:CP328),0,IF(BU328+$C328-SUM($CM328:CP328)&gt;AD327+AY328,AD327+AY328-BU328,$C328-SUM($CM328:CP328)))))</f>
        <v>0</v>
      </c>
      <c r="CR328" s="29">
        <f ca="1">IF(NOT(snowball),0,IF(AE327&lt;=0,0,IF($C328&lt;=SUM($CM328:CQ328),0,IF(BV328+$C328-SUM($CM328:CQ328)&gt;AE327+AZ328,AE327+AZ328-BV328,$C328-SUM($CM328:CQ328)))))</f>
        <v>0</v>
      </c>
      <c r="CS328" s="29">
        <f ca="1">IF(NOT(snowball),0,IF(AF327&lt;=0,0,IF($C328&lt;=SUM($CM328:CR328),0,IF(BW328+$C328-SUM($CM328:CR328)&gt;AF327+BA328,AF327+BA328-BW328,$C328-SUM($CM328:CR328)))))</f>
        <v>0</v>
      </c>
      <c r="CT328" s="29">
        <f ca="1">IF(NOT(snowball),0,IF(AG327&lt;=0,0,IF($C328&lt;=SUM($CM328:CS328),0,IF(BX328+$C328-SUM($CM328:CS328)&gt;AG327+BB328,AG327+BB328-BX328,$C328-SUM($CM328:CS328)))))</f>
        <v>0</v>
      </c>
      <c r="CU328" s="29">
        <f ca="1">IF(NOT(snowball),0,IF(AH327&lt;=0,0,IF($C328&lt;=SUM($CM328:CT328),0,IF(BY328+$C328-SUM($CM328:CT328)&gt;AH327+BC328,AH327+BC328-BY328,$C328-SUM($CM328:CT328)))))</f>
        <v>0</v>
      </c>
      <c r="CV328" s="29">
        <f ca="1">IF(NOT(snowball),0,IF(AI327&lt;=0,0,IF($C328&lt;=SUM($CM328:CU328),0,IF(BZ328+$C328-SUM($CM328:CU328)&gt;AI327+BD328,AI327+BD328-BZ328,$C328-SUM($CM328:CU328)))))</f>
        <v>0</v>
      </c>
      <c r="CW328" s="29">
        <f ca="1">IF(NOT(snowball),0,IF(AJ327&lt;=0,0,IF($C328&lt;=SUM($CM328:CV328),0,IF(CA328+$C328-SUM($CM328:CV328)&gt;AJ327+BE328,AJ327+BE328-CA328,$C328-SUM($CM328:CV328)))))</f>
        <v>0</v>
      </c>
      <c r="CX328" s="29">
        <f ca="1">IF(NOT(snowball),0,IF(AK327&lt;=0,0,IF($C328&lt;=SUM($CM328:CW328),0,IF(CB328+$C328-SUM($CM328:CW328)&gt;AK327+BF328,AK327+BF328-CB328,$C328-SUM($CM328:CW328)))))</f>
        <v>0</v>
      </c>
      <c r="CY328" s="29">
        <f ca="1">IF(NOT(snowball),0,IF(AL327&lt;=0,0,IF($C328&lt;=SUM($CM328:CX328),0,IF(CC328+$C328-SUM($CM328:CX328)&gt;AL327+BG328,AL327+BG328-CC328,$C328-SUM($CM328:CX328)))))</f>
        <v>0</v>
      </c>
      <c r="CZ328" s="29">
        <f ca="1">IF(NOT(snowball),0,IF(AM327&lt;=0,0,IF($C328&lt;=SUM($CM328:CY328),0,IF(CD328+$C328-SUM($CM328:CY328)&gt;AM327+BH328,AM327+BH328-CD328,$C328-SUM($CM328:CY328)))))</f>
        <v>0</v>
      </c>
      <c r="DA328" s="29">
        <f ca="1">IF(NOT(snowball),0,IF(AN327&lt;=0,0,IF($C328&lt;=SUM($CM328:CZ328),0,IF(CE328+$C328-SUM($CM328:CZ328)&gt;AN327+BI328,AN327+BI328-CE328,$C328-SUM($CM328:CZ328)))))</f>
        <v>0</v>
      </c>
      <c r="DB328" s="29">
        <f ca="1">IF(NOT(snowball),0,IF(AO327&lt;=0,0,IF($C328&lt;=SUM($CM328:DA328),0,IF(CF328+$C328-SUM($CM328:DA328)&gt;AO327+BJ328,AO327+BJ328-CF328,$C328-SUM($CM328:DA328)))))</f>
        <v>0</v>
      </c>
      <c r="DC328" s="29">
        <f ca="1">IF(NOT(snowball),0,IF(AP327&lt;=0,0,IF($C328&lt;=SUM($CM328:DB328),0,IF(CG328+$C328-SUM($CM328:DB328)&gt;AP327+BK328,AP327+BK328-CG328,$C328-SUM($CM328:DB328)))))</f>
        <v>0</v>
      </c>
      <c r="DD328" s="29">
        <f ca="1">IF(NOT(snowball),0,IF(AQ327&lt;=0,0,IF($C328&lt;=SUM($CM328:DC328),0,IF(CH328+$C328-SUM($CM328:DC328)&gt;AQ327+BL328,AQ327+BL328-CH328,$C328-SUM($CM328:DC328)))))</f>
        <v>0</v>
      </c>
      <c r="DE328" s="29">
        <f ca="1">IF(NOT(snowball),0,IF(AR327&lt;=0,0,IF($C328&lt;=SUM($CM328:DD328),0,IF(CI328+$C328-SUM($CM328:DD328)&gt;AR327+BM328,AR327+BM328-CI328,$C328-SUM($CM328:DD328)))))</f>
        <v>0</v>
      </c>
      <c r="DF328" s="29">
        <f ca="1">IF(NOT(snowball),0,IF(AS327&lt;=0,0,IF($C328&lt;=SUM($CM328:DE328),0,IF(CJ328+$C328-SUM($CM328:DE328)&gt;AS327+BN328,AS327+BN328-CJ328,$C328-SUM($CM328:DE328)))))</f>
        <v>0</v>
      </c>
    </row>
    <row r="329" spans="1:110" ht="11" customHeight="1">
      <c r="A329" s="30" t="str">
        <f t="shared" ca="1" si="454"/>
        <v/>
      </c>
      <c r="B329" s="13" t="e">
        <f t="shared" ca="1" si="383"/>
        <v>#N/A</v>
      </c>
      <c r="C329" s="113" t="str">
        <f t="shared" ca="1" si="369"/>
        <v/>
      </c>
      <c r="D329" s="81"/>
      <c r="E329" s="29">
        <f t="shared" ca="1" si="460"/>
        <v>0</v>
      </c>
      <c r="F329" s="29">
        <f t="shared" ca="1" si="461"/>
        <v>0</v>
      </c>
      <c r="G329" s="29">
        <f t="shared" ca="1" si="462"/>
        <v>0</v>
      </c>
      <c r="H329" s="29">
        <f t="shared" ca="1" si="463"/>
        <v>0</v>
      </c>
      <c r="I329" s="29">
        <f t="shared" ca="1" si="464"/>
        <v>0</v>
      </c>
      <c r="J329" s="29">
        <f t="shared" ca="1" si="465"/>
        <v>0</v>
      </c>
      <c r="K329" s="29">
        <f t="shared" ca="1" si="453"/>
        <v>0</v>
      </c>
      <c r="L329" s="29">
        <f t="shared" ca="1" si="370"/>
        <v>0</v>
      </c>
      <c r="M329" s="29">
        <f t="shared" ca="1" si="371"/>
        <v>0</v>
      </c>
      <c r="N329" s="29">
        <f t="shared" ca="1" si="372"/>
        <v>0</v>
      </c>
      <c r="O329" s="29">
        <f t="shared" ca="1" si="373"/>
        <v>0</v>
      </c>
      <c r="P329" s="29">
        <f t="shared" ca="1" si="374"/>
        <v>0</v>
      </c>
      <c r="Q329" s="29">
        <f t="shared" ca="1" si="375"/>
        <v>0</v>
      </c>
      <c r="R329" s="29">
        <f t="shared" ca="1" si="376"/>
        <v>0</v>
      </c>
      <c r="S329" s="29">
        <f t="shared" ca="1" si="377"/>
        <v>0</v>
      </c>
      <c r="T329" s="29">
        <f t="shared" ca="1" si="378"/>
        <v>0</v>
      </c>
      <c r="U329" s="29">
        <f t="shared" ca="1" si="379"/>
        <v>0</v>
      </c>
      <c r="V329" s="29">
        <f t="shared" ca="1" si="380"/>
        <v>0</v>
      </c>
      <c r="W329" s="29">
        <f t="shared" ca="1" si="381"/>
        <v>0</v>
      </c>
      <c r="X329" s="29">
        <f t="shared" ca="1" si="381"/>
        <v>0</v>
      </c>
      <c r="Y329" s="66"/>
      <c r="Z329" s="29">
        <f t="shared" ca="1" si="384"/>
        <v>0</v>
      </c>
      <c r="AA329" s="29">
        <f t="shared" ca="1" si="385"/>
        <v>0</v>
      </c>
      <c r="AB329" s="29">
        <f t="shared" ca="1" si="386"/>
        <v>0</v>
      </c>
      <c r="AC329" s="29">
        <f t="shared" ca="1" si="387"/>
        <v>0</v>
      </c>
      <c r="AD329" s="29">
        <f t="shared" ca="1" si="388"/>
        <v>0</v>
      </c>
      <c r="AE329" s="29">
        <f t="shared" ca="1" si="389"/>
        <v>0</v>
      </c>
      <c r="AF329" s="29">
        <f t="shared" ca="1" si="390"/>
        <v>0</v>
      </c>
      <c r="AG329" s="29">
        <f t="shared" ca="1" si="391"/>
        <v>0</v>
      </c>
      <c r="AH329" s="29">
        <f t="shared" ca="1" si="392"/>
        <v>0</v>
      </c>
      <c r="AI329" s="29">
        <f t="shared" ca="1" si="393"/>
        <v>0</v>
      </c>
      <c r="AJ329" s="29">
        <f t="shared" ca="1" si="394"/>
        <v>0</v>
      </c>
      <c r="AK329" s="29">
        <f t="shared" ca="1" si="395"/>
        <v>0</v>
      </c>
      <c r="AL329" s="29">
        <f t="shared" ca="1" si="396"/>
        <v>0</v>
      </c>
      <c r="AM329" s="29">
        <f t="shared" ca="1" si="397"/>
        <v>0</v>
      </c>
      <c r="AN329" s="29">
        <f t="shared" ca="1" si="398"/>
        <v>0</v>
      </c>
      <c r="AO329" s="29">
        <f t="shared" ca="1" si="399"/>
        <v>0</v>
      </c>
      <c r="AP329" s="29">
        <f t="shared" ca="1" si="400"/>
        <v>0</v>
      </c>
      <c r="AQ329" s="29">
        <f t="shared" ca="1" si="401"/>
        <v>0</v>
      </c>
      <c r="AR329" s="29">
        <f t="shared" ca="1" si="402"/>
        <v>0</v>
      </c>
      <c r="AS329" s="29">
        <f t="shared" ca="1" si="403"/>
        <v>0</v>
      </c>
      <c r="AT329" s="7"/>
      <c r="AU329" s="29">
        <f t="shared" ca="1" si="456"/>
        <v>0</v>
      </c>
      <c r="AV329" s="29">
        <f t="shared" ca="1" si="457"/>
        <v>0</v>
      </c>
      <c r="AW329" s="29">
        <f t="shared" ca="1" si="458"/>
        <v>0</v>
      </c>
      <c r="AX329" s="29">
        <f t="shared" ca="1" si="410"/>
        <v>0</v>
      </c>
      <c r="AY329" s="29">
        <f t="shared" ca="1" si="411"/>
        <v>0</v>
      </c>
      <c r="AZ329" s="29">
        <f t="shared" ca="1" si="412"/>
        <v>0</v>
      </c>
      <c r="BA329" s="29">
        <f t="shared" ca="1" si="413"/>
        <v>0</v>
      </c>
      <c r="BB329" s="29">
        <f t="shared" ca="1" si="414"/>
        <v>0</v>
      </c>
      <c r="BC329" s="29">
        <f t="shared" ca="1" si="415"/>
        <v>0</v>
      </c>
      <c r="BD329" s="29">
        <f t="shared" ca="1" si="416"/>
        <v>0</v>
      </c>
      <c r="BE329" s="29">
        <f t="shared" ca="1" si="417"/>
        <v>0</v>
      </c>
      <c r="BF329" s="29">
        <f t="shared" ca="1" si="418"/>
        <v>0</v>
      </c>
      <c r="BG329" s="29">
        <f t="shared" ca="1" si="419"/>
        <v>0</v>
      </c>
      <c r="BH329" s="29">
        <f t="shared" ca="1" si="420"/>
        <v>0</v>
      </c>
      <c r="BI329" s="29">
        <f t="shared" ca="1" si="421"/>
        <v>0</v>
      </c>
      <c r="BJ329" s="29">
        <f t="shared" ca="1" si="422"/>
        <v>0</v>
      </c>
      <c r="BK329" s="29">
        <f t="shared" ca="1" si="423"/>
        <v>0</v>
      </c>
      <c r="BL329" s="29">
        <f t="shared" ca="1" si="424"/>
        <v>0</v>
      </c>
      <c r="BM329" s="29">
        <f t="shared" ca="1" si="425"/>
        <v>0</v>
      </c>
      <c r="BN329" s="29">
        <f t="shared" ca="1" si="426"/>
        <v>0</v>
      </c>
      <c r="BO329" s="33">
        <f t="shared" ca="1" si="404"/>
        <v>0</v>
      </c>
      <c r="BP329" s="16"/>
      <c r="BQ329" s="29">
        <f t="shared" ca="1" si="405"/>
        <v>0</v>
      </c>
      <c r="BR329" s="29">
        <f t="shared" ca="1" si="406"/>
        <v>0</v>
      </c>
      <c r="BS329" s="29">
        <f t="shared" ca="1" si="407"/>
        <v>0</v>
      </c>
      <c r="BT329" s="29">
        <f t="shared" ca="1" si="408"/>
        <v>0</v>
      </c>
      <c r="BU329" s="29">
        <f t="shared" ca="1" si="409"/>
        <v>0</v>
      </c>
      <c r="BV329" s="29">
        <f t="shared" ca="1" si="427"/>
        <v>0</v>
      </c>
      <c r="BW329" s="29">
        <f t="shared" ca="1" si="428"/>
        <v>0</v>
      </c>
      <c r="BX329" s="29">
        <f t="shared" ca="1" si="429"/>
        <v>0</v>
      </c>
      <c r="BY329" s="29">
        <f t="shared" ca="1" si="430"/>
        <v>0</v>
      </c>
      <c r="BZ329" s="29">
        <f t="shared" ca="1" si="431"/>
        <v>0</v>
      </c>
      <c r="CA329" s="29">
        <f t="shared" ca="1" si="432"/>
        <v>0</v>
      </c>
      <c r="CB329" s="29">
        <f t="shared" ca="1" si="433"/>
        <v>0</v>
      </c>
      <c r="CC329" s="29">
        <f t="shared" ca="1" si="434"/>
        <v>0</v>
      </c>
      <c r="CD329" s="29">
        <f t="shared" ca="1" si="435"/>
        <v>0</v>
      </c>
      <c r="CE329" s="29">
        <f t="shared" ca="1" si="436"/>
        <v>0</v>
      </c>
      <c r="CF329" s="29">
        <f t="shared" ca="1" si="437"/>
        <v>0</v>
      </c>
      <c r="CG329" s="29">
        <f t="shared" ca="1" si="438"/>
        <v>0</v>
      </c>
      <c r="CH329" s="29">
        <f t="shared" ca="1" si="439"/>
        <v>0</v>
      </c>
      <c r="CI329" s="29">
        <f t="shared" ca="1" si="440"/>
        <v>0</v>
      </c>
      <c r="CJ329" s="29">
        <f t="shared" ca="1" si="441"/>
        <v>0</v>
      </c>
      <c r="CK329" s="33">
        <f t="shared" ca="1" si="459"/>
        <v>0</v>
      </c>
      <c r="CL329" s="33"/>
      <c r="CM329" s="78">
        <f t="shared" ca="1" si="382"/>
        <v>0</v>
      </c>
      <c r="CN329" s="29">
        <f ca="1">IF(NOT(snowball),0,IF(AA328&lt;=0,0,IF($C329&lt;=SUM($CM329:CM329),0,IF(BR329+$C329-SUM($CM329:CM329)&gt;AA328+AV329,AA328+AV329-BR329,$C329-SUM($CM329:CM329)))))</f>
        <v>0</v>
      </c>
      <c r="CO329" s="29">
        <f ca="1">IF(NOT(snowball),0,IF(AB328&lt;=0,0,IF($C329&lt;=SUM($CM329:CN329),0,IF(BS329+$C329-SUM($CM329:CN329)&gt;AB328+AW329,AB328+AW329-BS329,$C329-SUM($CM329:CN329)))))</f>
        <v>0</v>
      </c>
      <c r="CP329" s="29">
        <f ca="1">IF(NOT(snowball),0,IF(AC328&lt;=0,0,IF($C329&lt;=SUM($CM329:CO329),0,IF(BT329+$C329-SUM($CM329:CO329)&gt;AC328+AX329,AC328+AX329-BT329,$C329-SUM($CM329:CO329)))))</f>
        <v>0</v>
      </c>
      <c r="CQ329" s="29">
        <f ca="1">IF(NOT(snowball),0,IF(AD328&lt;=0,0,IF($C329&lt;=SUM($CM329:CP329),0,IF(BU329+$C329-SUM($CM329:CP329)&gt;AD328+AY329,AD328+AY329-BU329,$C329-SUM($CM329:CP329)))))</f>
        <v>0</v>
      </c>
      <c r="CR329" s="29">
        <f ca="1">IF(NOT(snowball),0,IF(AE328&lt;=0,0,IF($C329&lt;=SUM($CM329:CQ329),0,IF(BV329+$C329-SUM($CM329:CQ329)&gt;AE328+AZ329,AE328+AZ329-BV329,$C329-SUM($CM329:CQ329)))))</f>
        <v>0</v>
      </c>
      <c r="CS329" s="29">
        <f ca="1">IF(NOT(snowball),0,IF(AF328&lt;=0,0,IF($C329&lt;=SUM($CM329:CR329),0,IF(BW329+$C329-SUM($CM329:CR329)&gt;AF328+BA329,AF328+BA329-BW329,$C329-SUM($CM329:CR329)))))</f>
        <v>0</v>
      </c>
      <c r="CT329" s="29">
        <f ca="1">IF(NOT(snowball),0,IF(AG328&lt;=0,0,IF($C329&lt;=SUM($CM329:CS329),0,IF(BX329+$C329-SUM($CM329:CS329)&gt;AG328+BB329,AG328+BB329-BX329,$C329-SUM($CM329:CS329)))))</f>
        <v>0</v>
      </c>
      <c r="CU329" s="29">
        <f ca="1">IF(NOT(snowball),0,IF(AH328&lt;=0,0,IF($C329&lt;=SUM($CM329:CT329),0,IF(BY329+$C329-SUM($CM329:CT329)&gt;AH328+BC329,AH328+BC329-BY329,$C329-SUM($CM329:CT329)))))</f>
        <v>0</v>
      </c>
      <c r="CV329" s="29">
        <f ca="1">IF(NOT(snowball),0,IF(AI328&lt;=0,0,IF($C329&lt;=SUM($CM329:CU329),0,IF(BZ329+$C329-SUM($CM329:CU329)&gt;AI328+BD329,AI328+BD329-BZ329,$C329-SUM($CM329:CU329)))))</f>
        <v>0</v>
      </c>
      <c r="CW329" s="29">
        <f ca="1">IF(NOT(snowball),0,IF(AJ328&lt;=0,0,IF($C329&lt;=SUM($CM329:CV329),0,IF(CA329+$C329-SUM($CM329:CV329)&gt;AJ328+BE329,AJ328+BE329-CA329,$C329-SUM($CM329:CV329)))))</f>
        <v>0</v>
      </c>
      <c r="CX329" s="29">
        <f ca="1">IF(NOT(snowball),0,IF(AK328&lt;=0,0,IF($C329&lt;=SUM($CM329:CW329),0,IF(CB329+$C329-SUM($CM329:CW329)&gt;AK328+BF329,AK328+BF329-CB329,$C329-SUM($CM329:CW329)))))</f>
        <v>0</v>
      </c>
      <c r="CY329" s="29">
        <f ca="1">IF(NOT(snowball),0,IF(AL328&lt;=0,0,IF($C329&lt;=SUM($CM329:CX329),0,IF(CC329+$C329-SUM($CM329:CX329)&gt;AL328+BG329,AL328+BG329-CC329,$C329-SUM($CM329:CX329)))))</f>
        <v>0</v>
      </c>
      <c r="CZ329" s="29">
        <f ca="1">IF(NOT(snowball),0,IF(AM328&lt;=0,0,IF($C329&lt;=SUM($CM329:CY329),0,IF(CD329+$C329-SUM($CM329:CY329)&gt;AM328+BH329,AM328+BH329-CD329,$C329-SUM($CM329:CY329)))))</f>
        <v>0</v>
      </c>
      <c r="DA329" s="29">
        <f ca="1">IF(NOT(snowball),0,IF(AN328&lt;=0,0,IF($C329&lt;=SUM($CM329:CZ329),0,IF(CE329+$C329-SUM($CM329:CZ329)&gt;AN328+BI329,AN328+BI329-CE329,$C329-SUM($CM329:CZ329)))))</f>
        <v>0</v>
      </c>
      <c r="DB329" s="29">
        <f ca="1">IF(NOT(snowball),0,IF(AO328&lt;=0,0,IF($C329&lt;=SUM($CM329:DA329),0,IF(CF329+$C329-SUM($CM329:DA329)&gt;AO328+BJ329,AO328+BJ329-CF329,$C329-SUM($CM329:DA329)))))</f>
        <v>0</v>
      </c>
      <c r="DC329" s="29">
        <f ca="1">IF(NOT(snowball),0,IF(AP328&lt;=0,0,IF($C329&lt;=SUM($CM329:DB329),0,IF(CG329+$C329-SUM($CM329:DB329)&gt;AP328+BK329,AP328+BK329-CG329,$C329-SUM($CM329:DB329)))))</f>
        <v>0</v>
      </c>
      <c r="DD329" s="29">
        <f ca="1">IF(NOT(snowball),0,IF(AQ328&lt;=0,0,IF($C329&lt;=SUM($CM329:DC329),0,IF(CH329+$C329-SUM($CM329:DC329)&gt;AQ328+BL329,AQ328+BL329-CH329,$C329-SUM($CM329:DC329)))))</f>
        <v>0</v>
      </c>
      <c r="DE329" s="29">
        <f ca="1">IF(NOT(snowball),0,IF(AR328&lt;=0,0,IF($C329&lt;=SUM($CM329:DD329),0,IF(CI329+$C329-SUM($CM329:DD329)&gt;AR328+BM329,AR328+BM329-CI329,$C329-SUM($CM329:DD329)))))</f>
        <v>0</v>
      </c>
      <c r="DF329" s="29">
        <f ca="1">IF(NOT(snowball),0,IF(AS328&lt;=0,0,IF($C329&lt;=SUM($CM329:DE329),0,IF(CJ329+$C329-SUM($CM329:DE329)&gt;AS328+BN329,AS328+BN329-CJ329,$C329-SUM($CM329:DE329)))))</f>
        <v>0</v>
      </c>
    </row>
    <row r="330" spans="1:110" ht="11" customHeight="1">
      <c r="A330" s="30" t="str">
        <f t="shared" ca="1" si="454"/>
        <v/>
      </c>
      <c r="B330" s="13" t="e">
        <f t="shared" ca="1" si="383"/>
        <v>#N/A</v>
      </c>
      <c r="C330" s="113" t="str">
        <f t="shared" ca="1" si="369"/>
        <v/>
      </c>
      <c r="D330" s="81"/>
      <c r="E330" s="29">
        <f t="shared" ca="1" si="460"/>
        <v>0</v>
      </c>
      <c r="F330" s="29">
        <f t="shared" ca="1" si="461"/>
        <v>0</v>
      </c>
      <c r="G330" s="29">
        <f t="shared" ca="1" si="462"/>
        <v>0</v>
      </c>
      <c r="H330" s="29">
        <f t="shared" ca="1" si="463"/>
        <v>0</v>
      </c>
      <c r="I330" s="29">
        <f t="shared" ca="1" si="464"/>
        <v>0</v>
      </c>
      <c r="J330" s="29">
        <f t="shared" ca="1" si="465"/>
        <v>0</v>
      </c>
      <c r="K330" s="29">
        <f t="shared" ca="1" si="453"/>
        <v>0</v>
      </c>
      <c r="L330" s="29">
        <f t="shared" ca="1" si="370"/>
        <v>0</v>
      </c>
      <c r="M330" s="29">
        <f t="shared" ca="1" si="371"/>
        <v>0</v>
      </c>
      <c r="N330" s="29">
        <f t="shared" ca="1" si="372"/>
        <v>0</v>
      </c>
      <c r="O330" s="29">
        <f t="shared" ca="1" si="373"/>
        <v>0</v>
      </c>
      <c r="P330" s="29">
        <f t="shared" ca="1" si="374"/>
        <v>0</v>
      </c>
      <c r="Q330" s="29">
        <f t="shared" ca="1" si="375"/>
        <v>0</v>
      </c>
      <c r="R330" s="29">
        <f t="shared" ca="1" si="376"/>
        <v>0</v>
      </c>
      <c r="S330" s="29">
        <f t="shared" ca="1" si="377"/>
        <v>0</v>
      </c>
      <c r="T330" s="29">
        <f t="shared" ca="1" si="378"/>
        <v>0</v>
      </c>
      <c r="U330" s="29">
        <f t="shared" ca="1" si="379"/>
        <v>0</v>
      </c>
      <c r="V330" s="29">
        <f t="shared" ca="1" si="380"/>
        <v>0</v>
      </c>
      <c r="W330" s="29">
        <f t="shared" ca="1" si="381"/>
        <v>0</v>
      </c>
      <c r="X330" s="29">
        <f t="shared" ca="1" si="381"/>
        <v>0</v>
      </c>
      <c r="Y330" s="66"/>
      <c r="Z330" s="29">
        <f t="shared" ca="1" si="384"/>
        <v>0</v>
      </c>
      <c r="AA330" s="29">
        <f t="shared" ca="1" si="385"/>
        <v>0</v>
      </c>
      <c r="AB330" s="29">
        <f t="shared" ca="1" si="386"/>
        <v>0</v>
      </c>
      <c r="AC330" s="29">
        <f t="shared" ca="1" si="387"/>
        <v>0</v>
      </c>
      <c r="AD330" s="29">
        <f t="shared" ca="1" si="388"/>
        <v>0</v>
      </c>
      <c r="AE330" s="29">
        <f t="shared" ca="1" si="389"/>
        <v>0</v>
      </c>
      <c r="AF330" s="29">
        <f t="shared" ca="1" si="390"/>
        <v>0</v>
      </c>
      <c r="AG330" s="29">
        <f t="shared" ca="1" si="391"/>
        <v>0</v>
      </c>
      <c r="AH330" s="29">
        <f t="shared" ca="1" si="392"/>
        <v>0</v>
      </c>
      <c r="AI330" s="29">
        <f t="shared" ca="1" si="393"/>
        <v>0</v>
      </c>
      <c r="AJ330" s="29">
        <f t="shared" ca="1" si="394"/>
        <v>0</v>
      </c>
      <c r="AK330" s="29">
        <f t="shared" ca="1" si="395"/>
        <v>0</v>
      </c>
      <c r="AL330" s="29">
        <f t="shared" ca="1" si="396"/>
        <v>0</v>
      </c>
      <c r="AM330" s="29">
        <f t="shared" ca="1" si="397"/>
        <v>0</v>
      </c>
      <c r="AN330" s="29">
        <f t="shared" ca="1" si="398"/>
        <v>0</v>
      </c>
      <c r="AO330" s="29">
        <f t="shared" ca="1" si="399"/>
        <v>0</v>
      </c>
      <c r="AP330" s="29">
        <f t="shared" ca="1" si="400"/>
        <v>0</v>
      </c>
      <c r="AQ330" s="29">
        <f t="shared" ca="1" si="401"/>
        <v>0</v>
      </c>
      <c r="AR330" s="29">
        <f t="shared" ca="1" si="402"/>
        <v>0</v>
      </c>
      <c r="AS330" s="29">
        <f t="shared" ca="1" si="403"/>
        <v>0</v>
      </c>
      <c r="AT330" s="7"/>
      <c r="AU330" s="29">
        <f t="shared" ca="1" si="456"/>
        <v>0</v>
      </c>
      <c r="AV330" s="29">
        <f t="shared" ca="1" si="457"/>
        <v>0</v>
      </c>
      <c r="AW330" s="29">
        <f t="shared" ca="1" si="458"/>
        <v>0</v>
      </c>
      <c r="AX330" s="29">
        <f t="shared" ca="1" si="410"/>
        <v>0</v>
      </c>
      <c r="AY330" s="29">
        <f t="shared" ca="1" si="411"/>
        <v>0</v>
      </c>
      <c r="AZ330" s="29">
        <f t="shared" ca="1" si="412"/>
        <v>0</v>
      </c>
      <c r="BA330" s="29">
        <f t="shared" ca="1" si="413"/>
        <v>0</v>
      </c>
      <c r="BB330" s="29">
        <f t="shared" ca="1" si="414"/>
        <v>0</v>
      </c>
      <c r="BC330" s="29">
        <f t="shared" ca="1" si="415"/>
        <v>0</v>
      </c>
      <c r="BD330" s="29">
        <f t="shared" ca="1" si="416"/>
        <v>0</v>
      </c>
      <c r="BE330" s="29">
        <f t="shared" ca="1" si="417"/>
        <v>0</v>
      </c>
      <c r="BF330" s="29">
        <f t="shared" ca="1" si="418"/>
        <v>0</v>
      </c>
      <c r="BG330" s="29">
        <f t="shared" ca="1" si="419"/>
        <v>0</v>
      </c>
      <c r="BH330" s="29">
        <f t="shared" ca="1" si="420"/>
        <v>0</v>
      </c>
      <c r="BI330" s="29">
        <f t="shared" ca="1" si="421"/>
        <v>0</v>
      </c>
      <c r="BJ330" s="29">
        <f t="shared" ca="1" si="422"/>
        <v>0</v>
      </c>
      <c r="BK330" s="29">
        <f t="shared" ca="1" si="423"/>
        <v>0</v>
      </c>
      <c r="BL330" s="29">
        <f t="shared" ca="1" si="424"/>
        <v>0</v>
      </c>
      <c r="BM330" s="29">
        <f t="shared" ca="1" si="425"/>
        <v>0</v>
      </c>
      <c r="BN330" s="29">
        <f t="shared" ca="1" si="426"/>
        <v>0</v>
      </c>
      <c r="BO330" s="33">
        <f t="shared" ca="1" si="404"/>
        <v>0</v>
      </c>
      <c r="BP330" s="16"/>
      <c r="BQ330" s="29">
        <f t="shared" ca="1" si="405"/>
        <v>0</v>
      </c>
      <c r="BR330" s="29">
        <f t="shared" ca="1" si="406"/>
        <v>0</v>
      </c>
      <c r="BS330" s="29">
        <f t="shared" ca="1" si="407"/>
        <v>0</v>
      </c>
      <c r="BT330" s="29">
        <f t="shared" ca="1" si="408"/>
        <v>0</v>
      </c>
      <c r="BU330" s="29">
        <f t="shared" ca="1" si="409"/>
        <v>0</v>
      </c>
      <c r="BV330" s="29">
        <f t="shared" ca="1" si="427"/>
        <v>0</v>
      </c>
      <c r="BW330" s="29">
        <f t="shared" ca="1" si="428"/>
        <v>0</v>
      </c>
      <c r="BX330" s="29">
        <f t="shared" ca="1" si="429"/>
        <v>0</v>
      </c>
      <c r="BY330" s="29">
        <f t="shared" ca="1" si="430"/>
        <v>0</v>
      </c>
      <c r="BZ330" s="29">
        <f t="shared" ca="1" si="431"/>
        <v>0</v>
      </c>
      <c r="CA330" s="29">
        <f t="shared" ca="1" si="432"/>
        <v>0</v>
      </c>
      <c r="CB330" s="29">
        <f t="shared" ca="1" si="433"/>
        <v>0</v>
      </c>
      <c r="CC330" s="29">
        <f t="shared" ca="1" si="434"/>
        <v>0</v>
      </c>
      <c r="CD330" s="29">
        <f t="shared" ca="1" si="435"/>
        <v>0</v>
      </c>
      <c r="CE330" s="29">
        <f t="shared" ca="1" si="436"/>
        <v>0</v>
      </c>
      <c r="CF330" s="29">
        <f t="shared" ca="1" si="437"/>
        <v>0</v>
      </c>
      <c r="CG330" s="29">
        <f t="shared" ca="1" si="438"/>
        <v>0</v>
      </c>
      <c r="CH330" s="29">
        <f t="shared" ca="1" si="439"/>
        <v>0</v>
      </c>
      <c r="CI330" s="29">
        <f t="shared" ca="1" si="440"/>
        <v>0</v>
      </c>
      <c r="CJ330" s="29">
        <f t="shared" ca="1" si="441"/>
        <v>0</v>
      </c>
      <c r="CK330" s="33">
        <f t="shared" ca="1" si="459"/>
        <v>0</v>
      </c>
      <c r="CL330" s="33"/>
      <c r="CM330" s="78">
        <f t="shared" ca="1" si="382"/>
        <v>0</v>
      </c>
      <c r="CN330" s="29">
        <f ca="1">IF(NOT(snowball),0,IF(AA329&lt;=0,0,IF($C330&lt;=SUM($CM330:CM330),0,IF(BR330+$C330-SUM($CM330:CM330)&gt;AA329+AV330,AA329+AV330-BR330,$C330-SUM($CM330:CM330)))))</f>
        <v>0</v>
      </c>
      <c r="CO330" s="29">
        <f ca="1">IF(NOT(snowball),0,IF(AB329&lt;=0,0,IF($C330&lt;=SUM($CM330:CN330),0,IF(BS330+$C330-SUM($CM330:CN330)&gt;AB329+AW330,AB329+AW330-BS330,$C330-SUM($CM330:CN330)))))</f>
        <v>0</v>
      </c>
      <c r="CP330" s="29">
        <f ca="1">IF(NOT(snowball),0,IF(AC329&lt;=0,0,IF($C330&lt;=SUM($CM330:CO330),0,IF(BT330+$C330-SUM($CM330:CO330)&gt;AC329+AX330,AC329+AX330-BT330,$C330-SUM($CM330:CO330)))))</f>
        <v>0</v>
      </c>
      <c r="CQ330" s="29">
        <f ca="1">IF(NOT(snowball),0,IF(AD329&lt;=0,0,IF($C330&lt;=SUM($CM330:CP330),0,IF(BU330+$C330-SUM($CM330:CP330)&gt;AD329+AY330,AD329+AY330-BU330,$C330-SUM($CM330:CP330)))))</f>
        <v>0</v>
      </c>
      <c r="CR330" s="29">
        <f ca="1">IF(NOT(snowball),0,IF(AE329&lt;=0,0,IF($C330&lt;=SUM($CM330:CQ330),0,IF(BV330+$C330-SUM($CM330:CQ330)&gt;AE329+AZ330,AE329+AZ330-BV330,$C330-SUM($CM330:CQ330)))))</f>
        <v>0</v>
      </c>
      <c r="CS330" s="29">
        <f ca="1">IF(NOT(snowball),0,IF(AF329&lt;=0,0,IF($C330&lt;=SUM($CM330:CR330),0,IF(BW330+$C330-SUM($CM330:CR330)&gt;AF329+BA330,AF329+BA330-BW330,$C330-SUM($CM330:CR330)))))</f>
        <v>0</v>
      </c>
      <c r="CT330" s="29">
        <f ca="1">IF(NOT(snowball),0,IF(AG329&lt;=0,0,IF($C330&lt;=SUM($CM330:CS330),0,IF(BX330+$C330-SUM($CM330:CS330)&gt;AG329+BB330,AG329+BB330-BX330,$C330-SUM($CM330:CS330)))))</f>
        <v>0</v>
      </c>
      <c r="CU330" s="29">
        <f ca="1">IF(NOT(snowball),0,IF(AH329&lt;=0,0,IF($C330&lt;=SUM($CM330:CT330),0,IF(BY330+$C330-SUM($CM330:CT330)&gt;AH329+BC330,AH329+BC330-BY330,$C330-SUM($CM330:CT330)))))</f>
        <v>0</v>
      </c>
      <c r="CV330" s="29">
        <f ca="1">IF(NOT(snowball),0,IF(AI329&lt;=0,0,IF($C330&lt;=SUM($CM330:CU330),0,IF(BZ330+$C330-SUM($CM330:CU330)&gt;AI329+BD330,AI329+BD330-BZ330,$C330-SUM($CM330:CU330)))))</f>
        <v>0</v>
      </c>
      <c r="CW330" s="29">
        <f ca="1">IF(NOT(snowball),0,IF(AJ329&lt;=0,0,IF($C330&lt;=SUM($CM330:CV330),0,IF(CA330+$C330-SUM($CM330:CV330)&gt;AJ329+BE330,AJ329+BE330-CA330,$C330-SUM($CM330:CV330)))))</f>
        <v>0</v>
      </c>
      <c r="CX330" s="29">
        <f ca="1">IF(NOT(snowball),0,IF(AK329&lt;=0,0,IF($C330&lt;=SUM($CM330:CW330),0,IF(CB330+$C330-SUM($CM330:CW330)&gt;AK329+BF330,AK329+BF330-CB330,$C330-SUM($CM330:CW330)))))</f>
        <v>0</v>
      </c>
      <c r="CY330" s="29">
        <f ca="1">IF(NOT(snowball),0,IF(AL329&lt;=0,0,IF($C330&lt;=SUM($CM330:CX330),0,IF(CC330+$C330-SUM($CM330:CX330)&gt;AL329+BG330,AL329+BG330-CC330,$C330-SUM($CM330:CX330)))))</f>
        <v>0</v>
      </c>
      <c r="CZ330" s="29">
        <f ca="1">IF(NOT(snowball),0,IF(AM329&lt;=0,0,IF($C330&lt;=SUM($CM330:CY330),0,IF(CD330+$C330-SUM($CM330:CY330)&gt;AM329+BH330,AM329+BH330-CD330,$C330-SUM($CM330:CY330)))))</f>
        <v>0</v>
      </c>
      <c r="DA330" s="29">
        <f ca="1">IF(NOT(snowball),0,IF(AN329&lt;=0,0,IF($C330&lt;=SUM($CM330:CZ330),0,IF(CE330+$C330-SUM($CM330:CZ330)&gt;AN329+BI330,AN329+BI330-CE330,$C330-SUM($CM330:CZ330)))))</f>
        <v>0</v>
      </c>
      <c r="DB330" s="29">
        <f ca="1">IF(NOT(snowball),0,IF(AO329&lt;=0,0,IF($C330&lt;=SUM($CM330:DA330),0,IF(CF330+$C330-SUM($CM330:DA330)&gt;AO329+BJ330,AO329+BJ330-CF330,$C330-SUM($CM330:DA330)))))</f>
        <v>0</v>
      </c>
      <c r="DC330" s="29">
        <f ca="1">IF(NOT(snowball),0,IF(AP329&lt;=0,0,IF($C330&lt;=SUM($CM330:DB330),0,IF(CG330+$C330-SUM($CM330:DB330)&gt;AP329+BK330,AP329+BK330-CG330,$C330-SUM($CM330:DB330)))))</f>
        <v>0</v>
      </c>
      <c r="DD330" s="29">
        <f ca="1">IF(NOT(snowball),0,IF(AQ329&lt;=0,0,IF($C330&lt;=SUM($CM330:DC330),0,IF(CH330+$C330-SUM($CM330:DC330)&gt;AQ329+BL330,AQ329+BL330-CH330,$C330-SUM($CM330:DC330)))))</f>
        <v>0</v>
      </c>
      <c r="DE330" s="29">
        <f ca="1">IF(NOT(snowball),0,IF(AR329&lt;=0,0,IF($C330&lt;=SUM($CM330:DD330),0,IF(CI330+$C330-SUM($CM330:DD330)&gt;AR329+BM330,AR329+BM330-CI330,$C330-SUM($CM330:DD330)))))</f>
        <v>0</v>
      </c>
      <c r="DF330" s="29">
        <f ca="1">IF(NOT(snowball),0,IF(AS329&lt;=0,0,IF($C330&lt;=SUM($CM330:DE330),0,IF(CJ330+$C330-SUM($CM330:DE330)&gt;AS329+BN330,AS329+BN330-CJ330,$C330-SUM($CM330:DE330)))))</f>
        <v>0</v>
      </c>
    </row>
    <row r="331" spans="1:110" ht="11" customHeight="1">
      <c r="A331" s="30" t="str">
        <f t="shared" ca="1" si="454"/>
        <v/>
      </c>
      <c r="B331" s="13" t="e">
        <f t="shared" ca="1" si="383"/>
        <v>#N/A</v>
      </c>
      <c r="C331" s="113" t="str">
        <f t="shared" ca="1" si="369"/>
        <v/>
      </c>
      <c r="D331" s="81"/>
      <c r="E331" s="29">
        <f t="shared" ca="1" si="460"/>
        <v>0</v>
      </c>
      <c r="F331" s="29">
        <f t="shared" ca="1" si="461"/>
        <v>0</v>
      </c>
      <c r="G331" s="29">
        <f t="shared" ca="1" si="462"/>
        <v>0</v>
      </c>
      <c r="H331" s="29">
        <f t="shared" ca="1" si="463"/>
        <v>0</v>
      </c>
      <c r="I331" s="29">
        <f t="shared" ca="1" si="464"/>
        <v>0</v>
      </c>
      <c r="J331" s="29">
        <f t="shared" ca="1" si="465"/>
        <v>0</v>
      </c>
      <c r="K331" s="29">
        <f t="shared" ca="1" si="453"/>
        <v>0</v>
      </c>
      <c r="L331" s="29">
        <f t="shared" ca="1" si="370"/>
        <v>0</v>
      </c>
      <c r="M331" s="29">
        <f t="shared" ca="1" si="371"/>
        <v>0</v>
      </c>
      <c r="N331" s="29">
        <f t="shared" ca="1" si="372"/>
        <v>0</v>
      </c>
      <c r="O331" s="29">
        <f t="shared" ca="1" si="373"/>
        <v>0</v>
      </c>
      <c r="P331" s="29">
        <f t="shared" ca="1" si="374"/>
        <v>0</v>
      </c>
      <c r="Q331" s="29">
        <f t="shared" ca="1" si="375"/>
        <v>0</v>
      </c>
      <c r="R331" s="29">
        <f t="shared" ca="1" si="376"/>
        <v>0</v>
      </c>
      <c r="S331" s="29">
        <f t="shared" ca="1" si="377"/>
        <v>0</v>
      </c>
      <c r="T331" s="29">
        <f t="shared" ca="1" si="378"/>
        <v>0</v>
      </c>
      <c r="U331" s="29">
        <f t="shared" ca="1" si="379"/>
        <v>0</v>
      </c>
      <c r="V331" s="29">
        <f t="shared" ca="1" si="380"/>
        <v>0</v>
      </c>
      <c r="W331" s="29">
        <f t="shared" ca="1" si="381"/>
        <v>0</v>
      </c>
      <c r="X331" s="29">
        <f t="shared" ca="1" si="381"/>
        <v>0</v>
      </c>
      <c r="Y331" s="66"/>
      <c r="Z331" s="29">
        <f t="shared" ca="1" si="384"/>
        <v>0</v>
      </c>
      <c r="AA331" s="29">
        <f t="shared" ca="1" si="385"/>
        <v>0</v>
      </c>
      <c r="AB331" s="29">
        <f t="shared" ca="1" si="386"/>
        <v>0</v>
      </c>
      <c r="AC331" s="29">
        <f t="shared" ca="1" si="387"/>
        <v>0</v>
      </c>
      <c r="AD331" s="29">
        <f t="shared" ca="1" si="388"/>
        <v>0</v>
      </c>
      <c r="AE331" s="29">
        <f t="shared" ca="1" si="389"/>
        <v>0</v>
      </c>
      <c r="AF331" s="29">
        <f t="shared" ca="1" si="390"/>
        <v>0</v>
      </c>
      <c r="AG331" s="29">
        <f t="shared" ca="1" si="391"/>
        <v>0</v>
      </c>
      <c r="AH331" s="29">
        <f t="shared" ca="1" si="392"/>
        <v>0</v>
      </c>
      <c r="AI331" s="29">
        <f t="shared" ca="1" si="393"/>
        <v>0</v>
      </c>
      <c r="AJ331" s="29">
        <f t="shared" ca="1" si="394"/>
        <v>0</v>
      </c>
      <c r="AK331" s="29">
        <f t="shared" ca="1" si="395"/>
        <v>0</v>
      </c>
      <c r="AL331" s="29">
        <f t="shared" ca="1" si="396"/>
        <v>0</v>
      </c>
      <c r="AM331" s="29">
        <f t="shared" ca="1" si="397"/>
        <v>0</v>
      </c>
      <c r="AN331" s="29">
        <f t="shared" ca="1" si="398"/>
        <v>0</v>
      </c>
      <c r="AO331" s="29">
        <f t="shared" ca="1" si="399"/>
        <v>0</v>
      </c>
      <c r="AP331" s="29">
        <f t="shared" ca="1" si="400"/>
        <v>0</v>
      </c>
      <c r="AQ331" s="29">
        <f t="shared" ca="1" si="401"/>
        <v>0</v>
      </c>
      <c r="AR331" s="29">
        <f t="shared" ca="1" si="402"/>
        <v>0</v>
      </c>
      <c r="AS331" s="29">
        <f t="shared" ca="1" si="403"/>
        <v>0</v>
      </c>
      <c r="AT331" s="7"/>
      <c r="AU331" s="29">
        <f t="shared" ca="1" si="456"/>
        <v>0</v>
      </c>
      <c r="AV331" s="29">
        <f t="shared" ca="1" si="457"/>
        <v>0</v>
      </c>
      <c r="AW331" s="29">
        <f t="shared" ca="1" si="458"/>
        <v>0</v>
      </c>
      <c r="AX331" s="29">
        <f t="shared" ca="1" si="410"/>
        <v>0</v>
      </c>
      <c r="AY331" s="29">
        <f t="shared" ca="1" si="411"/>
        <v>0</v>
      </c>
      <c r="AZ331" s="29">
        <f t="shared" ca="1" si="412"/>
        <v>0</v>
      </c>
      <c r="BA331" s="29">
        <f t="shared" ca="1" si="413"/>
        <v>0</v>
      </c>
      <c r="BB331" s="29">
        <f t="shared" ca="1" si="414"/>
        <v>0</v>
      </c>
      <c r="BC331" s="29">
        <f t="shared" ca="1" si="415"/>
        <v>0</v>
      </c>
      <c r="BD331" s="29">
        <f t="shared" ca="1" si="416"/>
        <v>0</v>
      </c>
      <c r="BE331" s="29">
        <f t="shared" ca="1" si="417"/>
        <v>0</v>
      </c>
      <c r="BF331" s="29">
        <f t="shared" ca="1" si="418"/>
        <v>0</v>
      </c>
      <c r="BG331" s="29">
        <f t="shared" ca="1" si="419"/>
        <v>0</v>
      </c>
      <c r="BH331" s="29">
        <f t="shared" ca="1" si="420"/>
        <v>0</v>
      </c>
      <c r="BI331" s="29">
        <f t="shared" ca="1" si="421"/>
        <v>0</v>
      </c>
      <c r="BJ331" s="29">
        <f t="shared" ca="1" si="422"/>
        <v>0</v>
      </c>
      <c r="BK331" s="29">
        <f t="shared" ca="1" si="423"/>
        <v>0</v>
      </c>
      <c r="BL331" s="29">
        <f t="shared" ca="1" si="424"/>
        <v>0</v>
      </c>
      <c r="BM331" s="29">
        <f t="shared" ca="1" si="425"/>
        <v>0</v>
      </c>
      <c r="BN331" s="29">
        <f t="shared" ca="1" si="426"/>
        <v>0</v>
      </c>
      <c r="BO331" s="33">
        <f t="shared" ca="1" si="404"/>
        <v>0</v>
      </c>
      <c r="BP331" s="16"/>
      <c r="BQ331" s="29">
        <f t="shared" ca="1" si="405"/>
        <v>0</v>
      </c>
      <c r="BR331" s="29">
        <f t="shared" ca="1" si="406"/>
        <v>0</v>
      </c>
      <c r="BS331" s="29">
        <f t="shared" ca="1" si="407"/>
        <v>0</v>
      </c>
      <c r="BT331" s="29">
        <f t="shared" ca="1" si="408"/>
        <v>0</v>
      </c>
      <c r="BU331" s="29">
        <f t="shared" ca="1" si="409"/>
        <v>0</v>
      </c>
      <c r="BV331" s="29">
        <f t="shared" ca="1" si="427"/>
        <v>0</v>
      </c>
      <c r="BW331" s="29">
        <f t="shared" ca="1" si="428"/>
        <v>0</v>
      </c>
      <c r="BX331" s="29">
        <f t="shared" ca="1" si="429"/>
        <v>0</v>
      </c>
      <c r="BY331" s="29">
        <f t="shared" ca="1" si="430"/>
        <v>0</v>
      </c>
      <c r="BZ331" s="29">
        <f t="shared" ca="1" si="431"/>
        <v>0</v>
      </c>
      <c r="CA331" s="29">
        <f t="shared" ca="1" si="432"/>
        <v>0</v>
      </c>
      <c r="CB331" s="29">
        <f t="shared" ca="1" si="433"/>
        <v>0</v>
      </c>
      <c r="CC331" s="29">
        <f t="shared" ca="1" si="434"/>
        <v>0</v>
      </c>
      <c r="CD331" s="29">
        <f t="shared" ca="1" si="435"/>
        <v>0</v>
      </c>
      <c r="CE331" s="29">
        <f t="shared" ca="1" si="436"/>
        <v>0</v>
      </c>
      <c r="CF331" s="29">
        <f t="shared" ca="1" si="437"/>
        <v>0</v>
      </c>
      <c r="CG331" s="29">
        <f t="shared" ca="1" si="438"/>
        <v>0</v>
      </c>
      <c r="CH331" s="29">
        <f t="shared" ca="1" si="439"/>
        <v>0</v>
      </c>
      <c r="CI331" s="29">
        <f t="shared" ca="1" si="440"/>
        <v>0</v>
      </c>
      <c r="CJ331" s="29">
        <f t="shared" ca="1" si="441"/>
        <v>0</v>
      </c>
      <c r="CK331" s="33">
        <f t="shared" ca="1" si="459"/>
        <v>0</v>
      </c>
      <c r="CL331" s="33"/>
      <c r="CM331" s="78">
        <f t="shared" ca="1" si="382"/>
        <v>0</v>
      </c>
      <c r="CN331" s="29">
        <f ca="1">IF(NOT(snowball),0,IF(AA330&lt;=0,0,IF($C331&lt;=SUM($CM331:CM331),0,IF(BR331+$C331-SUM($CM331:CM331)&gt;AA330+AV331,AA330+AV331-BR331,$C331-SUM($CM331:CM331)))))</f>
        <v>0</v>
      </c>
      <c r="CO331" s="29">
        <f ca="1">IF(NOT(snowball),0,IF(AB330&lt;=0,0,IF($C331&lt;=SUM($CM331:CN331),0,IF(BS331+$C331-SUM($CM331:CN331)&gt;AB330+AW331,AB330+AW331-BS331,$C331-SUM($CM331:CN331)))))</f>
        <v>0</v>
      </c>
      <c r="CP331" s="29">
        <f ca="1">IF(NOT(snowball),0,IF(AC330&lt;=0,0,IF($C331&lt;=SUM($CM331:CO331),0,IF(BT331+$C331-SUM($CM331:CO331)&gt;AC330+AX331,AC330+AX331-BT331,$C331-SUM($CM331:CO331)))))</f>
        <v>0</v>
      </c>
      <c r="CQ331" s="29">
        <f ca="1">IF(NOT(snowball),0,IF(AD330&lt;=0,0,IF($C331&lt;=SUM($CM331:CP331),0,IF(BU331+$C331-SUM($CM331:CP331)&gt;AD330+AY331,AD330+AY331-BU331,$C331-SUM($CM331:CP331)))))</f>
        <v>0</v>
      </c>
      <c r="CR331" s="29">
        <f ca="1">IF(NOT(snowball),0,IF(AE330&lt;=0,0,IF($C331&lt;=SUM($CM331:CQ331),0,IF(BV331+$C331-SUM($CM331:CQ331)&gt;AE330+AZ331,AE330+AZ331-BV331,$C331-SUM($CM331:CQ331)))))</f>
        <v>0</v>
      </c>
      <c r="CS331" s="29">
        <f ca="1">IF(NOT(snowball),0,IF(AF330&lt;=0,0,IF($C331&lt;=SUM($CM331:CR331),0,IF(BW331+$C331-SUM($CM331:CR331)&gt;AF330+BA331,AF330+BA331-BW331,$C331-SUM($CM331:CR331)))))</f>
        <v>0</v>
      </c>
      <c r="CT331" s="29">
        <f ca="1">IF(NOT(snowball),0,IF(AG330&lt;=0,0,IF($C331&lt;=SUM($CM331:CS331),0,IF(BX331+$C331-SUM($CM331:CS331)&gt;AG330+BB331,AG330+BB331-BX331,$C331-SUM($CM331:CS331)))))</f>
        <v>0</v>
      </c>
      <c r="CU331" s="29">
        <f ca="1">IF(NOT(snowball),0,IF(AH330&lt;=0,0,IF($C331&lt;=SUM($CM331:CT331),0,IF(BY331+$C331-SUM($CM331:CT331)&gt;AH330+BC331,AH330+BC331-BY331,$C331-SUM($CM331:CT331)))))</f>
        <v>0</v>
      </c>
      <c r="CV331" s="29">
        <f ca="1">IF(NOT(snowball),0,IF(AI330&lt;=0,0,IF($C331&lt;=SUM($CM331:CU331),0,IF(BZ331+$C331-SUM($CM331:CU331)&gt;AI330+BD331,AI330+BD331-BZ331,$C331-SUM($CM331:CU331)))))</f>
        <v>0</v>
      </c>
      <c r="CW331" s="29">
        <f ca="1">IF(NOT(snowball),0,IF(AJ330&lt;=0,0,IF($C331&lt;=SUM($CM331:CV331),0,IF(CA331+$C331-SUM($CM331:CV331)&gt;AJ330+BE331,AJ330+BE331-CA331,$C331-SUM($CM331:CV331)))))</f>
        <v>0</v>
      </c>
      <c r="CX331" s="29">
        <f ca="1">IF(NOT(snowball),0,IF(AK330&lt;=0,0,IF($C331&lt;=SUM($CM331:CW331),0,IF(CB331+$C331-SUM($CM331:CW331)&gt;AK330+BF331,AK330+BF331-CB331,$C331-SUM($CM331:CW331)))))</f>
        <v>0</v>
      </c>
      <c r="CY331" s="29">
        <f ca="1">IF(NOT(snowball),0,IF(AL330&lt;=0,0,IF($C331&lt;=SUM($CM331:CX331),0,IF(CC331+$C331-SUM($CM331:CX331)&gt;AL330+BG331,AL330+BG331-CC331,$C331-SUM($CM331:CX331)))))</f>
        <v>0</v>
      </c>
      <c r="CZ331" s="29">
        <f ca="1">IF(NOT(snowball),0,IF(AM330&lt;=0,0,IF($C331&lt;=SUM($CM331:CY331),0,IF(CD331+$C331-SUM($CM331:CY331)&gt;AM330+BH331,AM330+BH331-CD331,$C331-SUM($CM331:CY331)))))</f>
        <v>0</v>
      </c>
      <c r="DA331" s="29">
        <f ca="1">IF(NOT(snowball),0,IF(AN330&lt;=0,0,IF($C331&lt;=SUM($CM331:CZ331),0,IF(CE331+$C331-SUM($CM331:CZ331)&gt;AN330+BI331,AN330+BI331-CE331,$C331-SUM($CM331:CZ331)))))</f>
        <v>0</v>
      </c>
      <c r="DB331" s="29">
        <f ca="1">IF(NOT(snowball),0,IF(AO330&lt;=0,0,IF($C331&lt;=SUM($CM331:DA331),0,IF(CF331+$C331-SUM($CM331:DA331)&gt;AO330+BJ331,AO330+BJ331-CF331,$C331-SUM($CM331:DA331)))))</f>
        <v>0</v>
      </c>
      <c r="DC331" s="29">
        <f ca="1">IF(NOT(snowball),0,IF(AP330&lt;=0,0,IF($C331&lt;=SUM($CM331:DB331),0,IF(CG331+$C331-SUM($CM331:DB331)&gt;AP330+BK331,AP330+BK331-CG331,$C331-SUM($CM331:DB331)))))</f>
        <v>0</v>
      </c>
      <c r="DD331" s="29">
        <f ca="1">IF(NOT(snowball),0,IF(AQ330&lt;=0,0,IF($C331&lt;=SUM($CM331:DC331),0,IF(CH331+$C331-SUM($CM331:DC331)&gt;AQ330+BL331,AQ330+BL331-CH331,$C331-SUM($CM331:DC331)))))</f>
        <v>0</v>
      </c>
      <c r="DE331" s="29">
        <f ca="1">IF(NOT(snowball),0,IF(AR330&lt;=0,0,IF($C331&lt;=SUM($CM331:DD331),0,IF(CI331+$C331-SUM($CM331:DD331)&gt;AR330+BM331,AR330+BM331-CI331,$C331-SUM($CM331:DD331)))))</f>
        <v>0</v>
      </c>
      <c r="DF331" s="29">
        <f ca="1">IF(NOT(snowball),0,IF(AS330&lt;=0,0,IF($C331&lt;=SUM($CM331:DE331),0,IF(CJ331+$C331-SUM($CM331:DE331)&gt;AS330+BN331,AS330+BN331-CJ331,$C331-SUM($CM331:DE331)))))</f>
        <v>0</v>
      </c>
    </row>
    <row r="332" spans="1:110" ht="11" customHeight="1">
      <c r="A332" s="30" t="str">
        <f t="shared" ca="1" si="454"/>
        <v/>
      </c>
      <c r="B332" s="13" t="e">
        <f t="shared" ca="1" si="383"/>
        <v>#N/A</v>
      </c>
      <c r="C332" s="113" t="str">
        <f t="shared" ca="1" si="369"/>
        <v/>
      </c>
      <c r="D332" s="81"/>
      <c r="E332" s="29">
        <f t="shared" ca="1" si="460"/>
        <v>0</v>
      </c>
      <c r="F332" s="29">
        <f t="shared" ca="1" si="461"/>
        <v>0</v>
      </c>
      <c r="G332" s="29">
        <f t="shared" ca="1" si="462"/>
        <v>0</v>
      </c>
      <c r="H332" s="29">
        <f t="shared" ca="1" si="463"/>
        <v>0</v>
      </c>
      <c r="I332" s="29">
        <f t="shared" ca="1" si="464"/>
        <v>0</v>
      </c>
      <c r="J332" s="29">
        <f t="shared" ca="1" si="465"/>
        <v>0</v>
      </c>
      <c r="K332" s="29">
        <f t="shared" ca="1" si="453"/>
        <v>0</v>
      </c>
      <c r="L332" s="29">
        <f t="shared" ca="1" si="370"/>
        <v>0</v>
      </c>
      <c r="M332" s="29">
        <f t="shared" ca="1" si="371"/>
        <v>0</v>
      </c>
      <c r="N332" s="29">
        <f t="shared" ca="1" si="372"/>
        <v>0</v>
      </c>
      <c r="O332" s="29">
        <f t="shared" ca="1" si="373"/>
        <v>0</v>
      </c>
      <c r="P332" s="29">
        <f t="shared" ca="1" si="374"/>
        <v>0</v>
      </c>
      <c r="Q332" s="29">
        <f t="shared" ca="1" si="375"/>
        <v>0</v>
      </c>
      <c r="R332" s="29">
        <f t="shared" ca="1" si="376"/>
        <v>0</v>
      </c>
      <c r="S332" s="29">
        <f t="shared" ca="1" si="377"/>
        <v>0</v>
      </c>
      <c r="T332" s="29">
        <f t="shared" ca="1" si="378"/>
        <v>0</v>
      </c>
      <c r="U332" s="29">
        <f t="shared" ca="1" si="379"/>
        <v>0</v>
      </c>
      <c r="V332" s="29">
        <f t="shared" ca="1" si="380"/>
        <v>0</v>
      </c>
      <c r="W332" s="29">
        <f t="shared" ca="1" si="381"/>
        <v>0</v>
      </c>
      <c r="X332" s="29">
        <f t="shared" ca="1" si="381"/>
        <v>0</v>
      </c>
      <c r="Y332" s="66"/>
      <c r="Z332" s="29">
        <f t="shared" ca="1" si="384"/>
        <v>0</v>
      </c>
      <c r="AA332" s="29">
        <f t="shared" ca="1" si="385"/>
        <v>0</v>
      </c>
      <c r="AB332" s="29">
        <f t="shared" ca="1" si="386"/>
        <v>0</v>
      </c>
      <c r="AC332" s="29">
        <f t="shared" ca="1" si="387"/>
        <v>0</v>
      </c>
      <c r="AD332" s="29">
        <f t="shared" ca="1" si="388"/>
        <v>0</v>
      </c>
      <c r="AE332" s="29">
        <f t="shared" ca="1" si="389"/>
        <v>0</v>
      </c>
      <c r="AF332" s="29">
        <f t="shared" ca="1" si="390"/>
        <v>0</v>
      </c>
      <c r="AG332" s="29">
        <f t="shared" ca="1" si="391"/>
        <v>0</v>
      </c>
      <c r="AH332" s="29">
        <f t="shared" ca="1" si="392"/>
        <v>0</v>
      </c>
      <c r="AI332" s="29">
        <f t="shared" ca="1" si="393"/>
        <v>0</v>
      </c>
      <c r="AJ332" s="29">
        <f t="shared" ca="1" si="394"/>
        <v>0</v>
      </c>
      <c r="AK332" s="29">
        <f t="shared" ca="1" si="395"/>
        <v>0</v>
      </c>
      <c r="AL332" s="29">
        <f t="shared" ca="1" si="396"/>
        <v>0</v>
      </c>
      <c r="AM332" s="29">
        <f t="shared" ca="1" si="397"/>
        <v>0</v>
      </c>
      <c r="AN332" s="29">
        <f t="shared" ca="1" si="398"/>
        <v>0</v>
      </c>
      <c r="AO332" s="29">
        <f t="shared" ca="1" si="399"/>
        <v>0</v>
      </c>
      <c r="AP332" s="29">
        <f t="shared" ca="1" si="400"/>
        <v>0</v>
      </c>
      <c r="AQ332" s="29">
        <f t="shared" ca="1" si="401"/>
        <v>0</v>
      </c>
      <c r="AR332" s="29">
        <f t="shared" ca="1" si="402"/>
        <v>0</v>
      </c>
      <c r="AS332" s="29">
        <f t="shared" ca="1" si="403"/>
        <v>0</v>
      </c>
      <c r="AT332" s="7"/>
      <c r="AU332" s="29">
        <f t="shared" ca="1" si="456"/>
        <v>0</v>
      </c>
      <c r="AV332" s="29">
        <f t="shared" ca="1" si="457"/>
        <v>0</v>
      </c>
      <c r="AW332" s="29">
        <f t="shared" ca="1" si="458"/>
        <v>0</v>
      </c>
      <c r="AX332" s="29">
        <f t="shared" ca="1" si="410"/>
        <v>0</v>
      </c>
      <c r="AY332" s="29">
        <f t="shared" ca="1" si="411"/>
        <v>0</v>
      </c>
      <c r="AZ332" s="29">
        <f t="shared" ca="1" si="412"/>
        <v>0</v>
      </c>
      <c r="BA332" s="29">
        <f t="shared" ca="1" si="413"/>
        <v>0</v>
      </c>
      <c r="BB332" s="29">
        <f t="shared" ca="1" si="414"/>
        <v>0</v>
      </c>
      <c r="BC332" s="29">
        <f t="shared" ca="1" si="415"/>
        <v>0</v>
      </c>
      <c r="BD332" s="29">
        <f t="shared" ca="1" si="416"/>
        <v>0</v>
      </c>
      <c r="BE332" s="29">
        <f t="shared" ca="1" si="417"/>
        <v>0</v>
      </c>
      <c r="BF332" s="29">
        <f t="shared" ca="1" si="418"/>
        <v>0</v>
      </c>
      <c r="BG332" s="29">
        <f t="shared" ca="1" si="419"/>
        <v>0</v>
      </c>
      <c r="BH332" s="29">
        <f t="shared" ca="1" si="420"/>
        <v>0</v>
      </c>
      <c r="BI332" s="29">
        <f t="shared" ca="1" si="421"/>
        <v>0</v>
      </c>
      <c r="BJ332" s="29">
        <f t="shared" ca="1" si="422"/>
        <v>0</v>
      </c>
      <c r="BK332" s="29">
        <f t="shared" ca="1" si="423"/>
        <v>0</v>
      </c>
      <c r="BL332" s="29">
        <f t="shared" ca="1" si="424"/>
        <v>0</v>
      </c>
      <c r="BM332" s="29">
        <f t="shared" ca="1" si="425"/>
        <v>0</v>
      </c>
      <c r="BN332" s="29">
        <f t="shared" ca="1" si="426"/>
        <v>0</v>
      </c>
      <c r="BO332" s="33">
        <f t="shared" ca="1" si="404"/>
        <v>0</v>
      </c>
      <c r="BP332" s="16"/>
      <c r="BQ332" s="29">
        <f t="shared" ca="1" si="405"/>
        <v>0</v>
      </c>
      <c r="BR332" s="29">
        <f t="shared" ca="1" si="406"/>
        <v>0</v>
      </c>
      <c r="BS332" s="29">
        <f t="shared" ca="1" si="407"/>
        <v>0</v>
      </c>
      <c r="BT332" s="29">
        <f t="shared" ca="1" si="408"/>
        <v>0</v>
      </c>
      <c r="BU332" s="29">
        <f t="shared" ca="1" si="409"/>
        <v>0</v>
      </c>
      <c r="BV332" s="29">
        <f t="shared" ca="1" si="427"/>
        <v>0</v>
      </c>
      <c r="BW332" s="29">
        <f t="shared" ca="1" si="428"/>
        <v>0</v>
      </c>
      <c r="BX332" s="29">
        <f t="shared" ca="1" si="429"/>
        <v>0</v>
      </c>
      <c r="BY332" s="29">
        <f t="shared" ca="1" si="430"/>
        <v>0</v>
      </c>
      <c r="BZ332" s="29">
        <f t="shared" ca="1" si="431"/>
        <v>0</v>
      </c>
      <c r="CA332" s="29">
        <f t="shared" ca="1" si="432"/>
        <v>0</v>
      </c>
      <c r="CB332" s="29">
        <f t="shared" ca="1" si="433"/>
        <v>0</v>
      </c>
      <c r="CC332" s="29">
        <f t="shared" ca="1" si="434"/>
        <v>0</v>
      </c>
      <c r="CD332" s="29">
        <f t="shared" ca="1" si="435"/>
        <v>0</v>
      </c>
      <c r="CE332" s="29">
        <f t="shared" ca="1" si="436"/>
        <v>0</v>
      </c>
      <c r="CF332" s="29">
        <f t="shared" ca="1" si="437"/>
        <v>0</v>
      </c>
      <c r="CG332" s="29">
        <f t="shared" ca="1" si="438"/>
        <v>0</v>
      </c>
      <c r="CH332" s="29">
        <f t="shared" ca="1" si="439"/>
        <v>0</v>
      </c>
      <c r="CI332" s="29">
        <f t="shared" ca="1" si="440"/>
        <v>0</v>
      </c>
      <c r="CJ332" s="29">
        <f t="shared" ca="1" si="441"/>
        <v>0</v>
      </c>
      <c r="CK332" s="33">
        <f t="shared" ca="1" si="459"/>
        <v>0</v>
      </c>
      <c r="CL332" s="33"/>
      <c r="CM332" s="78">
        <f t="shared" ca="1" si="382"/>
        <v>0</v>
      </c>
      <c r="CN332" s="29">
        <f ca="1">IF(NOT(snowball),0,IF(AA331&lt;=0,0,IF($C332&lt;=SUM($CM332:CM332),0,IF(BR332+$C332-SUM($CM332:CM332)&gt;AA331+AV332,AA331+AV332-BR332,$C332-SUM($CM332:CM332)))))</f>
        <v>0</v>
      </c>
      <c r="CO332" s="29">
        <f ca="1">IF(NOT(snowball),0,IF(AB331&lt;=0,0,IF($C332&lt;=SUM($CM332:CN332),0,IF(BS332+$C332-SUM($CM332:CN332)&gt;AB331+AW332,AB331+AW332-BS332,$C332-SUM($CM332:CN332)))))</f>
        <v>0</v>
      </c>
      <c r="CP332" s="29">
        <f ca="1">IF(NOT(snowball),0,IF(AC331&lt;=0,0,IF($C332&lt;=SUM($CM332:CO332),0,IF(BT332+$C332-SUM($CM332:CO332)&gt;AC331+AX332,AC331+AX332-BT332,$C332-SUM($CM332:CO332)))))</f>
        <v>0</v>
      </c>
      <c r="CQ332" s="29">
        <f ca="1">IF(NOT(snowball),0,IF(AD331&lt;=0,0,IF($C332&lt;=SUM($CM332:CP332),0,IF(BU332+$C332-SUM($CM332:CP332)&gt;AD331+AY332,AD331+AY332-BU332,$C332-SUM($CM332:CP332)))))</f>
        <v>0</v>
      </c>
      <c r="CR332" s="29">
        <f ca="1">IF(NOT(snowball),0,IF(AE331&lt;=0,0,IF($C332&lt;=SUM($CM332:CQ332),0,IF(BV332+$C332-SUM($CM332:CQ332)&gt;AE331+AZ332,AE331+AZ332-BV332,$C332-SUM($CM332:CQ332)))))</f>
        <v>0</v>
      </c>
      <c r="CS332" s="29">
        <f ca="1">IF(NOT(snowball),0,IF(AF331&lt;=0,0,IF($C332&lt;=SUM($CM332:CR332),0,IF(BW332+$C332-SUM($CM332:CR332)&gt;AF331+BA332,AF331+BA332-BW332,$C332-SUM($CM332:CR332)))))</f>
        <v>0</v>
      </c>
      <c r="CT332" s="29">
        <f ca="1">IF(NOT(snowball),0,IF(AG331&lt;=0,0,IF($C332&lt;=SUM($CM332:CS332),0,IF(BX332+$C332-SUM($CM332:CS332)&gt;AG331+BB332,AG331+BB332-BX332,$C332-SUM($CM332:CS332)))))</f>
        <v>0</v>
      </c>
      <c r="CU332" s="29">
        <f ca="1">IF(NOT(snowball),0,IF(AH331&lt;=0,0,IF($C332&lt;=SUM($CM332:CT332),0,IF(BY332+$C332-SUM($CM332:CT332)&gt;AH331+BC332,AH331+BC332-BY332,$C332-SUM($CM332:CT332)))))</f>
        <v>0</v>
      </c>
      <c r="CV332" s="29">
        <f ca="1">IF(NOT(snowball),0,IF(AI331&lt;=0,0,IF($C332&lt;=SUM($CM332:CU332),0,IF(BZ332+$C332-SUM($CM332:CU332)&gt;AI331+BD332,AI331+BD332-BZ332,$C332-SUM($CM332:CU332)))))</f>
        <v>0</v>
      </c>
      <c r="CW332" s="29">
        <f ca="1">IF(NOT(snowball),0,IF(AJ331&lt;=0,0,IF($C332&lt;=SUM($CM332:CV332),0,IF(CA332+$C332-SUM($CM332:CV332)&gt;AJ331+BE332,AJ331+BE332-CA332,$C332-SUM($CM332:CV332)))))</f>
        <v>0</v>
      </c>
      <c r="CX332" s="29">
        <f ca="1">IF(NOT(snowball),0,IF(AK331&lt;=0,0,IF($C332&lt;=SUM($CM332:CW332),0,IF(CB332+$C332-SUM($CM332:CW332)&gt;AK331+BF332,AK331+BF332-CB332,$C332-SUM($CM332:CW332)))))</f>
        <v>0</v>
      </c>
      <c r="CY332" s="29">
        <f ca="1">IF(NOT(snowball),0,IF(AL331&lt;=0,0,IF($C332&lt;=SUM($CM332:CX332),0,IF(CC332+$C332-SUM($CM332:CX332)&gt;AL331+BG332,AL331+BG332-CC332,$C332-SUM($CM332:CX332)))))</f>
        <v>0</v>
      </c>
      <c r="CZ332" s="29">
        <f ca="1">IF(NOT(snowball),0,IF(AM331&lt;=0,0,IF($C332&lt;=SUM($CM332:CY332),0,IF(CD332+$C332-SUM($CM332:CY332)&gt;AM331+BH332,AM331+BH332-CD332,$C332-SUM($CM332:CY332)))))</f>
        <v>0</v>
      </c>
      <c r="DA332" s="29">
        <f ca="1">IF(NOT(snowball),0,IF(AN331&lt;=0,0,IF($C332&lt;=SUM($CM332:CZ332),0,IF(CE332+$C332-SUM($CM332:CZ332)&gt;AN331+BI332,AN331+BI332-CE332,$C332-SUM($CM332:CZ332)))))</f>
        <v>0</v>
      </c>
      <c r="DB332" s="29">
        <f ca="1">IF(NOT(snowball),0,IF(AO331&lt;=0,0,IF($C332&lt;=SUM($CM332:DA332),0,IF(CF332+$C332-SUM($CM332:DA332)&gt;AO331+BJ332,AO331+BJ332-CF332,$C332-SUM($CM332:DA332)))))</f>
        <v>0</v>
      </c>
      <c r="DC332" s="29">
        <f ca="1">IF(NOT(snowball),0,IF(AP331&lt;=0,0,IF($C332&lt;=SUM($CM332:DB332),0,IF(CG332+$C332-SUM($CM332:DB332)&gt;AP331+BK332,AP331+BK332-CG332,$C332-SUM($CM332:DB332)))))</f>
        <v>0</v>
      </c>
      <c r="DD332" s="29">
        <f ca="1">IF(NOT(snowball),0,IF(AQ331&lt;=0,0,IF($C332&lt;=SUM($CM332:DC332),0,IF(CH332+$C332-SUM($CM332:DC332)&gt;AQ331+BL332,AQ331+BL332-CH332,$C332-SUM($CM332:DC332)))))</f>
        <v>0</v>
      </c>
      <c r="DE332" s="29">
        <f ca="1">IF(NOT(snowball),0,IF(AR331&lt;=0,0,IF($C332&lt;=SUM($CM332:DD332),0,IF(CI332+$C332-SUM($CM332:DD332)&gt;AR331+BM332,AR331+BM332-CI332,$C332-SUM($CM332:DD332)))))</f>
        <v>0</v>
      </c>
      <c r="DF332" s="29">
        <f ca="1">IF(NOT(snowball),0,IF(AS331&lt;=0,0,IF($C332&lt;=SUM($CM332:DE332),0,IF(CJ332+$C332-SUM($CM332:DE332)&gt;AS331+BN332,AS331+BN332-CJ332,$C332-SUM($CM332:DE332)))))</f>
        <v>0</v>
      </c>
    </row>
    <row r="333" spans="1:110" ht="11" customHeight="1">
      <c r="A333" s="30" t="str">
        <f t="shared" ca="1" si="454"/>
        <v/>
      </c>
      <c r="B333" s="13" t="e">
        <f t="shared" ca="1" si="383"/>
        <v>#N/A</v>
      </c>
      <c r="C333" s="113" t="str">
        <f t="shared" ca="1" si="369"/>
        <v/>
      </c>
      <c r="D333" s="81"/>
      <c r="E333" s="29">
        <f t="shared" ca="1" si="460"/>
        <v>0</v>
      </c>
      <c r="F333" s="29">
        <f t="shared" ca="1" si="461"/>
        <v>0</v>
      </c>
      <c r="G333" s="29">
        <f t="shared" ca="1" si="462"/>
        <v>0</v>
      </c>
      <c r="H333" s="29">
        <f t="shared" ca="1" si="463"/>
        <v>0</v>
      </c>
      <c r="I333" s="29">
        <f t="shared" ca="1" si="464"/>
        <v>0</v>
      </c>
      <c r="J333" s="29">
        <f t="shared" ca="1" si="465"/>
        <v>0</v>
      </c>
      <c r="K333" s="29">
        <f t="shared" ca="1" si="453"/>
        <v>0</v>
      </c>
      <c r="L333" s="29">
        <f t="shared" ca="1" si="370"/>
        <v>0</v>
      </c>
      <c r="M333" s="29">
        <f t="shared" ca="1" si="371"/>
        <v>0</v>
      </c>
      <c r="N333" s="29">
        <f t="shared" ca="1" si="372"/>
        <v>0</v>
      </c>
      <c r="O333" s="29">
        <f t="shared" ca="1" si="373"/>
        <v>0</v>
      </c>
      <c r="P333" s="29">
        <f t="shared" ca="1" si="374"/>
        <v>0</v>
      </c>
      <c r="Q333" s="29">
        <f t="shared" ca="1" si="375"/>
        <v>0</v>
      </c>
      <c r="R333" s="29">
        <f t="shared" ca="1" si="376"/>
        <v>0</v>
      </c>
      <c r="S333" s="29">
        <f t="shared" ca="1" si="377"/>
        <v>0</v>
      </c>
      <c r="T333" s="29">
        <f t="shared" ca="1" si="378"/>
        <v>0</v>
      </c>
      <c r="U333" s="29">
        <f t="shared" ca="1" si="379"/>
        <v>0</v>
      </c>
      <c r="V333" s="29">
        <f t="shared" ca="1" si="380"/>
        <v>0</v>
      </c>
      <c r="W333" s="29">
        <f t="shared" ca="1" si="381"/>
        <v>0</v>
      </c>
      <c r="X333" s="29">
        <f t="shared" ca="1" si="381"/>
        <v>0</v>
      </c>
      <c r="Y333" s="66"/>
      <c r="Z333" s="29">
        <f t="shared" ca="1" si="384"/>
        <v>0</v>
      </c>
      <c r="AA333" s="29">
        <f t="shared" ca="1" si="385"/>
        <v>0</v>
      </c>
      <c r="AB333" s="29">
        <f t="shared" ca="1" si="386"/>
        <v>0</v>
      </c>
      <c r="AC333" s="29">
        <f t="shared" ca="1" si="387"/>
        <v>0</v>
      </c>
      <c r="AD333" s="29">
        <f t="shared" ca="1" si="388"/>
        <v>0</v>
      </c>
      <c r="AE333" s="29">
        <f t="shared" ca="1" si="389"/>
        <v>0</v>
      </c>
      <c r="AF333" s="29">
        <f t="shared" ca="1" si="390"/>
        <v>0</v>
      </c>
      <c r="AG333" s="29">
        <f t="shared" ca="1" si="391"/>
        <v>0</v>
      </c>
      <c r="AH333" s="29">
        <f t="shared" ca="1" si="392"/>
        <v>0</v>
      </c>
      <c r="AI333" s="29">
        <f t="shared" ca="1" si="393"/>
        <v>0</v>
      </c>
      <c r="AJ333" s="29">
        <f t="shared" ca="1" si="394"/>
        <v>0</v>
      </c>
      <c r="AK333" s="29">
        <f t="shared" ca="1" si="395"/>
        <v>0</v>
      </c>
      <c r="AL333" s="29">
        <f t="shared" ca="1" si="396"/>
        <v>0</v>
      </c>
      <c r="AM333" s="29">
        <f t="shared" ca="1" si="397"/>
        <v>0</v>
      </c>
      <c r="AN333" s="29">
        <f t="shared" ca="1" si="398"/>
        <v>0</v>
      </c>
      <c r="AO333" s="29">
        <f t="shared" ca="1" si="399"/>
        <v>0</v>
      </c>
      <c r="AP333" s="29">
        <f t="shared" ca="1" si="400"/>
        <v>0</v>
      </c>
      <c r="AQ333" s="29">
        <f t="shared" ca="1" si="401"/>
        <v>0</v>
      </c>
      <c r="AR333" s="29">
        <f t="shared" ca="1" si="402"/>
        <v>0</v>
      </c>
      <c r="AS333" s="29">
        <f t="shared" ca="1" si="403"/>
        <v>0</v>
      </c>
      <c r="AT333" s="7"/>
      <c r="AU333" s="29">
        <f t="shared" ca="1" si="456"/>
        <v>0</v>
      </c>
      <c r="AV333" s="29">
        <f t="shared" ca="1" si="457"/>
        <v>0</v>
      </c>
      <c r="AW333" s="29">
        <f t="shared" ca="1" si="458"/>
        <v>0</v>
      </c>
      <c r="AX333" s="29">
        <f t="shared" ca="1" si="410"/>
        <v>0</v>
      </c>
      <c r="AY333" s="29">
        <f t="shared" ca="1" si="411"/>
        <v>0</v>
      </c>
      <c r="AZ333" s="29">
        <f t="shared" ca="1" si="412"/>
        <v>0</v>
      </c>
      <c r="BA333" s="29">
        <f t="shared" ca="1" si="413"/>
        <v>0</v>
      </c>
      <c r="BB333" s="29">
        <f t="shared" ca="1" si="414"/>
        <v>0</v>
      </c>
      <c r="BC333" s="29">
        <f t="shared" ca="1" si="415"/>
        <v>0</v>
      </c>
      <c r="BD333" s="29">
        <f t="shared" ca="1" si="416"/>
        <v>0</v>
      </c>
      <c r="BE333" s="29">
        <f t="shared" ca="1" si="417"/>
        <v>0</v>
      </c>
      <c r="BF333" s="29">
        <f t="shared" ca="1" si="418"/>
        <v>0</v>
      </c>
      <c r="BG333" s="29">
        <f t="shared" ca="1" si="419"/>
        <v>0</v>
      </c>
      <c r="BH333" s="29">
        <f t="shared" ca="1" si="420"/>
        <v>0</v>
      </c>
      <c r="BI333" s="29">
        <f t="shared" ca="1" si="421"/>
        <v>0</v>
      </c>
      <c r="BJ333" s="29">
        <f t="shared" ca="1" si="422"/>
        <v>0</v>
      </c>
      <c r="BK333" s="29">
        <f t="shared" ca="1" si="423"/>
        <v>0</v>
      </c>
      <c r="BL333" s="29">
        <f t="shared" ca="1" si="424"/>
        <v>0</v>
      </c>
      <c r="BM333" s="29">
        <f t="shared" ca="1" si="425"/>
        <v>0</v>
      </c>
      <c r="BN333" s="29">
        <f t="shared" ca="1" si="426"/>
        <v>0</v>
      </c>
      <c r="BO333" s="33">
        <f t="shared" ca="1" si="404"/>
        <v>0</v>
      </c>
      <c r="BP333" s="16"/>
      <c r="BQ333" s="29">
        <f t="shared" ca="1" si="405"/>
        <v>0</v>
      </c>
      <c r="BR333" s="29">
        <f t="shared" ca="1" si="406"/>
        <v>0</v>
      </c>
      <c r="BS333" s="29">
        <f t="shared" ca="1" si="407"/>
        <v>0</v>
      </c>
      <c r="BT333" s="29">
        <f t="shared" ca="1" si="408"/>
        <v>0</v>
      </c>
      <c r="BU333" s="29">
        <f t="shared" ca="1" si="409"/>
        <v>0</v>
      </c>
      <c r="BV333" s="29">
        <f t="shared" ca="1" si="427"/>
        <v>0</v>
      </c>
      <c r="BW333" s="29">
        <f t="shared" ca="1" si="428"/>
        <v>0</v>
      </c>
      <c r="BX333" s="29">
        <f t="shared" ca="1" si="429"/>
        <v>0</v>
      </c>
      <c r="BY333" s="29">
        <f t="shared" ca="1" si="430"/>
        <v>0</v>
      </c>
      <c r="BZ333" s="29">
        <f t="shared" ca="1" si="431"/>
        <v>0</v>
      </c>
      <c r="CA333" s="29">
        <f t="shared" ca="1" si="432"/>
        <v>0</v>
      </c>
      <c r="CB333" s="29">
        <f t="shared" ca="1" si="433"/>
        <v>0</v>
      </c>
      <c r="CC333" s="29">
        <f t="shared" ca="1" si="434"/>
        <v>0</v>
      </c>
      <c r="CD333" s="29">
        <f t="shared" ca="1" si="435"/>
        <v>0</v>
      </c>
      <c r="CE333" s="29">
        <f t="shared" ca="1" si="436"/>
        <v>0</v>
      </c>
      <c r="CF333" s="29">
        <f t="shared" ca="1" si="437"/>
        <v>0</v>
      </c>
      <c r="CG333" s="29">
        <f t="shared" ca="1" si="438"/>
        <v>0</v>
      </c>
      <c r="CH333" s="29">
        <f t="shared" ca="1" si="439"/>
        <v>0</v>
      </c>
      <c r="CI333" s="29">
        <f t="shared" ca="1" si="440"/>
        <v>0</v>
      </c>
      <c r="CJ333" s="29">
        <f t="shared" ca="1" si="441"/>
        <v>0</v>
      </c>
      <c r="CK333" s="33">
        <f t="shared" ca="1" si="459"/>
        <v>0</v>
      </c>
      <c r="CL333" s="33"/>
      <c r="CM333" s="78">
        <f t="shared" ca="1" si="382"/>
        <v>0</v>
      </c>
      <c r="CN333" s="29">
        <f ca="1">IF(NOT(snowball),0,IF(AA332&lt;=0,0,IF($C333&lt;=SUM($CM333:CM333),0,IF(BR333+$C333-SUM($CM333:CM333)&gt;AA332+AV333,AA332+AV333-BR333,$C333-SUM($CM333:CM333)))))</f>
        <v>0</v>
      </c>
      <c r="CO333" s="29">
        <f ca="1">IF(NOT(snowball),0,IF(AB332&lt;=0,0,IF($C333&lt;=SUM($CM333:CN333),0,IF(BS333+$C333-SUM($CM333:CN333)&gt;AB332+AW333,AB332+AW333-BS333,$C333-SUM($CM333:CN333)))))</f>
        <v>0</v>
      </c>
      <c r="CP333" s="29">
        <f ca="1">IF(NOT(snowball),0,IF(AC332&lt;=0,0,IF($C333&lt;=SUM($CM333:CO333),0,IF(BT333+$C333-SUM($CM333:CO333)&gt;AC332+AX333,AC332+AX333-BT333,$C333-SUM($CM333:CO333)))))</f>
        <v>0</v>
      </c>
      <c r="CQ333" s="29">
        <f ca="1">IF(NOT(snowball),0,IF(AD332&lt;=0,0,IF($C333&lt;=SUM($CM333:CP333),0,IF(BU333+$C333-SUM($CM333:CP333)&gt;AD332+AY333,AD332+AY333-BU333,$C333-SUM($CM333:CP333)))))</f>
        <v>0</v>
      </c>
      <c r="CR333" s="29">
        <f ca="1">IF(NOT(snowball),0,IF(AE332&lt;=0,0,IF($C333&lt;=SUM($CM333:CQ333),0,IF(BV333+$C333-SUM($CM333:CQ333)&gt;AE332+AZ333,AE332+AZ333-BV333,$C333-SUM($CM333:CQ333)))))</f>
        <v>0</v>
      </c>
      <c r="CS333" s="29">
        <f ca="1">IF(NOT(snowball),0,IF(AF332&lt;=0,0,IF($C333&lt;=SUM($CM333:CR333),0,IF(BW333+$C333-SUM($CM333:CR333)&gt;AF332+BA333,AF332+BA333-BW333,$C333-SUM($CM333:CR333)))))</f>
        <v>0</v>
      </c>
      <c r="CT333" s="29">
        <f ca="1">IF(NOT(snowball),0,IF(AG332&lt;=0,0,IF($C333&lt;=SUM($CM333:CS333),0,IF(BX333+$C333-SUM($CM333:CS333)&gt;AG332+BB333,AG332+BB333-BX333,$C333-SUM($CM333:CS333)))))</f>
        <v>0</v>
      </c>
      <c r="CU333" s="29">
        <f ca="1">IF(NOT(snowball),0,IF(AH332&lt;=0,0,IF($C333&lt;=SUM($CM333:CT333),0,IF(BY333+$C333-SUM($CM333:CT333)&gt;AH332+BC333,AH332+BC333-BY333,$C333-SUM($CM333:CT333)))))</f>
        <v>0</v>
      </c>
      <c r="CV333" s="29">
        <f ca="1">IF(NOT(snowball),0,IF(AI332&lt;=0,0,IF($C333&lt;=SUM($CM333:CU333),0,IF(BZ333+$C333-SUM($CM333:CU333)&gt;AI332+BD333,AI332+BD333-BZ333,$C333-SUM($CM333:CU333)))))</f>
        <v>0</v>
      </c>
      <c r="CW333" s="29">
        <f ca="1">IF(NOT(snowball),0,IF(AJ332&lt;=0,0,IF($C333&lt;=SUM($CM333:CV333),0,IF(CA333+$C333-SUM($CM333:CV333)&gt;AJ332+BE333,AJ332+BE333-CA333,$C333-SUM($CM333:CV333)))))</f>
        <v>0</v>
      </c>
      <c r="CX333" s="29">
        <f ca="1">IF(NOT(snowball),0,IF(AK332&lt;=0,0,IF($C333&lt;=SUM($CM333:CW333),0,IF(CB333+$C333-SUM($CM333:CW333)&gt;AK332+BF333,AK332+BF333-CB333,$C333-SUM($CM333:CW333)))))</f>
        <v>0</v>
      </c>
      <c r="CY333" s="29">
        <f ca="1">IF(NOT(snowball),0,IF(AL332&lt;=0,0,IF($C333&lt;=SUM($CM333:CX333),0,IF(CC333+$C333-SUM($CM333:CX333)&gt;AL332+BG333,AL332+BG333-CC333,$C333-SUM($CM333:CX333)))))</f>
        <v>0</v>
      </c>
      <c r="CZ333" s="29">
        <f ca="1">IF(NOT(snowball),0,IF(AM332&lt;=0,0,IF($C333&lt;=SUM($CM333:CY333),0,IF(CD333+$C333-SUM($CM333:CY333)&gt;AM332+BH333,AM332+BH333-CD333,$C333-SUM($CM333:CY333)))))</f>
        <v>0</v>
      </c>
      <c r="DA333" s="29">
        <f ca="1">IF(NOT(snowball),0,IF(AN332&lt;=0,0,IF($C333&lt;=SUM($CM333:CZ333),0,IF(CE333+$C333-SUM($CM333:CZ333)&gt;AN332+BI333,AN332+BI333-CE333,$C333-SUM($CM333:CZ333)))))</f>
        <v>0</v>
      </c>
      <c r="DB333" s="29">
        <f ca="1">IF(NOT(snowball),0,IF(AO332&lt;=0,0,IF($C333&lt;=SUM($CM333:DA333),0,IF(CF333+$C333-SUM($CM333:DA333)&gt;AO332+BJ333,AO332+BJ333-CF333,$C333-SUM($CM333:DA333)))))</f>
        <v>0</v>
      </c>
      <c r="DC333" s="29">
        <f ca="1">IF(NOT(snowball),0,IF(AP332&lt;=0,0,IF($C333&lt;=SUM($CM333:DB333),0,IF(CG333+$C333-SUM($CM333:DB333)&gt;AP332+BK333,AP332+BK333-CG333,$C333-SUM($CM333:DB333)))))</f>
        <v>0</v>
      </c>
      <c r="DD333" s="29">
        <f ca="1">IF(NOT(snowball),0,IF(AQ332&lt;=0,0,IF($C333&lt;=SUM($CM333:DC333),0,IF(CH333+$C333-SUM($CM333:DC333)&gt;AQ332+BL333,AQ332+BL333-CH333,$C333-SUM($CM333:DC333)))))</f>
        <v>0</v>
      </c>
      <c r="DE333" s="29">
        <f ca="1">IF(NOT(snowball),0,IF(AR332&lt;=0,0,IF($C333&lt;=SUM($CM333:DD333),0,IF(CI333+$C333-SUM($CM333:DD333)&gt;AR332+BM333,AR332+BM333-CI333,$C333-SUM($CM333:DD333)))))</f>
        <v>0</v>
      </c>
      <c r="DF333" s="29">
        <f ca="1">IF(NOT(snowball),0,IF(AS332&lt;=0,0,IF($C333&lt;=SUM($CM333:DE333),0,IF(CJ333+$C333-SUM($CM333:DE333)&gt;AS332+BN333,AS332+BN333-CJ333,$C333-SUM($CM333:DE333)))))</f>
        <v>0</v>
      </c>
    </row>
    <row r="334" spans="1:110" ht="11" customHeight="1">
      <c r="A334" s="30" t="str">
        <f t="shared" ca="1" si="454"/>
        <v/>
      </c>
      <c r="B334" s="13" t="e">
        <f t="shared" ca="1" si="383"/>
        <v>#N/A</v>
      </c>
      <c r="C334" s="113" t="str">
        <f t="shared" ca="1" si="369"/>
        <v/>
      </c>
      <c r="D334" s="81"/>
      <c r="E334" s="29">
        <f t="shared" ca="1" si="460"/>
        <v>0</v>
      </c>
      <c r="F334" s="29">
        <f t="shared" ca="1" si="461"/>
        <v>0</v>
      </c>
      <c r="G334" s="29">
        <f t="shared" ca="1" si="462"/>
        <v>0</v>
      </c>
      <c r="H334" s="29">
        <f t="shared" ca="1" si="463"/>
        <v>0</v>
      </c>
      <c r="I334" s="29">
        <f t="shared" ca="1" si="464"/>
        <v>0</v>
      </c>
      <c r="J334" s="29">
        <f t="shared" ca="1" si="465"/>
        <v>0</v>
      </c>
      <c r="K334" s="29">
        <f t="shared" ca="1" si="453"/>
        <v>0</v>
      </c>
      <c r="L334" s="29">
        <f t="shared" ca="1" si="370"/>
        <v>0</v>
      </c>
      <c r="M334" s="29">
        <f t="shared" ca="1" si="371"/>
        <v>0</v>
      </c>
      <c r="N334" s="29">
        <f t="shared" ca="1" si="372"/>
        <v>0</v>
      </c>
      <c r="O334" s="29">
        <f t="shared" ca="1" si="373"/>
        <v>0</v>
      </c>
      <c r="P334" s="29">
        <f t="shared" ca="1" si="374"/>
        <v>0</v>
      </c>
      <c r="Q334" s="29">
        <f t="shared" ca="1" si="375"/>
        <v>0</v>
      </c>
      <c r="R334" s="29">
        <f t="shared" ca="1" si="376"/>
        <v>0</v>
      </c>
      <c r="S334" s="29">
        <f t="shared" ca="1" si="377"/>
        <v>0</v>
      </c>
      <c r="T334" s="29">
        <f t="shared" ca="1" si="378"/>
        <v>0</v>
      </c>
      <c r="U334" s="29">
        <f t="shared" ca="1" si="379"/>
        <v>0</v>
      </c>
      <c r="V334" s="29">
        <f t="shared" ca="1" si="380"/>
        <v>0</v>
      </c>
      <c r="W334" s="29">
        <f t="shared" ca="1" si="381"/>
        <v>0</v>
      </c>
      <c r="X334" s="29">
        <f t="shared" ca="1" si="381"/>
        <v>0</v>
      </c>
      <c r="Y334" s="66"/>
      <c r="Z334" s="29">
        <f t="shared" ca="1" si="384"/>
        <v>0</v>
      </c>
      <c r="AA334" s="29">
        <f t="shared" ca="1" si="385"/>
        <v>0</v>
      </c>
      <c r="AB334" s="29">
        <f t="shared" ca="1" si="386"/>
        <v>0</v>
      </c>
      <c r="AC334" s="29">
        <f t="shared" ca="1" si="387"/>
        <v>0</v>
      </c>
      <c r="AD334" s="29">
        <f t="shared" ca="1" si="388"/>
        <v>0</v>
      </c>
      <c r="AE334" s="29">
        <f t="shared" ca="1" si="389"/>
        <v>0</v>
      </c>
      <c r="AF334" s="29">
        <f t="shared" ca="1" si="390"/>
        <v>0</v>
      </c>
      <c r="AG334" s="29">
        <f t="shared" ca="1" si="391"/>
        <v>0</v>
      </c>
      <c r="AH334" s="29">
        <f t="shared" ca="1" si="392"/>
        <v>0</v>
      </c>
      <c r="AI334" s="29">
        <f t="shared" ca="1" si="393"/>
        <v>0</v>
      </c>
      <c r="AJ334" s="29">
        <f t="shared" ca="1" si="394"/>
        <v>0</v>
      </c>
      <c r="AK334" s="29">
        <f t="shared" ca="1" si="395"/>
        <v>0</v>
      </c>
      <c r="AL334" s="29">
        <f t="shared" ca="1" si="396"/>
        <v>0</v>
      </c>
      <c r="AM334" s="29">
        <f t="shared" ca="1" si="397"/>
        <v>0</v>
      </c>
      <c r="AN334" s="29">
        <f t="shared" ca="1" si="398"/>
        <v>0</v>
      </c>
      <c r="AO334" s="29">
        <f t="shared" ca="1" si="399"/>
        <v>0</v>
      </c>
      <c r="AP334" s="29">
        <f t="shared" ca="1" si="400"/>
        <v>0</v>
      </c>
      <c r="AQ334" s="29">
        <f t="shared" ca="1" si="401"/>
        <v>0</v>
      </c>
      <c r="AR334" s="29">
        <f t="shared" ca="1" si="402"/>
        <v>0</v>
      </c>
      <c r="AS334" s="29">
        <f t="shared" ca="1" si="403"/>
        <v>0</v>
      </c>
      <c r="AT334" s="7"/>
      <c r="AU334" s="29">
        <f t="shared" ca="1" si="456"/>
        <v>0</v>
      </c>
      <c r="AV334" s="29">
        <f t="shared" ca="1" si="457"/>
        <v>0</v>
      </c>
      <c r="AW334" s="29">
        <f t="shared" ca="1" si="458"/>
        <v>0</v>
      </c>
      <c r="AX334" s="29">
        <f t="shared" ca="1" si="410"/>
        <v>0</v>
      </c>
      <c r="AY334" s="29">
        <f t="shared" ca="1" si="411"/>
        <v>0</v>
      </c>
      <c r="AZ334" s="29">
        <f t="shared" ca="1" si="412"/>
        <v>0</v>
      </c>
      <c r="BA334" s="29">
        <f t="shared" ca="1" si="413"/>
        <v>0</v>
      </c>
      <c r="BB334" s="29">
        <f t="shared" ca="1" si="414"/>
        <v>0</v>
      </c>
      <c r="BC334" s="29">
        <f t="shared" ca="1" si="415"/>
        <v>0</v>
      </c>
      <c r="BD334" s="29">
        <f t="shared" ca="1" si="416"/>
        <v>0</v>
      </c>
      <c r="BE334" s="29">
        <f t="shared" ca="1" si="417"/>
        <v>0</v>
      </c>
      <c r="BF334" s="29">
        <f t="shared" ca="1" si="418"/>
        <v>0</v>
      </c>
      <c r="BG334" s="29">
        <f t="shared" ca="1" si="419"/>
        <v>0</v>
      </c>
      <c r="BH334" s="29">
        <f t="shared" ca="1" si="420"/>
        <v>0</v>
      </c>
      <c r="BI334" s="29">
        <f t="shared" ca="1" si="421"/>
        <v>0</v>
      </c>
      <c r="BJ334" s="29">
        <f t="shared" ca="1" si="422"/>
        <v>0</v>
      </c>
      <c r="BK334" s="29">
        <f t="shared" ca="1" si="423"/>
        <v>0</v>
      </c>
      <c r="BL334" s="29">
        <f t="shared" ca="1" si="424"/>
        <v>0</v>
      </c>
      <c r="BM334" s="29">
        <f t="shared" ca="1" si="425"/>
        <v>0</v>
      </c>
      <c r="BN334" s="29">
        <f t="shared" ca="1" si="426"/>
        <v>0</v>
      </c>
      <c r="BO334" s="33">
        <f t="shared" ca="1" si="404"/>
        <v>0</v>
      </c>
      <c r="BP334" s="16"/>
      <c r="BQ334" s="29">
        <f t="shared" ca="1" si="405"/>
        <v>0</v>
      </c>
      <c r="BR334" s="29">
        <f t="shared" ca="1" si="406"/>
        <v>0</v>
      </c>
      <c r="BS334" s="29">
        <f t="shared" ca="1" si="407"/>
        <v>0</v>
      </c>
      <c r="BT334" s="29">
        <f t="shared" ca="1" si="408"/>
        <v>0</v>
      </c>
      <c r="BU334" s="29">
        <f t="shared" ca="1" si="409"/>
        <v>0</v>
      </c>
      <c r="BV334" s="29">
        <f t="shared" ca="1" si="427"/>
        <v>0</v>
      </c>
      <c r="BW334" s="29">
        <f t="shared" ca="1" si="428"/>
        <v>0</v>
      </c>
      <c r="BX334" s="29">
        <f t="shared" ca="1" si="429"/>
        <v>0</v>
      </c>
      <c r="BY334" s="29">
        <f t="shared" ca="1" si="430"/>
        <v>0</v>
      </c>
      <c r="BZ334" s="29">
        <f t="shared" ca="1" si="431"/>
        <v>0</v>
      </c>
      <c r="CA334" s="29">
        <f t="shared" ca="1" si="432"/>
        <v>0</v>
      </c>
      <c r="CB334" s="29">
        <f t="shared" ca="1" si="433"/>
        <v>0</v>
      </c>
      <c r="CC334" s="29">
        <f t="shared" ca="1" si="434"/>
        <v>0</v>
      </c>
      <c r="CD334" s="29">
        <f t="shared" ca="1" si="435"/>
        <v>0</v>
      </c>
      <c r="CE334" s="29">
        <f t="shared" ca="1" si="436"/>
        <v>0</v>
      </c>
      <c r="CF334" s="29">
        <f t="shared" ca="1" si="437"/>
        <v>0</v>
      </c>
      <c r="CG334" s="29">
        <f t="shared" ca="1" si="438"/>
        <v>0</v>
      </c>
      <c r="CH334" s="29">
        <f t="shared" ca="1" si="439"/>
        <v>0</v>
      </c>
      <c r="CI334" s="29">
        <f t="shared" ca="1" si="440"/>
        <v>0</v>
      </c>
      <c r="CJ334" s="29">
        <f t="shared" ca="1" si="441"/>
        <v>0</v>
      </c>
      <c r="CK334" s="33">
        <f t="shared" ca="1" si="459"/>
        <v>0</v>
      </c>
      <c r="CL334" s="33"/>
      <c r="CM334" s="78">
        <f t="shared" ca="1" si="382"/>
        <v>0</v>
      </c>
      <c r="CN334" s="29">
        <f ca="1">IF(NOT(snowball),0,IF(AA333&lt;=0,0,IF($C334&lt;=SUM($CM334:CM334),0,IF(BR334+$C334-SUM($CM334:CM334)&gt;AA333+AV334,AA333+AV334-BR334,$C334-SUM($CM334:CM334)))))</f>
        <v>0</v>
      </c>
      <c r="CO334" s="29">
        <f ca="1">IF(NOT(snowball),0,IF(AB333&lt;=0,0,IF($C334&lt;=SUM($CM334:CN334),0,IF(BS334+$C334-SUM($CM334:CN334)&gt;AB333+AW334,AB333+AW334-BS334,$C334-SUM($CM334:CN334)))))</f>
        <v>0</v>
      </c>
      <c r="CP334" s="29">
        <f ca="1">IF(NOT(snowball),0,IF(AC333&lt;=0,0,IF($C334&lt;=SUM($CM334:CO334),0,IF(BT334+$C334-SUM($CM334:CO334)&gt;AC333+AX334,AC333+AX334-BT334,$C334-SUM($CM334:CO334)))))</f>
        <v>0</v>
      </c>
      <c r="CQ334" s="29">
        <f ca="1">IF(NOT(snowball),0,IF(AD333&lt;=0,0,IF($C334&lt;=SUM($CM334:CP334),0,IF(BU334+$C334-SUM($CM334:CP334)&gt;AD333+AY334,AD333+AY334-BU334,$C334-SUM($CM334:CP334)))))</f>
        <v>0</v>
      </c>
      <c r="CR334" s="29">
        <f ca="1">IF(NOT(snowball),0,IF(AE333&lt;=0,0,IF($C334&lt;=SUM($CM334:CQ334),0,IF(BV334+$C334-SUM($CM334:CQ334)&gt;AE333+AZ334,AE333+AZ334-BV334,$C334-SUM($CM334:CQ334)))))</f>
        <v>0</v>
      </c>
      <c r="CS334" s="29">
        <f ca="1">IF(NOT(snowball),0,IF(AF333&lt;=0,0,IF($C334&lt;=SUM($CM334:CR334),0,IF(BW334+$C334-SUM($CM334:CR334)&gt;AF333+BA334,AF333+BA334-BW334,$C334-SUM($CM334:CR334)))))</f>
        <v>0</v>
      </c>
      <c r="CT334" s="29">
        <f ca="1">IF(NOT(snowball),0,IF(AG333&lt;=0,0,IF($C334&lt;=SUM($CM334:CS334),0,IF(BX334+$C334-SUM($CM334:CS334)&gt;AG333+BB334,AG333+BB334-BX334,$C334-SUM($CM334:CS334)))))</f>
        <v>0</v>
      </c>
      <c r="CU334" s="29">
        <f ca="1">IF(NOT(snowball),0,IF(AH333&lt;=0,0,IF($C334&lt;=SUM($CM334:CT334),0,IF(BY334+$C334-SUM($CM334:CT334)&gt;AH333+BC334,AH333+BC334-BY334,$C334-SUM($CM334:CT334)))))</f>
        <v>0</v>
      </c>
      <c r="CV334" s="29">
        <f ca="1">IF(NOT(snowball),0,IF(AI333&lt;=0,0,IF($C334&lt;=SUM($CM334:CU334),0,IF(BZ334+$C334-SUM($CM334:CU334)&gt;AI333+BD334,AI333+BD334-BZ334,$C334-SUM($CM334:CU334)))))</f>
        <v>0</v>
      </c>
      <c r="CW334" s="29">
        <f ca="1">IF(NOT(snowball),0,IF(AJ333&lt;=0,0,IF($C334&lt;=SUM($CM334:CV334),0,IF(CA334+$C334-SUM($CM334:CV334)&gt;AJ333+BE334,AJ333+BE334-CA334,$C334-SUM($CM334:CV334)))))</f>
        <v>0</v>
      </c>
      <c r="CX334" s="29">
        <f ca="1">IF(NOT(snowball),0,IF(AK333&lt;=0,0,IF($C334&lt;=SUM($CM334:CW334),0,IF(CB334+$C334-SUM($CM334:CW334)&gt;AK333+BF334,AK333+BF334-CB334,$C334-SUM($CM334:CW334)))))</f>
        <v>0</v>
      </c>
      <c r="CY334" s="29">
        <f ca="1">IF(NOT(snowball),0,IF(AL333&lt;=0,0,IF($C334&lt;=SUM($CM334:CX334),0,IF(CC334+$C334-SUM($CM334:CX334)&gt;AL333+BG334,AL333+BG334-CC334,$C334-SUM($CM334:CX334)))))</f>
        <v>0</v>
      </c>
      <c r="CZ334" s="29">
        <f ca="1">IF(NOT(snowball),0,IF(AM333&lt;=0,0,IF($C334&lt;=SUM($CM334:CY334),0,IF(CD334+$C334-SUM($CM334:CY334)&gt;AM333+BH334,AM333+BH334-CD334,$C334-SUM($CM334:CY334)))))</f>
        <v>0</v>
      </c>
      <c r="DA334" s="29">
        <f ca="1">IF(NOT(snowball),0,IF(AN333&lt;=0,0,IF($C334&lt;=SUM($CM334:CZ334),0,IF(CE334+$C334-SUM($CM334:CZ334)&gt;AN333+BI334,AN333+BI334-CE334,$C334-SUM($CM334:CZ334)))))</f>
        <v>0</v>
      </c>
      <c r="DB334" s="29">
        <f ca="1">IF(NOT(snowball),0,IF(AO333&lt;=0,0,IF($C334&lt;=SUM($CM334:DA334),0,IF(CF334+$C334-SUM($CM334:DA334)&gt;AO333+BJ334,AO333+BJ334-CF334,$C334-SUM($CM334:DA334)))))</f>
        <v>0</v>
      </c>
      <c r="DC334" s="29">
        <f ca="1">IF(NOT(snowball),0,IF(AP333&lt;=0,0,IF($C334&lt;=SUM($CM334:DB334),0,IF(CG334+$C334-SUM($CM334:DB334)&gt;AP333+BK334,AP333+BK334-CG334,$C334-SUM($CM334:DB334)))))</f>
        <v>0</v>
      </c>
      <c r="DD334" s="29">
        <f ca="1">IF(NOT(snowball),0,IF(AQ333&lt;=0,0,IF($C334&lt;=SUM($CM334:DC334),0,IF(CH334+$C334-SUM($CM334:DC334)&gt;AQ333+BL334,AQ333+BL334-CH334,$C334-SUM($CM334:DC334)))))</f>
        <v>0</v>
      </c>
      <c r="DE334" s="29">
        <f ca="1">IF(NOT(snowball),0,IF(AR333&lt;=0,0,IF($C334&lt;=SUM($CM334:DD334),0,IF(CI334+$C334-SUM($CM334:DD334)&gt;AR333+BM334,AR333+BM334-CI334,$C334-SUM($CM334:DD334)))))</f>
        <v>0</v>
      </c>
      <c r="DF334" s="29">
        <f ca="1">IF(NOT(snowball),0,IF(AS333&lt;=0,0,IF($C334&lt;=SUM($CM334:DE334),0,IF(CJ334+$C334-SUM($CM334:DE334)&gt;AS333+BN334,AS333+BN334-CJ334,$C334-SUM($CM334:DE334)))))</f>
        <v>0</v>
      </c>
    </row>
    <row r="335" spans="1:110" ht="11" customHeight="1">
      <c r="A335" s="30" t="str">
        <f t="shared" ref="A335:A372" ca="1" si="466">IF(SUM(Z334:AS334)&lt;=0,"",A334+1)</f>
        <v/>
      </c>
      <c r="B335" s="13" t="e">
        <f t="shared" ca="1" si="383"/>
        <v>#N/A</v>
      </c>
      <c r="C335" s="113" t="str">
        <f t="shared" ca="1" si="369"/>
        <v/>
      </c>
      <c r="D335" s="81"/>
      <c r="E335" s="29">
        <f t="shared" ref="E335:E372" ca="1" si="467">BQ335+CM335</f>
        <v>0</v>
      </c>
      <c r="F335" s="29">
        <f t="shared" ref="F335:F372" ca="1" si="468">BR335+CN335</f>
        <v>0</v>
      </c>
      <c r="G335" s="29">
        <f t="shared" ref="G335:G372" ca="1" si="469">BS335+CO335</f>
        <v>0</v>
      </c>
      <c r="H335" s="29">
        <f t="shared" ref="H335:H372" ca="1" si="470">BT335+CP335</f>
        <v>0</v>
      </c>
      <c r="I335" s="29">
        <f t="shared" ref="I335:I372" ca="1" si="471">BU335+CQ335</f>
        <v>0</v>
      </c>
      <c r="J335" s="29">
        <f t="shared" ref="J335:J372" ca="1" si="472">BV335+CR335</f>
        <v>0</v>
      </c>
      <c r="K335" s="29">
        <f t="shared" ca="1" si="453"/>
        <v>0</v>
      </c>
      <c r="L335" s="29">
        <f t="shared" ca="1" si="370"/>
        <v>0</v>
      </c>
      <c r="M335" s="29">
        <f t="shared" ca="1" si="371"/>
        <v>0</v>
      </c>
      <c r="N335" s="29">
        <f t="shared" ca="1" si="372"/>
        <v>0</v>
      </c>
      <c r="O335" s="29">
        <f t="shared" ca="1" si="373"/>
        <v>0</v>
      </c>
      <c r="P335" s="29">
        <f t="shared" ca="1" si="374"/>
        <v>0</v>
      </c>
      <c r="Q335" s="29">
        <f t="shared" ca="1" si="375"/>
        <v>0</v>
      </c>
      <c r="R335" s="29">
        <f t="shared" ca="1" si="376"/>
        <v>0</v>
      </c>
      <c r="S335" s="29">
        <f t="shared" ca="1" si="377"/>
        <v>0</v>
      </c>
      <c r="T335" s="29">
        <f t="shared" ca="1" si="378"/>
        <v>0</v>
      </c>
      <c r="U335" s="29">
        <f t="shared" ca="1" si="379"/>
        <v>0</v>
      </c>
      <c r="V335" s="29">
        <f t="shared" ca="1" si="380"/>
        <v>0</v>
      </c>
      <c r="W335" s="29">
        <f t="shared" ca="1" si="381"/>
        <v>0</v>
      </c>
      <c r="X335" s="29">
        <f t="shared" ca="1" si="381"/>
        <v>0</v>
      </c>
      <c r="Y335" s="66"/>
      <c r="Z335" s="29">
        <f t="shared" ca="1" si="384"/>
        <v>0</v>
      </c>
      <c r="AA335" s="29">
        <f t="shared" ca="1" si="385"/>
        <v>0</v>
      </c>
      <c r="AB335" s="29">
        <f t="shared" ca="1" si="386"/>
        <v>0</v>
      </c>
      <c r="AC335" s="29">
        <f t="shared" ca="1" si="387"/>
        <v>0</v>
      </c>
      <c r="AD335" s="29">
        <f t="shared" ca="1" si="388"/>
        <v>0</v>
      </c>
      <c r="AE335" s="29">
        <f t="shared" ca="1" si="389"/>
        <v>0</v>
      </c>
      <c r="AF335" s="29">
        <f t="shared" ca="1" si="390"/>
        <v>0</v>
      </c>
      <c r="AG335" s="29">
        <f t="shared" ca="1" si="391"/>
        <v>0</v>
      </c>
      <c r="AH335" s="29">
        <f t="shared" ca="1" si="392"/>
        <v>0</v>
      </c>
      <c r="AI335" s="29">
        <f t="shared" ca="1" si="393"/>
        <v>0</v>
      </c>
      <c r="AJ335" s="29">
        <f t="shared" ca="1" si="394"/>
        <v>0</v>
      </c>
      <c r="AK335" s="29">
        <f t="shared" ca="1" si="395"/>
        <v>0</v>
      </c>
      <c r="AL335" s="29">
        <f t="shared" ca="1" si="396"/>
        <v>0</v>
      </c>
      <c r="AM335" s="29">
        <f t="shared" ca="1" si="397"/>
        <v>0</v>
      </c>
      <c r="AN335" s="29">
        <f t="shared" ca="1" si="398"/>
        <v>0</v>
      </c>
      <c r="AO335" s="29">
        <f t="shared" ca="1" si="399"/>
        <v>0</v>
      </c>
      <c r="AP335" s="29">
        <f t="shared" ca="1" si="400"/>
        <v>0</v>
      </c>
      <c r="AQ335" s="29">
        <f t="shared" ca="1" si="401"/>
        <v>0</v>
      </c>
      <c r="AR335" s="29">
        <f t="shared" ca="1" si="402"/>
        <v>0</v>
      </c>
      <c r="AS335" s="29">
        <f t="shared" ca="1" si="403"/>
        <v>0</v>
      </c>
      <c r="AT335" s="7"/>
      <c r="AU335" s="29">
        <f t="shared" ref="AU335:AU372" ca="1" si="473">ROUND(Z334*E$9/12,2)</f>
        <v>0</v>
      </c>
      <c r="AV335" s="29">
        <f t="shared" ref="AV335:AV372" ca="1" si="474">ROUND(AA334*F$9/12,2)</f>
        <v>0</v>
      </c>
      <c r="AW335" s="29">
        <f t="shared" ref="AW335:AW372" ca="1" si="475">ROUND(AB334*G$9/12,2)</f>
        <v>0</v>
      </c>
      <c r="AX335" s="29">
        <f t="shared" ca="1" si="410"/>
        <v>0</v>
      </c>
      <c r="AY335" s="29">
        <f t="shared" ca="1" si="411"/>
        <v>0</v>
      </c>
      <c r="AZ335" s="29">
        <f t="shared" ca="1" si="412"/>
        <v>0</v>
      </c>
      <c r="BA335" s="29">
        <f t="shared" ca="1" si="413"/>
        <v>0</v>
      </c>
      <c r="BB335" s="29">
        <f t="shared" ca="1" si="414"/>
        <v>0</v>
      </c>
      <c r="BC335" s="29">
        <f t="shared" ca="1" si="415"/>
        <v>0</v>
      </c>
      <c r="BD335" s="29">
        <f t="shared" ca="1" si="416"/>
        <v>0</v>
      </c>
      <c r="BE335" s="29">
        <f t="shared" ca="1" si="417"/>
        <v>0</v>
      </c>
      <c r="BF335" s="29">
        <f t="shared" ca="1" si="418"/>
        <v>0</v>
      </c>
      <c r="BG335" s="29">
        <f t="shared" ca="1" si="419"/>
        <v>0</v>
      </c>
      <c r="BH335" s="29">
        <f t="shared" ca="1" si="420"/>
        <v>0</v>
      </c>
      <c r="BI335" s="29">
        <f t="shared" ca="1" si="421"/>
        <v>0</v>
      </c>
      <c r="BJ335" s="29">
        <f t="shared" ca="1" si="422"/>
        <v>0</v>
      </c>
      <c r="BK335" s="29">
        <f t="shared" ca="1" si="423"/>
        <v>0</v>
      </c>
      <c r="BL335" s="29">
        <f t="shared" ca="1" si="424"/>
        <v>0</v>
      </c>
      <c r="BM335" s="29">
        <f t="shared" ca="1" si="425"/>
        <v>0</v>
      </c>
      <c r="BN335" s="29">
        <f t="shared" ca="1" si="426"/>
        <v>0</v>
      </c>
      <c r="BO335" s="33">
        <f t="shared" ca="1" si="404"/>
        <v>0</v>
      </c>
      <c r="BP335" s="16"/>
      <c r="BQ335" s="29">
        <f t="shared" ca="1" si="405"/>
        <v>0</v>
      </c>
      <c r="BR335" s="29">
        <f t="shared" ca="1" si="406"/>
        <v>0</v>
      </c>
      <c r="BS335" s="29">
        <f t="shared" ca="1" si="407"/>
        <v>0</v>
      </c>
      <c r="BT335" s="29">
        <f t="shared" ca="1" si="408"/>
        <v>0</v>
      </c>
      <c r="BU335" s="29">
        <f t="shared" ca="1" si="409"/>
        <v>0</v>
      </c>
      <c r="BV335" s="29">
        <f t="shared" ca="1" si="427"/>
        <v>0</v>
      </c>
      <c r="BW335" s="29">
        <f t="shared" ca="1" si="428"/>
        <v>0</v>
      </c>
      <c r="BX335" s="29">
        <f t="shared" ca="1" si="429"/>
        <v>0</v>
      </c>
      <c r="BY335" s="29">
        <f t="shared" ca="1" si="430"/>
        <v>0</v>
      </c>
      <c r="BZ335" s="29">
        <f t="shared" ca="1" si="431"/>
        <v>0</v>
      </c>
      <c r="CA335" s="29">
        <f t="shared" ca="1" si="432"/>
        <v>0</v>
      </c>
      <c r="CB335" s="29">
        <f t="shared" ca="1" si="433"/>
        <v>0</v>
      </c>
      <c r="CC335" s="29">
        <f t="shared" ca="1" si="434"/>
        <v>0</v>
      </c>
      <c r="CD335" s="29">
        <f t="shared" ca="1" si="435"/>
        <v>0</v>
      </c>
      <c r="CE335" s="29">
        <f t="shared" ca="1" si="436"/>
        <v>0</v>
      </c>
      <c r="CF335" s="29">
        <f t="shared" ca="1" si="437"/>
        <v>0</v>
      </c>
      <c r="CG335" s="29">
        <f t="shared" ca="1" si="438"/>
        <v>0</v>
      </c>
      <c r="CH335" s="29">
        <f t="shared" ca="1" si="439"/>
        <v>0</v>
      </c>
      <c r="CI335" s="29">
        <f t="shared" ca="1" si="440"/>
        <v>0</v>
      </c>
      <c r="CJ335" s="29">
        <f t="shared" ca="1" si="441"/>
        <v>0</v>
      </c>
      <c r="CK335" s="33">
        <f t="shared" ref="CK335:CK372" ca="1" si="476">SUM(BQ335:CJ335)</f>
        <v>0</v>
      </c>
      <c r="CL335" s="33"/>
      <c r="CM335" s="78">
        <f t="shared" ca="1" si="382"/>
        <v>0</v>
      </c>
      <c r="CN335" s="29">
        <f ca="1">IF(NOT(snowball),0,IF(AA334&lt;=0,0,IF($C335&lt;=SUM($CM335:CM335),0,IF(BR335+$C335-SUM($CM335:CM335)&gt;AA334+AV335,AA334+AV335-BR335,$C335-SUM($CM335:CM335)))))</f>
        <v>0</v>
      </c>
      <c r="CO335" s="29">
        <f ca="1">IF(NOT(snowball),0,IF(AB334&lt;=0,0,IF($C335&lt;=SUM($CM335:CN335),0,IF(BS335+$C335-SUM($CM335:CN335)&gt;AB334+AW335,AB334+AW335-BS335,$C335-SUM($CM335:CN335)))))</f>
        <v>0</v>
      </c>
      <c r="CP335" s="29">
        <f ca="1">IF(NOT(snowball),0,IF(AC334&lt;=0,0,IF($C335&lt;=SUM($CM335:CO335),0,IF(BT335+$C335-SUM($CM335:CO335)&gt;AC334+AX335,AC334+AX335-BT335,$C335-SUM($CM335:CO335)))))</f>
        <v>0</v>
      </c>
      <c r="CQ335" s="29">
        <f ca="1">IF(NOT(snowball),0,IF(AD334&lt;=0,0,IF($C335&lt;=SUM($CM335:CP335),0,IF(BU335+$C335-SUM($CM335:CP335)&gt;AD334+AY335,AD334+AY335-BU335,$C335-SUM($CM335:CP335)))))</f>
        <v>0</v>
      </c>
      <c r="CR335" s="29">
        <f ca="1">IF(NOT(snowball),0,IF(AE334&lt;=0,0,IF($C335&lt;=SUM($CM335:CQ335),0,IF(BV335+$C335-SUM($CM335:CQ335)&gt;AE334+AZ335,AE334+AZ335-BV335,$C335-SUM($CM335:CQ335)))))</f>
        <v>0</v>
      </c>
      <c r="CS335" s="29">
        <f ca="1">IF(NOT(snowball),0,IF(AF334&lt;=0,0,IF($C335&lt;=SUM($CM335:CR335),0,IF(BW335+$C335-SUM($CM335:CR335)&gt;AF334+BA335,AF334+BA335-BW335,$C335-SUM($CM335:CR335)))))</f>
        <v>0</v>
      </c>
      <c r="CT335" s="29">
        <f ca="1">IF(NOT(snowball),0,IF(AG334&lt;=0,0,IF($C335&lt;=SUM($CM335:CS335),0,IF(BX335+$C335-SUM($CM335:CS335)&gt;AG334+BB335,AG334+BB335-BX335,$C335-SUM($CM335:CS335)))))</f>
        <v>0</v>
      </c>
      <c r="CU335" s="29">
        <f ca="1">IF(NOT(snowball),0,IF(AH334&lt;=0,0,IF($C335&lt;=SUM($CM335:CT335),0,IF(BY335+$C335-SUM($CM335:CT335)&gt;AH334+BC335,AH334+BC335-BY335,$C335-SUM($CM335:CT335)))))</f>
        <v>0</v>
      </c>
      <c r="CV335" s="29">
        <f ca="1">IF(NOT(snowball),0,IF(AI334&lt;=0,0,IF($C335&lt;=SUM($CM335:CU335),0,IF(BZ335+$C335-SUM($CM335:CU335)&gt;AI334+BD335,AI334+BD335-BZ335,$C335-SUM($CM335:CU335)))))</f>
        <v>0</v>
      </c>
      <c r="CW335" s="29">
        <f ca="1">IF(NOT(snowball),0,IF(AJ334&lt;=0,0,IF($C335&lt;=SUM($CM335:CV335),0,IF(CA335+$C335-SUM($CM335:CV335)&gt;AJ334+BE335,AJ334+BE335-CA335,$C335-SUM($CM335:CV335)))))</f>
        <v>0</v>
      </c>
      <c r="CX335" s="29">
        <f ca="1">IF(NOT(snowball),0,IF(AK334&lt;=0,0,IF($C335&lt;=SUM($CM335:CW335),0,IF(CB335+$C335-SUM($CM335:CW335)&gt;AK334+BF335,AK334+BF335-CB335,$C335-SUM($CM335:CW335)))))</f>
        <v>0</v>
      </c>
      <c r="CY335" s="29">
        <f ca="1">IF(NOT(snowball),0,IF(AL334&lt;=0,0,IF($C335&lt;=SUM($CM335:CX335),0,IF(CC335+$C335-SUM($CM335:CX335)&gt;AL334+BG335,AL334+BG335-CC335,$C335-SUM($CM335:CX335)))))</f>
        <v>0</v>
      </c>
      <c r="CZ335" s="29">
        <f ca="1">IF(NOT(snowball),0,IF(AM334&lt;=0,0,IF($C335&lt;=SUM($CM335:CY335),0,IF(CD335+$C335-SUM($CM335:CY335)&gt;AM334+BH335,AM334+BH335-CD335,$C335-SUM($CM335:CY335)))))</f>
        <v>0</v>
      </c>
      <c r="DA335" s="29">
        <f ca="1">IF(NOT(snowball),0,IF(AN334&lt;=0,0,IF($C335&lt;=SUM($CM335:CZ335),0,IF(CE335+$C335-SUM($CM335:CZ335)&gt;AN334+BI335,AN334+BI335-CE335,$C335-SUM($CM335:CZ335)))))</f>
        <v>0</v>
      </c>
      <c r="DB335" s="29">
        <f ca="1">IF(NOT(snowball),0,IF(AO334&lt;=0,0,IF($C335&lt;=SUM($CM335:DA335),0,IF(CF335+$C335-SUM($CM335:DA335)&gt;AO334+BJ335,AO334+BJ335-CF335,$C335-SUM($CM335:DA335)))))</f>
        <v>0</v>
      </c>
      <c r="DC335" s="29">
        <f ca="1">IF(NOT(snowball),0,IF(AP334&lt;=0,0,IF($C335&lt;=SUM($CM335:DB335),0,IF(CG335+$C335-SUM($CM335:DB335)&gt;AP334+BK335,AP334+BK335-CG335,$C335-SUM($CM335:DB335)))))</f>
        <v>0</v>
      </c>
      <c r="DD335" s="29">
        <f ca="1">IF(NOT(snowball),0,IF(AQ334&lt;=0,0,IF($C335&lt;=SUM($CM335:DC335),0,IF(CH335+$C335-SUM($CM335:DC335)&gt;AQ334+BL335,AQ334+BL335-CH335,$C335-SUM($CM335:DC335)))))</f>
        <v>0</v>
      </c>
      <c r="DE335" s="29">
        <f ca="1">IF(NOT(snowball),0,IF(AR334&lt;=0,0,IF($C335&lt;=SUM($CM335:DD335),0,IF(CI335+$C335-SUM($CM335:DD335)&gt;AR334+BM335,AR334+BM335-CI335,$C335-SUM($CM335:DD335)))))</f>
        <v>0</v>
      </c>
      <c r="DF335" s="29">
        <f ca="1">IF(NOT(snowball),0,IF(AS334&lt;=0,0,IF($C335&lt;=SUM($CM335:DE335),0,IF(CJ335+$C335-SUM($CM335:DE335)&gt;AS334+BN335,AS334+BN335-CJ335,$C335-SUM($CM335:DE335)))))</f>
        <v>0</v>
      </c>
    </row>
    <row r="336" spans="1:110" ht="11" customHeight="1">
      <c r="A336" s="30" t="str">
        <f t="shared" ca="1" si="466"/>
        <v/>
      </c>
      <c r="B336" s="13" t="e">
        <f t="shared" ca="1" si="383"/>
        <v>#N/A</v>
      </c>
      <c r="C336" s="113" t="str">
        <f t="shared" ca="1" si="369"/>
        <v/>
      </c>
      <c r="D336" s="81"/>
      <c r="E336" s="29">
        <f t="shared" ca="1" si="467"/>
        <v>0</v>
      </c>
      <c r="F336" s="29">
        <f t="shared" ca="1" si="468"/>
        <v>0</v>
      </c>
      <c r="G336" s="29">
        <f t="shared" ca="1" si="469"/>
        <v>0</v>
      </c>
      <c r="H336" s="29">
        <f t="shared" ca="1" si="470"/>
        <v>0</v>
      </c>
      <c r="I336" s="29">
        <f t="shared" ca="1" si="471"/>
        <v>0</v>
      </c>
      <c r="J336" s="29">
        <f t="shared" ca="1" si="472"/>
        <v>0</v>
      </c>
      <c r="K336" s="29">
        <f t="shared" ca="1" si="453"/>
        <v>0</v>
      </c>
      <c r="L336" s="29">
        <f t="shared" ca="1" si="370"/>
        <v>0</v>
      </c>
      <c r="M336" s="29">
        <f t="shared" ca="1" si="371"/>
        <v>0</v>
      </c>
      <c r="N336" s="29">
        <f t="shared" ca="1" si="372"/>
        <v>0</v>
      </c>
      <c r="O336" s="29">
        <f t="shared" ca="1" si="373"/>
        <v>0</v>
      </c>
      <c r="P336" s="29">
        <f t="shared" ca="1" si="374"/>
        <v>0</v>
      </c>
      <c r="Q336" s="29">
        <f t="shared" ca="1" si="375"/>
        <v>0</v>
      </c>
      <c r="R336" s="29">
        <f t="shared" ca="1" si="376"/>
        <v>0</v>
      </c>
      <c r="S336" s="29">
        <f t="shared" ca="1" si="377"/>
        <v>0</v>
      </c>
      <c r="T336" s="29">
        <f t="shared" ca="1" si="378"/>
        <v>0</v>
      </c>
      <c r="U336" s="29">
        <f t="shared" ca="1" si="379"/>
        <v>0</v>
      </c>
      <c r="V336" s="29">
        <f t="shared" ca="1" si="380"/>
        <v>0</v>
      </c>
      <c r="W336" s="29">
        <f t="shared" ca="1" si="381"/>
        <v>0</v>
      </c>
      <c r="X336" s="29">
        <f t="shared" ca="1" si="381"/>
        <v>0</v>
      </c>
      <c r="Y336" s="66"/>
      <c r="Z336" s="29">
        <f t="shared" ca="1" si="384"/>
        <v>0</v>
      </c>
      <c r="AA336" s="29">
        <f t="shared" ca="1" si="385"/>
        <v>0</v>
      </c>
      <c r="AB336" s="29">
        <f t="shared" ca="1" si="386"/>
        <v>0</v>
      </c>
      <c r="AC336" s="29">
        <f t="shared" ca="1" si="387"/>
        <v>0</v>
      </c>
      <c r="AD336" s="29">
        <f t="shared" ca="1" si="388"/>
        <v>0</v>
      </c>
      <c r="AE336" s="29">
        <f t="shared" ca="1" si="389"/>
        <v>0</v>
      </c>
      <c r="AF336" s="29">
        <f t="shared" ca="1" si="390"/>
        <v>0</v>
      </c>
      <c r="AG336" s="29">
        <f t="shared" ca="1" si="391"/>
        <v>0</v>
      </c>
      <c r="AH336" s="29">
        <f t="shared" ca="1" si="392"/>
        <v>0</v>
      </c>
      <c r="AI336" s="29">
        <f t="shared" ca="1" si="393"/>
        <v>0</v>
      </c>
      <c r="AJ336" s="29">
        <f t="shared" ca="1" si="394"/>
        <v>0</v>
      </c>
      <c r="AK336" s="29">
        <f t="shared" ca="1" si="395"/>
        <v>0</v>
      </c>
      <c r="AL336" s="29">
        <f t="shared" ca="1" si="396"/>
        <v>0</v>
      </c>
      <c r="AM336" s="29">
        <f t="shared" ca="1" si="397"/>
        <v>0</v>
      </c>
      <c r="AN336" s="29">
        <f t="shared" ca="1" si="398"/>
        <v>0</v>
      </c>
      <c r="AO336" s="29">
        <f t="shared" ca="1" si="399"/>
        <v>0</v>
      </c>
      <c r="AP336" s="29">
        <f t="shared" ca="1" si="400"/>
        <v>0</v>
      </c>
      <c r="AQ336" s="29">
        <f t="shared" ca="1" si="401"/>
        <v>0</v>
      </c>
      <c r="AR336" s="29">
        <f t="shared" ca="1" si="402"/>
        <v>0</v>
      </c>
      <c r="AS336" s="29">
        <f t="shared" ca="1" si="403"/>
        <v>0</v>
      </c>
      <c r="AT336" s="7"/>
      <c r="AU336" s="29">
        <f t="shared" ca="1" si="473"/>
        <v>0</v>
      </c>
      <c r="AV336" s="29">
        <f t="shared" ca="1" si="474"/>
        <v>0</v>
      </c>
      <c r="AW336" s="29">
        <f t="shared" ca="1" si="475"/>
        <v>0</v>
      </c>
      <c r="AX336" s="29">
        <f t="shared" ca="1" si="410"/>
        <v>0</v>
      </c>
      <c r="AY336" s="29">
        <f t="shared" ca="1" si="411"/>
        <v>0</v>
      </c>
      <c r="AZ336" s="29">
        <f t="shared" ca="1" si="412"/>
        <v>0</v>
      </c>
      <c r="BA336" s="29">
        <f t="shared" ca="1" si="413"/>
        <v>0</v>
      </c>
      <c r="BB336" s="29">
        <f t="shared" ca="1" si="414"/>
        <v>0</v>
      </c>
      <c r="BC336" s="29">
        <f t="shared" ca="1" si="415"/>
        <v>0</v>
      </c>
      <c r="BD336" s="29">
        <f t="shared" ca="1" si="416"/>
        <v>0</v>
      </c>
      <c r="BE336" s="29">
        <f t="shared" ca="1" si="417"/>
        <v>0</v>
      </c>
      <c r="BF336" s="29">
        <f t="shared" ca="1" si="418"/>
        <v>0</v>
      </c>
      <c r="BG336" s="29">
        <f t="shared" ca="1" si="419"/>
        <v>0</v>
      </c>
      <c r="BH336" s="29">
        <f t="shared" ca="1" si="420"/>
        <v>0</v>
      </c>
      <c r="BI336" s="29">
        <f t="shared" ca="1" si="421"/>
        <v>0</v>
      </c>
      <c r="BJ336" s="29">
        <f t="shared" ca="1" si="422"/>
        <v>0</v>
      </c>
      <c r="BK336" s="29">
        <f t="shared" ca="1" si="423"/>
        <v>0</v>
      </c>
      <c r="BL336" s="29">
        <f t="shared" ca="1" si="424"/>
        <v>0</v>
      </c>
      <c r="BM336" s="29">
        <f t="shared" ca="1" si="425"/>
        <v>0</v>
      </c>
      <c r="BN336" s="29">
        <f t="shared" ca="1" si="426"/>
        <v>0</v>
      </c>
      <c r="BO336" s="33">
        <f t="shared" ca="1" si="404"/>
        <v>0</v>
      </c>
      <c r="BP336" s="16"/>
      <c r="BQ336" s="29">
        <f t="shared" ca="1" si="405"/>
        <v>0</v>
      </c>
      <c r="BR336" s="29">
        <f t="shared" ca="1" si="406"/>
        <v>0</v>
      </c>
      <c r="BS336" s="29">
        <f t="shared" ca="1" si="407"/>
        <v>0</v>
      </c>
      <c r="BT336" s="29">
        <f t="shared" ca="1" si="408"/>
        <v>0</v>
      </c>
      <c r="BU336" s="29">
        <f t="shared" ca="1" si="409"/>
        <v>0</v>
      </c>
      <c r="BV336" s="29">
        <f t="shared" ca="1" si="427"/>
        <v>0</v>
      </c>
      <c r="BW336" s="29">
        <f t="shared" ca="1" si="428"/>
        <v>0</v>
      </c>
      <c r="BX336" s="29">
        <f t="shared" ca="1" si="429"/>
        <v>0</v>
      </c>
      <c r="BY336" s="29">
        <f t="shared" ca="1" si="430"/>
        <v>0</v>
      </c>
      <c r="BZ336" s="29">
        <f t="shared" ca="1" si="431"/>
        <v>0</v>
      </c>
      <c r="CA336" s="29">
        <f t="shared" ca="1" si="432"/>
        <v>0</v>
      </c>
      <c r="CB336" s="29">
        <f t="shared" ca="1" si="433"/>
        <v>0</v>
      </c>
      <c r="CC336" s="29">
        <f t="shared" ca="1" si="434"/>
        <v>0</v>
      </c>
      <c r="CD336" s="29">
        <f t="shared" ca="1" si="435"/>
        <v>0</v>
      </c>
      <c r="CE336" s="29">
        <f t="shared" ca="1" si="436"/>
        <v>0</v>
      </c>
      <c r="CF336" s="29">
        <f t="shared" ca="1" si="437"/>
        <v>0</v>
      </c>
      <c r="CG336" s="29">
        <f t="shared" ca="1" si="438"/>
        <v>0</v>
      </c>
      <c r="CH336" s="29">
        <f t="shared" ca="1" si="439"/>
        <v>0</v>
      </c>
      <c r="CI336" s="29">
        <f t="shared" ca="1" si="440"/>
        <v>0</v>
      </c>
      <c r="CJ336" s="29">
        <f t="shared" ca="1" si="441"/>
        <v>0</v>
      </c>
      <c r="CK336" s="33">
        <f t="shared" ca="1" si="476"/>
        <v>0</v>
      </c>
      <c r="CL336" s="33"/>
      <c r="CM336" s="78">
        <f t="shared" ca="1" si="382"/>
        <v>0</v>
      </c>
      <c r="CN336" s="29">
        <f ca="1">IF(NOT(snowball),0,IF(AA335&lt;=0,0,IF($C336&lt;=SUM($CM336:CM336),0,IF(BR336+$C336-SUM($CM336:CM336)&gt;AA335+AV336,AA335+AV336-BR336,$C336-SUM($CM336:CM336)))))</f>
        <v>0</v>
      </c>
      <c r="CO336" s="29">
        <f ca="1">IF(NOT(snowball),0,IF(AB335&lt;=0,0,IF($C336&lt;=SUM($CM336:CN336),0,IF(BS336+$C336-SUM($CM336:CN336)&gt;AB335+AW336,AB335+AW336-BS336,$C336-SUM($CM336:CN336)))))</f>
        <v>0</v>
      </c>
      <c r="CP336" s="29">
        <f ca="1">IF(NOT(snowball),0,IF(AC335&lt;=0,0,IF($C336&lt;=SUM($CM336:CO336),0,IF(BT336+$C336-SUM($CM336:CO336)&gt;AC335+AX336,AC335+AX336-BT336,$C336-SUM($CM336:CO336)))))</f>
        <v>0</v>
      </c>
      <c r="CQ336" s="29">
        <f ca="1">IF(NOT(snowball),0,IF(AD335&lt;=0,0,IF($C336&lt;=SUM($CM336:CP336),0,IF(BU336+$C336-SUM($CM336:CP336)&gt;AD335+AY336,AD335+AY336-BU336,$C336-SUM($CM336:CP336)))))</f>
        <v>0</v>
      </c>
      <c r="CR336" s="29">
        <f ca="1">IF(NOT(snowball),0,IF(AE335&lt;=0,0,IF($C336&lt;=SUM($CM336:CQ336),0,IF(BV336+$C336-SUM($CM336:CQ336)&gt;AE335+AZ336,AE335+AZ336-BV336,$C336-SUM($CM336:CQ336)))))</f>
        <v>0</v>
      </c>
      <c r="CS336" s="29">
        <f ca="1">IF(NOT(snowball),0,IF(AF335&lt;=0,0,IF($C336&lt;=SUM($CM336:CR336),0,IF(BW336+$C336-SUM($CM336:CR336)&gt;AF335+BA336,AF335+BA336-BW336,$C336-SUM($CM336:CR336)))))</f>
        <v>0</v>
      </c>
      <c r="CT336" s="29">
        <f ca="1">IF(NOT(snowball),0,IF(AG335&lt;=0,0,IF($C336&lt;=SUM($CM336:CS336),0,IF(BX336+$C336-SUM($CM336:CS336)&gt;AG335+BB336,AG335+BB336-BX336,$C336-SUM($CM336:CS336)))))</f>
        <v>0</v>
      </c>
      <c r="CU336" s="29">
        <f ca="1">IF(NOT(snowball),0,IF(AH335&lt;=0,0,IF($C336&lt;=SUM($CM336:CT336),0,IF(BY336+$C336-SUM($CM336:CT336)&gt;AH335+BC336,AH335+BC336-BY336,$C336-SUM($CM336:CT336)))))</f>
        <v>0</v>
      </c>
      <c r="CV336" s="29">
        <f ca="1">IF(NOT(snowball),0,IF(AI335&lt;=0,0,IF($C336&lt;=SUM($CM336:CU336),0,IF(BZ336+$C336-SUM($CM336:CU336)&gt;AI335+BD336,AI335+BD336-BZ336,$C336-SUM($CM336:CU336)))))</f>
        <v>0</v>
      </c>
      <c r="CW336" s="29">
        <f ca="1">IF(NOT(snowball),0,IF(AJ335&lt;=0,0,IF($C336&lt;=SUM($CM336:CV336),0,IF(CA336+$C336-SUM($CM336:CV336)&gt;AJ335+BE336,AJ335+BE336-CA336,$C336-SUM($CM336:CV336)))))</f>
        <v>0</v>
      </c>
      <c r="CX336" s="29">
        <f ca="1">IF(NOT(snowball),0,IF(AK335&lt;=0,0,IF($C336&lt;=SUM($CM336:CW336),0,IF(CB336+$C336-SUM($CM336:CW336)&gt;AK335+BF336,AK335+BF336-CB336,$C336-SUM($CM336:CW336)))))</f>
        <v>0</v>
      </c>
      <c r="CY336" s="29">
        <f ca="1">IF(NOT(snowball),0,IF(AL335&lt;=0,0,IF($C336&lt;=SUM($CM336:CX336),0,IF(CC336+$C336-SUM($CM336:CX336)&gt;AL335+BG336,AL335+BG336-CC336,$C336-SUM($CM336:CX336)))))</f>
        <v>0</v>
      </c>
      <c r="CZ336" s="29">
        <f ca="1">IF(NOT(snowball),0,IF(AM335&lt;=0,0,IF($C336&lt;=SUM($CM336:CY336),0,IF(CD336+$C336-SUM($CM336:CY336)&gt;AM335+BH336,AM335+BH336-CD336,$C336-SUM($CM336:CY336)))))</f>
        <v>0</v>
      </c>
      <c r="DA336" s="29">
        <f ca="1">IF(NOT(snowball),0,IF(AN335&lt;=0,0,IF($C336&lt;=SUM($CM336:CZ336),0,IF(CE336+$C336-SUM($CM336:CZ336)&gt;AN335+BI336,AN335+BI336-CE336,$C336-SUM($CM336:CZ336)))))</f>
        <v>0</v>
      </c>
      <c r="DB336" s="29">
        <f ca="1">IF(NOT(snowball),0,IF(AO335&lt;=0,0,IF($C336&lt;=SUM($CM336:DA336),0,IF(CF336+$C336-SUM($CM336:DA336)&gt;AO335+BJ336,AO335+BJ336-CF336,$C336-SUM($CM336:DA336)))))</f>
        <v>0</v>
      </c>
      <c r="DC336" s="29">
        <f ca="1">IF(NOT(snowball),0,IF(AP335&lt;=0,0,IF($C336&lt;=SUM($CM336:DB336),0,IF(CG336+$C336-SUM($CM336:DB336)&gt;AP335+BK336,AP335+BK336-CG336,$C336-SUM($CM336:DB336)))))</f>
        <v>0</v>
      </c>
      <c r="DD336" s="29">
        <f ca="1">IF(NOT(snowball),0,IF(AQ335&lt;=0,0,IF($C336&lt;=SUM($CM336:DC336),0,IF(CH336+$C336-SUM($CM336:DC336)&gt;AQ335+BL336,AQ335+BL336-CH336,$C336-SUM($CM336:DC336)))))</f>
        <v>0</v>
      </c>
      <c r="DE336" s="29">
        <f ca="1">IF(NOT(snowball),0,IF(AR335&lt;=0,0,IF($C336&lt;=SUM($CM336:DD336),0,IF(CI336+$C336-SUM($CM336:DD336)&gt;AR335+BM336,AR335+BM336-CI336,$C336-SUM($CM336:DD336)))))</f>
        <v>0</v>
      </c>
      <c r="DF336" s="29">
        <f ca="1">IF(NOT(snowball),0,IF(AS335&lt;=0,0,IF($C336&lt;=SUM($CM336:DE336),0,IF(CJ336+$C336-SUM($CM336:DE336)&gt;AS335+BN336,AS335+BN336-CJ336,$C336-SUM($CM336:DE336)))))</f>
        <v>0</v>
      </c>
    </row>
    <row r="337" spans="1:110" ht="11" customHeight="1">
      <c r="A337" s="30" t="str">
        <f t="shared" ca="1" si="466"/>
        <v/>
      </c>
      <c r="B337" s="13" t="e">
        <f t="shared" ca="1" si="383"/>
        <v>#N/A</v>
      </c>
      <c r="C337" s="113" t="str">
        <f t="shared" ca="1" si="369"/>
        <v/>
      </c>
      <c r="D337" s="81"/>
      <c r="E337" s="29">
        <f t="shared" ca="1" si="467"/>
        <v>0</v>
      </c>
      <c r="F337" s="29">
        <f t="shared" ca="1" si="468"/>
        <v>0</v>
      </c>
      <c r="G337" s="29">
        <f t="shared" ca="1" si="469"/>
        <v>0</v>
      </c>
      <c r="H337" s="29">
        <f t="shared" ca="1" si="470"/>
        <v>0</v>
      </c>
      <c r="I337" s="29">
        <f t="shared" ca="1" si="471"/>
        <v>0</v>
      </c>
      <c r="J337" s="29">
        <f t="shared" ca="1" si="472"/>
        <v>0</v>
      </c>
      <c r="K337" s="29">
        <f t="shared" ca="1" si="453"/>
        <v>0</v>
      </c>
      <c r="L337" s="29">
        <f t="shared" ca="1" si="370"/>
        <v>0</v>
      </c>
      <c r="M337" s="29">
        <f t="shared" ca="1" si="371"/>
        <v>0</v>
      </c>
      <c r="N337" s="29">
        <f t="shared" ca="1" si="372"/>
        <v>0</v>
      </c>
      <c r="O337" s="29">
        <f t="shared" ca="1" si="373"/>
        <v>0</v>
      </c>
      <c r="P337" s="29">
        <f t="shared" ca="1" si="374"/>
        <v>0</v>
      </c>
      <c r="Q337" s="29">
        <f t="shared" ca="1" si="375"/>
        <v>0</v>
      </c>
      <c r="R337" s="29">
        <f t="shared" ca="1" si="376"/>
        <v>0</v>
      </c>
      <c r="S337" s="29">
        <f t="shared" ca="1" si="377"/>
        <v>0</v>
      </c>
      <c r="T337" s="29">
        <f t="shared" ca="1" si="378"/>
        <v>0</v>
      </c>
      <c r="U337" s="29">
        <f t="shared" ca="1" si="379"/>
        <v>0</v>
      </c>
      <c r="V337" s="29">
        <f t="shared" ca="1" si="380"/>
        <v>0</v>
      </c>
      <c r="W337" s="29">
        <f t="shared" ca="1" si="381"/>
        <v>0</v>
      </c>
      <c r="X337" s="29">
        <f t="shared" ca="1" si="381"/>
        <v>0</v>
      </c>
      <c r="Y337" s="66"/>
      <c r="Z337" s="29">
        <f t="shared" ca="1" si="384"/>
        <v>0</v>
      </c>
      <c r="AA337" s="29">
        <f t="shared" ca="1" si="385"/>
        <v>0</v>
      </c>
      <c r="AB337" s="29">
        <f t="shared" ca="1" si="386"/>
        <v>0</v>
      </c>
      <c r="AC337" s="29">
        <f t="shared" ca="1" si="387"/>
        <v>0</v>
      </c>
      <c r="AD337" s="29">
        <f t="shared" ca="1" si="388"/>
        <v>0</v>
      </c>
      <c r="AE337" s="29">
        <f t="shared" ca="1" si="389"/>
        <v>0</v>
      </c>
      <c r="AF337" s="29">
        <f t="shared" ca="1" si="390"/>
        <v>0</v>
      </c>
      <c r="AG337" s="29">
        <f t="shared" ca="1" si="391"/>
        <v>0</v>
      </c>
      <c r="AH337" s="29">
        <f t="shared" ca="1" si="392"/>
        <v>0</v>
      </c>
      <c r="AI337" s="29">
        <f t="shared" ca="1" si="393"/>
        <v>0</v>
      </c>
      <c r="AJ337" s="29">
        <f t="shared" ca="1" si="394"/>
        <v>0</v>
      </c>
      <c r="AK337" s="29">
        <f t="shared" ca="1" si="395"/>
        <v>0</v>
      </c>
      <c r="AL337" s="29">
        <f t="shared" ca="1" si="396"/>
        <v>0</v>
      </c>
      <c r="AM337" s="29">
        <f t="shared" ca="1" si="397"/>
        <v>0</v>
      </c>
      <c r="AN337" s="29">
        <f t="shared" ca="1" si="398"/>
        <v>0</v>
      </c>
      <c r="AO337" s="29">
        <f t="shared" ca="1" si="399"/>
        <v>0</v>
      </c>
      <c r="AP337" s="29">
        <f t="shared" ca="1" si="400"/>
        <v>0</v>
      </c>
      <c r="AQ337" s="29">
        <f t="shared" ca="1" si="401"/>
        <v>0</v>
      </c>
      <c r="AR337" s="29">
        <f t="shared" ca="1" si="402"/>
        <v>0</v>
      </c>
      <c r="AS337" s="29">
        <f t="shared" ca="1" si="403"/>
        <v>0</v>
      </c>
      <c r="AT337" s="7"/>
      <c r="AU337" s="29">
        <f t="shared" ca="1" si="473"/>
        <v>0</v>
      </c>
      <c r="AV337" s="29">
        <f t="shared" ca="1" si="474"/>
        <v>0</v>
      </c>
      <c r="AW337" s="29">
        <f t="shared" ca="1" si="475"/>
        <v>0</v>
      </c>
      <c r="AX337" s="29">
        <f t="shared" ca="1" si="410"/>
        <v>0</v>
      </c>
      <c r="AY337" s="29">
        <f t="shared" ca="1" si="411"/>
        <v>0</v>
      </c>
      <c r="AZ337" s="29">
        <f t="shared" ca="1" si="412"/>
        <v>0</v>
      </c>
      <c r="BA337" s="29">
        <f t="shared" ca="1" si="413"/>
        <v>0</v>
      </c>
      <c r="BB337" s="29">
        <f t="shared" ca="1" si="414"/>
        <v>0</v>
      </c>
      <c r="BC337" s="29">
        <f t="shared" ca="1" si="415"/>
        <v>0</v>
      </c>
      <c r="BD337" s="29">
        <f t="shared" ca="1" si="416"/>
        <v>0</v>
      </c>
      <c r="BE337" s="29">
        <f t="shared" ca="1" si="417"/>
        <v>0</v>
      </c>
      <c r="BF337" s="29">
        <f t="shared" ca="1" si="418"/>
        <v>0</v>
      </c>
      <c r="BG337" s="29">
        <f t="shared" ca="1" si="419"/>
        <v>0</v>
      </c>
      <c r="BH337" s="29">
        <f t="shared" ca="1" si="420"/>
        <v>0</v>
      </c>
      <c r="BI337" s="29">
        <f t="shared" ca="1" si="421"/>
        <v>0</v>
      </c>
      <c r="BJ337" s="29">
        <f t="shared" ca="1" si="422"/>
        <v>0</v>
      </c>
      <c r="BK337" s="29">
        <f t="shared" ca="1" si="423"/>
        <v>0</v>
      </c>
      <c r="BL337" s="29">
        <f t="shared" ca="1" si="424"/>
        <v>0</v>
      </c>
      <c r="BM337" s="29">
        <f t="shared" ca="1" si="425"/>
        <v>0</v>
      </c>
      <c r="BN337" s="29">
        <f t="shared" ca="1" si="426"/>
        <v>0</v>
      </c>
      <c r="BO337" s="33">
        <f t="shared" ca="1" si="404"/>
        <v>0</v>
      </c>
      <c r="BP337" s="16"/>
      <c r="BQ337" s="29">
        <f t="shared" ca="1" si="405"/>
        <v>0</v>
      </c>
      <c r="BR337" s="29">
        <f t="shared" ca="1" si="406"/>
        <v>0</v>
      </c>
      <c r="BS337" s="29">
        <f t="shared" ca="1" si="407"/>
        <v>0</v>
      </c>
      <c r="BT337" s="29">
        <f t="shared" ca="1" si="408"/>
        <v>0</v>
      </c>
      <c r="BU337" s="29">
        <f t="shared" ca="1" si="409"/>
        <v>0</v>
      </c>
      <c r="BV337" s="29">
        <f t="shared" ca="1" si="427"/>
        <v>0</v>
      </c>
      <c r="BW337" s="29">
        <f t="shared" ca="1" si="428"/>
        <v>0</v>
      </c>
      <c r="BX337" s="29">
        <f t="shared" ca="1" si="429"/>
        <v>0</v>
      </c>
      <c r="BY337" s="29">
        <f t="shared" ca="1" si="430"/>
        <v>0</v>
      </c>
      <c r="BZ337" s="29">
        <f t="shared" ca="1" si="431"/>
        <v>0</v>
      </c>
      <c r="CA337" s="29">
        <f t="shared" ca="1" si="432"/>
        <v>0</v>
      </c>
      <c r="CB337" s="29">
        <f t="shared" ca="1" si="433"/>
        <v>0</v>
      </c>
      <c r="CC337" s="29">
        <f t="shared" ca="1" si="434"/>
        <v>0</v>
      </c>
      <c r="CD337" s="29">
        <f t="shared" ca="1" si="435"/>
        <v>0</v>
      </c>
      <c r="CE337" s="29">
        <f t="shared" ca="1" si="436"/>
        <v>0</v>
      </c>
      <c r="CF337" s="29">
        <f t="shared" ca="1" si="437"/>
        <v>0</v>
      </c>
      <c r="CG337" s="29">
        <f t="shared" ca="1" si="438"/>
        <v>0</v>
      </c>
      <c r="CH337" s="29">
        <f t="shared" ca="1" si="439"/>
        <v>0</v>
      </c>
      <c r="CI337" s="29">
        <f t="shared" ca="1" si="440"/>
        <v>0</v>
      </c>
      <c r="CJ337" s="29">
        <f t="shared" ca="1" si="441"/>
        <v>0</v>
      </c>
      <c r="CK337" s="33">
        <f t="shared" ca="1" si="476"/>
        <v>0</v>
      </c>
      <c r="CL337" s="33"/>
      <c r="CM337" s="78">
        <f t="shared" ca="1" si="382"/>
        <v>0</v>
      </c>
      <c r="CN337" s="29">
        <f ca="1">IF(NOT(snowball),0,IF(AA336&lt;=0,0,IF($C337&lt;=SUM($CM337:CM337),0,IF(BR337+$C337-SUM($CM337:CM337)&gt;AA336+AV337,AA336+AV337-BR337,$C337-SUM($CM337:CM337)))))</f>
        <v>0</v>
      </c>
      <c r="CO337" s="29">
        <f ca="1">IF(NOT(snowball),0,IF(AB336&lt;=0,0,IF($C337&lt;=SUM($CM337:CN337),0,IF(BS337+$C337-SUM($CM337:CN337)&gt;AB336+AW337,AB336+AW337-BS337,$C337-SUM($CM337:CN337)))))</f>
        <v>0</v>
      </c>
      <c r="CP337" s="29">
        <f ca="1">IF(NOT(snowball),0,IF(AC336&lt;=0,0,IF($C337&lt;=SUM($CM337:CO337),0,IF(BT337+$C337-SUM($CM337:CO337)&gt;AC336+AX337,AC336+AX337-BT337,$C337-SUM($CM337:CO337)))))</f>
        <v>0</v>
      </c>
      <c r="CQ337" s="29">
        <f ca="1">IF(NOT(snowball),0,IF(AD336&lt;=0,0,IF($C337&lt;=SUM($CM337:CP337),0,IF(BU337+$C337-SUM($CM337:CP337)&gt;AD336+AY337,AD336+AY337-BU337,$C337-SUM($CM337:CP337)))))</f>
        <v>0</v>
      </c>
      <c r="CR337" s="29">
        <f ca="1">IF(NOT(snowball),0,IF(AE336&lt;=0,0,IF($C337&lt;=SUM($CM337:CQ337),0,IF(BV337+$C337-SUM($CM337:CQ337)&gt;AE336+AZ337,AE336+AZ337-BV337,$C337-SUM($CM337:CQ337)))))</f>
        <v>0</v>
      </c>
      <c r="CS337" s="29">
        <f ca="1">IF(NOT(snowball),0,IF(AF336&lt;=0,0,IF($C337&lt;=SUM($CM337:CR337),0,IF(BW337+$C337-SUM($CM337:CR337)&gt;AF336+BA337,AF336+BA337-BW337,$C337-SUM($CM337:CR337)))))</f>
        <v>0</v>
      </c>
      <c r="CT337" s="29">
        <f ca="1">IF(NOT(snowball),0,IF(AG336&lt;=0,0,IF($C337&lt;=SUM($CM337:CS337),0,IF(BX337+$C337-SUM($CM337:CS337)&gt;AG336+BB337,AG336+BB337-BX337,$C337-SUM($CM337:CS337)))))</f>
        <v>0</v>
      </c>
      <c r="CU337" s="29">
        <f ca="1">IF(NOT(snowball),0,IF(AH336&lt;=0,0,IF($C337&lt;=SUM($CM337:CT337),0,IF(BY337+$C337-SUM($CM337:CT337)&gt;AH336+BC337,AH336+BC337-BY337,$C337-SUM($CM337:CT337)))))</f>
        <v>0</v>
      </c>
      <c r="CV337" s="29">
        <f ca="1">IF(NOT(snowball),0,IF(AI336&lt;=0,0,IF($C337&lt;=SUM($CM337:CU337),0,IF(BZ337+$C337-SUM($CM337:CU337)&gt;AI336+BD337,AI336+BD337-BZ337,$C337-SUM($CM337:CU337)))))</f>
        <v>0</v>
      </c>
      <c r="CW337" s="29">
        <f ca="1">IF(NOT(snowball),0,IF(AJ336&lt;=0,0,IF($C337&lt;=SUM($CM337:CV337),0,IF(CA337+$C337-SUM($CM337:CV337)&gt;AJ336+BE337,AJ336+BE337-CA337,$C337-SUM($CM337:CV337)))))</f>
        <v>0</v>
      </c>
      <c r="CX337" s="29">
        <f ca="1">IF(NOT(snowball),0,IF(AK336&lt;=0,0,IF($C337&lt;=SUM($CM337:CW337),0,IF(CB337+$C337-SUM($CM337:CW337)&gt;AK336+BF337,AK336+BF337-CB337,$C337-SUM($CM337:CW337)))))</f>
        <v>0</v>
      </c>
      <c r="CY337" s="29">
        <f ca="1">IF(NOT(snowball),0,IF(AL336&lt;=0,0,IF($C337&lt;=SUM($CM337:CX337),0,IF(CC337+$C337-SUM($CM337:CX337)&gt;AL336+BG337,AL336+BG337-CC337,$C337-SUM($CM337:CX337)))))</f>
        <v>0</v>
      </c>
      <c r="CZ337" s="29">
        <f ca="1">IF(NOT(snowball),0,IF(AM336&lt;=0,0,IF($C337&lt;=SUM($CM337:CY337),0,IF(CD337+$C337-SUM($CM337:CY337)&gt;AM336+BH337,AM336+BH337-CD337,$C337-SUM($CM337:CY337)))))</f>
        <v>0</v>
      </c>
      <c r="DA337" s="29">
        <f ca="1">IF(NOT(snowball),0,IF(AN336&lt;=0,0,IF($C337&lt;=SUM($CM337:CZ337),0,IF(CE337+$C337-SUM($CM337:CZ337)&gt;AN336+BI337,AN336+BI337-CE337,$C337-SUM($CM337:CZ337)))))</f>
        <v>0</v>
      </c>
      <c r="DB337" s="29">
        <f ca="1">IF(NOT(snowball),0,IF(AO336&lt;=0,0,IF($C337&lt;=SUM($CM337:DA337),0,IF(CF337+$C337-SUM($CM337:DA337)&gt;AO336+BJ337,AO336+BJ337-CF337,$C337-SUM($CM337:DA337)))))</f>
        <v>0</v>
      </c>
      <c r="DC337" s="29">
        <f ca="1">IF(NOT(snowball),0,IF(AP336&lt;=0,0,IF($C337&lt;=SUM($CM337:DB337),0,IF(CG337+$C337-SUM($CM337:DB337)&gt;AP336+BK337,AP336+BK337-CG337,$C337-SUM($CM337:DB337)))))</f>
        <v>0</v>
      </c>
      <c r="DD337" s="29">
        <f ca="1">IF(NOT(snowball),0,IF(AQ336&lt;=0,0,IF($C337&lt;=SUM($CM337:DC337),0,IF(CH337+$C337-SUM($CM337:DC337)&gt;AQ336+BL337,AQ336+BL337-CH337,$C337-SUM($CM337:DC337)))))</f>
        <v>0</v>
      </c>
      <c r="DE337" s="29">
        <f ca="1">IF(NOT(snowball),0,IF(AR336&lt;=0,0,IF($C337&lt;=SUM($CM337:DD337),0,IF(CI337+$C337-SUM($CM337:DD337)&gt;AR336+BM337,AR336+BM337-CI337,$C337-SUM($CM337:DD337)))))</f>
        <v>0</v>
      </c>
      <c r="DF337" s="29">
        <f ca="1">IF(NOT(snowball),0,IF(AS336&lt;=0,0,IF($C337&lt;=SUM($CM337:DE337),0,IF(CJ337+$C337-SUM($CM337:DE337)&gt;AS336+BN337,AS336+BN337-CJ337,$C337-SUM($CM337:DE337)))))</f>
        <v>0</v>
      </c>
    </row>
    <row r="338" spans="1:110" ht="11" customHeight="1">
      <c r="A338" s="30" t="str">
        <f t="shared" ca="1" si="466"/>
        <v/>
      </c>
      <c r="B338" s="13" t="e">
        <f t="shared" ca="1" si="383"/>
        <v>#N/A</v>
      </c>
      <c r="C338" s="113" t="str">
        <f t="shared" ca="1" si="369"/>
        <v/>
      </c>
      <c r="D338" s="81"/>
      <c r="E338" s="29">
        <f t="shared" ca="1" si="467"/>
        <v>0</v>
      </c>
      <c r="F338" s="29">
        <f t="shared" ca="1" si="468"/>
        <v>0</v>
      </c>
      <c r="G338" s="29">
        <f t="shared" ca="1" si="469"/>
        <v>0</v>
      </c>
      <c r="H338" s="29">
        <f t="shared" ca="1" si="470"/>
        <v>0</v>
      </c>
      <c r="I338" s="29">
        <f t="shared" ca="1" si="471"/>
        <v>0</v>
      </c>
      <c r="J338" s="29">
        <f t="shared" ca="1" si="472"/>
        <v>0</v>
      </c>
      <c r="K338" s="29">
        <f t="shared" ca="1" si="453"/>
        <v>0</v>
      </c>
      <c r="L338" s="29">
        <f t="shared" ca="1" si="370"/>
        <v>0</v>
      </c>
      <c r="M338" s="29">
        <f t="shared" ca="1" si="371"/>
        <v>0</v>
      </c>
      <c r="N338" s="29">
        <f t="shared" ca="1" si="372"/>
        <v>0</v>
      </c>
      <c r="O338" s="29">
        <f t="shared" ca="1" si="373"/>
        <v>0</v>
      </c>
      <c r="P338" s="29">
        <f t="shared" ca="1" si="374"/>
        <v>0</v>
      </c>
      <c r="Q338" s="29">
        <f t="shared" ca="1" si="375"/>
        <v>0</v>
      </c>
      <c r="R338" s="29">
        <f t="shared" ca="1" si="376"/>
        <v>0</v>
      </c>
      <c r="S338" s="29">
        <f t="shared" ca="1" si="377"/>
        <v>0</v>
      </c>
      <c r="T338" s="29">
        <f t="shared" ca="1" si="378"/>
        <v>0</v>
      </c>
      <c r="U338" s="29">
        <f t="shared" ca="1" si="379"/>
        <v>0</v>
      </c>
      <c r="V338" s="29">
        <f t="shared" ca="1" si="380"/>
        <v>0</v>
      </c>
      <c r="W338" s="29">
        <f t="shared" ca="1" si="381"/>
        <v>0</v>
      </c>
      <c r="X338" s="29">
        <f t="shared" ca="1" si="381"/>
        <v>0</v>
      </c>
      <c r="Y338" s="66"/>
      <c r="Z338" s="29">
        <f t="shared" ca="1" si="384"/>
        <v>0</v>
      </c>
      <c r="AA338" s="29">
        <f t="shared" ca="1" si="385"/>
        <v>0</v>
      </c>
      <c r="AB338" s="29">
        <f t="shared" ca="1" si="386"/>
        <v>0</v>
      </c>
      <c r="AC338" s="29">
        <f t="shared" ca="1" si="387"/>
        <v>0</v>
      </c>
      <c r="AD338" s="29">
        <f t="shared" ca="1" si="388"/>
        <v>0</v>
      </c>
      <c r="AE338" s="29">
        <f t="shared" ca="1" si="389"/>
        <v>0</v>
      </c>
      <c r="AF338" s="29">
        <f t="shared" ca="1" si="390"/>
        <v>0</v>
      </c>
      <c r="AG338" s="29">
        <f t="shared" ca="1" si="391"/>
        <v>0</v>
      </c>
      <c r="AH338" s="29">
        <f t="shared" ca="1" si="392"/>
        <v>0</v>
      </c>
      <c r="AI338" s="29">
        <f t="shared" ca="1" si="393"/>
        <v>0</v>
      </c>
      <c r="AJ338" s="29">
        <f t="shared" ca="1" si="394"/>
        <v>0</v>
      </c>
      <c r="AK338" s="29">
        <f t="shared" ca="1" si="395"/>
        <v>0</v>
      </c>
      <c r="AL338" s="29">
        <f t="shared" ca="1" si="396"/>
        <v>0</v>
      </c>
      <c r="AM338" s="29">
        <f t="shared" ca="1" si="397"/>
        <v>0</v>
      </c>
      <c r="AN338" s="29">
        <f t="shared" ca="1" si="398"/>
        <v>0</v>
      </c>
      <c r="AO338" s="29">
        <f t="shared" ca="1" si="399"/>
        <v>0</v>
      </c>
      <c r="AP338" s="29">
        <f t="shared" ca="1" si="400"/>
        <v>0</v>
      </c>
      <c r="AQ338" s="29">
        <f t="shared" ca="1" si="401"/>
        <v>0</v>
      </c>
      <c r="AR338" s="29">
        <f t="shared" ca="1" si="402"/>
        <v>0</v>
      </c>
      <c r="AS338" s="29">
        <f t="shared" ca="1" si="403"/>
        <v>0</v>
      </c>
      <c r="AT338" s="7"/>
      <c r="AU338" s="29">
        <f t="shared" ca="1" si="473"/>
        <v>0</v>
      </c>
      <c r="AV338" s="29">
        <f t="shared" ca="1" si="474"/>
        <v>0</v>
      </c>
      <c r="AW338" s="29">
        <f t="shared" ca="1" si="475"/>
        <v>0</v>
      </c>
      <c r="AX338" s="29">
        <f t="shared" ca="1" si="410"/>
        <v>0</v>
      </c>
      <c r="AY338" s="29">
        <f t="shared" ca="1" si="411"/>
        <v>0</v>
      </c>
      <c r="AZ338" s="29">
        <f t="shared" ca="1" si="412"/>
        <v>0</v>
      </c>
      <c r="BA338" s="29">
        <f t="shared" ca="1" si="413"/>
        <v>0</v>
      </c>
      <c r="BB338" s="29">
        <f t="shared" ca="1" si="414"/>
        <v>0</v>
      </c>
      <c r="BC338" s="29">
        <f t="shared" ca="1" si="415"/>
        <v>0</v>
      </c>
      <c r="BD338" s="29">
        <f t="shared" ca="1" si="416"/>
        <v>0</v>
      </c>
      <c r="BE338" s="29">
        <f t="shared" ca="1" si="417"/>
        <v>0</v>
      </c>
      <c r="BF338" s="29">
        <f t="shared" ca="1" si="418"/>
        <v>0</v>
      </c>
      <c r="BG338" s="29">
        <f t="shared" ca="1" si="419"/>
        <v>0</v>
      </c>
      <c r="BH338" s="29">
        <f t="shared" ca="1" si="420"/>
        <v>0</v>
      </c>
      <c r="BI338" s="29">
        <f t="shared" ca="1" si="421"/>
        <v>0</v>
      </c>
      <c r="BJ338" s="29">
        <f t="shared" ca="1" si="422"/>
        <v>0</v>
      </c>
      <c r="BK338" s="29">
        <f t="shared" ca="1" si="423"/>
        <v>0</v>
      </c>
      <c r="BL338" s="29">
        <f t="shared" ca="1" si="424"/>
        <v>0</v>
      </c>
      <c r="BM338" s="29">
        <f t="shared" ca="1" si="425"/>
        <v>0</v>
      </c>
      <c r="BN338" s="29">
        <f t="shared" ca="1" si="426"/>
        <v>0</v>
      </c>
      <c r="BO338" s="33">
        <f t="shared" ca="1" si="404"/>
        <v>0</v>
      </c>
      <c r="BP338" s="16"/>
      <c r="BQ338" s="29">
        <f t="shared" ca="1" si="405"/>
        <v>0</v>
      </c>
      <c r="BR338" s="29">
        <f t="shared" ca="1" si="406"/>
        <v>0</v>
      </c>
      <c r="BS338" s="29">
        <f t="shared" ca="1" si="407"/>
        <v>0</v>
      </c>
      <c r="BT338" s="29">
        <f t="shared" ca="1" si="408"/>
        <v>0</v>
      </c>
      <c r="BU338" s="29">
        <f t="shared" ca="1" si="409"/>
        <v>0</v>
      </c>
      <c r="BV338" s="29">
        <f t="shared" ca="1" si="427"/>
        <v>0</v>
      </c>
      <c r="BW338" s="29">
        <f t="shared" ca="1" si="428"/>
        <v>0</v>
      </c>
      <c r="BX338" s="29">
        <f t="shared" ca="1" si="429"/>
        <v>0</v>
      </c>
      <c r="BY338" s="29">
        <f t="shared" ca="1" si="430"/>
        <v>0</v>
      </c>
      <c r="BZ338" s="29">
        <f t="shared" ca="1" si="431"/>
        <v>0</v>
      </c>
      <c r="CA338" s="29">
        <f t="shared" ca="1" si="432"/>
        <v>0</v>
      </c>
      <c r="CB338" s="29">
        <f t="shared" ca="1" si="433"/>
        <v>0</v>
      </c>
      <c r="CC338" s="29">
        <f t="shared" ca="1" si="434"/>
        <v>0</v>
      </c>
      <c r="CD338" s="29">
        <f t="shared" ca="1" si="435"/>
        <v>0</v>
      </c>
      <c r="CE338" s="29">
        <f t="shared" ca="1" si="436"/>
        <v>0</v>
      </c>
      <c r="CF338" s="29">
        <f t="shared" ca="1" si="437"/>
        <v>0</v>
      </c>
      <c r="CG338" s="29">
        <f t="shared" ca="1" si="438"/>
        <v>0</v>
      </c>
      <c r="CH338" s="29">
        <f t="shared" ca="1" si="439"/>
        <v>0</v>
      </c>
      <c r="CI338" s="29">
        <f t="shared" ca="1" si="440"/>
        <v>0</v>
      </c>
      <c r="CJ338" s="29">
        <f t="shared" ca="1" si="441"/>
        <v>0</v>
      </c>
      <c r="CK338" s="33">
        <f t="shared" ca="1" si="476"/>
        <v>0</v>
      </c>
      <c r="CL338" s="33"/>
      <c r="CM338" s="78">
        <f t="shared" ca="1" si="382"/>
        <v>0</v>
      </c>
      <c r="CN338" s="29">
        <f ca="1">IF(NOT(snowball),0,IF(AA337&lt;=0,0,IF($C338&lt;=SUM($CM338:CM338),0,IF(BR338+$C338-SUM($CM338:CM338)&gt;AA337+AV338,AA337+AV338-BR338,$C338-SUM($CM338:CM338)))))</f>
        <v>0</v>
      </c>
      <c r="CO338" s="29">
        <f ca="1">IF(NOT(snowball),0,IF(AB337&lt;=0,0,IF($C338&lt;=SUM($CM338:CN338),0,IF(BS338+$C338-SUM($CM338:CN338)&gt;AB337+AW338,AB337+AW338-BS338,$C338-SUM($CM338:CN338)))))</f>
        <v>0</v>
      </c>
      <c r="CP338" s="29">
        <f ca="1">IF(NOT(snowball),0,IF(AC337&lt;=0,0,IF($C338&lt;=SUM($CM338:CO338),0,IF(BT338+$C338-SUM($CM338:CO338)&gt;AC337+AX338,AC337+AX338-BT338,$C338-SUM($CM338:CO338)))))</f>
        <v>0</v>
      </c>
      <c r="CQ338" s="29">
        <f ca="1">IF(NOT(snowball),0,IF(AD337&lt;=0,0,IF($C338&lt;=SUM($CM338:CP338),0,IF(BU338+$C338-SUM($CM338:CP338)&gt;AD337+AY338,AD337+AY338-BU338,$C338-SUM($CM338:CP338)))))</f>
        <v>0</v>
      </c>
      <c r="CR338" s="29">
        <f ca="1">IF(NOT(snowball),0,IF(AE337&lt;=0,0,IF($C338&lt;=SUM($CM338:CQ338),0,IF(BV338+$C338-SUM($CM338:CQ338)&gt;AE337+AZ338,AE337+AZ338-BV338,$C338-SUM($CM338:CQ338)))))</f>
        <v>0</v>
      </c>
      <c r="CS338" s="29">
        <f ca="1">IF(NOT(snowball),0,IF(AF337&lt;=0,0,IF($C338&lt;=SUM($CM338:CR338),0,IF(BW338+$C338-SUM($CM338:CR338)&gt;AF337+BA338,AF337+BA338-BW338,$C338-SUM($CM338:CR338)))))</f>
        <v>0</v>
      </c>
      <c r="CT338" s="29">
        <f ca="1">IF(NOT(snowball),0,IF(AG337&lt;=0,0,IF($C338&lt;=SUM($CM338:CS338),0,IF(BX338+$C338-SUM($CM338:CS338)&gt;AG337+BB338,AG337+BB338-BX338,$C338-SUM($CM338:CS338)))))</f>
        <v>0</v>
      </c>
      <c r="CU338" s="29">
        <f ca="1">IF(NOT(snowball),0,IF(AH337&lt;=0,0,IF($C338&lt;=SUM($CM338:CT338),0,IF(BY338+$C338-SUM($CM338:CT338)&gt;AH337+BC338,AH337+BC338-BY338,$C338-SUM($CM338:CT338)))))</f>
        <v>0</v>
      </c>
      <c r="CV338" s="29">
        <f ca="1">IF(NOT(snowball),0,IF(AI337&lt;=0,0,IF($C338&lt;=SUM($CM338:CU338),0,IF(BZ338+$C338-SUM($CM338:CU338)&gt;AI337+BD338,AI337+BD338-BZ338,$C338-SUM($CM338:CU338)))))</f>
        <v>0</v>
      </c>
      <c r="CW338" s="29">
        <f ca="1">IF(NOT(snowball),0,IF(AJ337&lt;=0,0,IF($C338&lt;=SUM($CM338:CV338),0,IF(CA338+$C338-SUM($CM338:CV338)&gt;AJ337+BE338,AJ337+BE338-CA338,$C338-SUM($CM338:CV338)))))</f>
        <v>0</v>
      </c>
      <c r="CX338" s="29">
        <f ca="1">IF(NOT(snowball),0,IF(AK337&lt;=0,0,IF($C338&lt;=SUM($CM338:CW338),0,IF(CB338+$C338-SUM($CM338:CW338)&gt;AK337+BF338,AK337+BF338-CB338,$C338-SUM($CM338:CW338)))))</f>
        <v>0</v>
      </c>
      <c r="CY338" s="29">
        <f ca="1">IF(NOT(snowball),0,IF(AL337&lt;=0,0,IF($C338&lt;=SUM($CM338:CX338),0,IF(CC338+$C338-SUM($CM338:CX338)&gt;AL337+BG338,AL337+BG338-CC338,$C338-SUM($CM338:CX338)))))</f>
        <v>0</v>
      </c>
      <c r="CZ338" s="29">
        <f ca="1">IF(NOT(snowball),0,IF(AM337&lt;=0,0,IF($C338&lt;=SUM($CM338:CY338),0,IF(CD338+$C338-SUM($CM338:CY338)&gt;AM337+BH338,AM337+BH338-CD338,$C338-SUM($CM338:CY338)))))</f>
        <v>0</v>
      </c>
      <c r="DA338" s="29">
        <f ca="1">IF(NOT(snowball),0,IF(AN337&lt;=0,0,IF($C338&lt;=SUM($CM338:CZ338),0,IF(CE338+$C338-SUM($CM338:CZ338)&gt;AN337+BI338,AN337+BI338-CE338,$C338-SUM($CM338:CZ338)))))</f>
        <v>0</v>
      </c>
      <c r="DB338" s="29">
        <f ca="1">IF(NOT(snowball),0,IF(AO337&lt;=0,0,IF($C338&lt;=SUM($CM338:DA338),0,IF(CF338+$C338-SUM($CM338:DA338)&gt;AO337+BJ338,AO337+BJ338-CF338,$C338-SUM($CM338:DA338)))))</f>
        <v>0</v>
      </c>
      <c r="DC338" s="29">
        <f ca="1">IF(NOT(snowball),0,IF(AP337&lt;=0,0,IF($C338&lt;=SUM($CM338:DB338),0,IF(CG338+$C338-SUM($CM338:DB338)&gt;AP337+BK338,AP337+BK338-CG338,$C338-SUM($CM338:DB338)))))</f>
        <v>0</v>
      </c>
      <c r="DD338" s="29">
        <f ca="1">IF(NOT(snowball),0,IF(AQ337&lt;=0,0,IF($C338&lt;=SUM($CM338:DC338),0,IF(CH338+$C338-SUM($CM338:DC338)&gt;AQ337+BL338,AQ337+BL338-CH338,$C338-SUM($CM338:DC338)))))</f>
        <v>0</v>
      </c>
      <c r="DE338" s="29">
        <f ca="1">IF(NOT(snowball),0,IF(AR337&lt;=0,0,IF($C338&lt;=SUM($CM338:DD338),0,IF(CI338+$C338-SUM($CM338:DD338)&gt;AR337+BM338,AR337+BM338-CI338,$C338-SUM($CM338:DD338)))))</f>
        <v>0</v>
      </c>
      <c r="DF338" s="29">
        <f ca="1">IF(NOT(snowball),0,IF(AS337&lt;=0,0,IF($C338&lt;=SUM($CM338:DE338),0,IF(CJ338+$C338-SUM($CM338:DE338)&gt;AS337+BN338,AS337+BN338-CJ338,$C338-SUM($CM338:DE338)))))</f>
        <v>0</v>
      </c>
    </row>
    <row r="339" spans="1:110" ht="11" customHeight="1">
      <c r="A339" s="30" t="str">
        <f t="shared" ca="1" si="466"/>
        <v/>
      </c>
      <c r="B339" s="13" t="e">
        <f t="shared" ca="1" si="383"/>
        <v>#N/A</v>
      </c>
      <c r="C339" s="113" t="str">
        <f t="shared" ca="1" si="369"/>
        <v/>
      </c>
      <c r="D339" s="81"/>
      <c r="E339" s="29">
        <f t="shared" ca="1" si="467"/>
        <v>0</v>
      </c>
      <c r="F339" s="29">
        <f t="shared" ca="1" si="468"/>
        <v>0</v>
      </c>
      <c r="G339" s="29">
        <f t="shared" ca="1" si="469"/>
        <v>0</v>
      </c>
      <c r="H339" s="29">
        <f t="shared" ca="1" si="470"/>
        <v>0</v>
      </c>
      <c r="I339" s="29">
        <f t="shared" ca="1" si="471"/>
        <v>0</v>
      </c>
      <c r="J339" s="29">
        <f t="shared" ca="1" si="472"/>
        <v>0</v>
      </c>
      <c r="K339" s="29">
        <f t="shared" ca="1" si="453"/>
        <v>0</v>
      </c>
      <c r="L339" s="29">
        <f t="shared" ca="1" si="370"/>
        <v>0</v>
      </c>
      <c r="M339" s="29">
        <f t="shared" ca="1" si="371"/>
        <v>0</v>
      </c>
      <c r="N339" s="29">
        <f t="shared" ca="1" si="372"/>
        <v>0</v>
      </c>
      <c r="O339" s="29">
        <f t="shared" ca="1" si="373"/>
        <v>0</v>
      </c>
      <c r="P339" s="29">
        <f t="shared" ca="1" si="374"/>
        <v>0</v>
      </c>
      <c r="Q339" s="29">
        <f t="shared" ca="1" si="375"/>
        <v>0</v>
      </c>
      <c r="R339" s="29">
        <f t="shared" ca="1" si="376"/>
        <v>0</v>
      </c>
      <c r="S339" s="29">
        <f t="shared" ca="1" si="377"/>
        <v>0</v>
      </c>
      <c r="T339" s="29">
        <f t="shared" ca="1" si="378"/>
        <v>0</v>
      </c>
      <c r="U339" s="29">
        <f t="shared" ca="1" si="379"/>
        <v>0</v>
      </c>
      <c r="V339" s="29">
        <f t="shared" ca="1" si="380"/>
        <v>0</v>
      </c>
      <c r="W339" s="29">
        <f t="shared" ca="1" si="381"/>
        <v>0</v>
      </c>
      <c r="X339" s="29">
        <f t="shared" ca="1" si="381"/>
        <v>0</v>
      </c>
      <c r="Y339" s="66"/>
      <c r="Z339" s="29">
        <f t="shared" ca="1" si="384"/>
        <v>0</v>
      </c>
      <c r="AA339" s="29">
        <f t="shared" ca="1" si="385"/>
        <v>0</v>
      </c>
      <c r="AB339" s="29">
        <f t="shared" ca="1" si="386"/>
        <v>0</v>
      </c>
      <c r="AC339" s="29">
        <f t="shared" ca="1" si="387"/>
        <v>0</v>
      </c>
      <c r="AD339" s="29">
        <f t="shared" ca="1" si="388"/>
        <v>0</v>
      </c>
      <c r="AE339" s="29">
        <f t="shared" ca="1" si="389"/>
        <v>0</v>
      </c>
      <c r="AF339" s="29">
        <f t="shared" ca="1" si="390"/>
        <v>0</v>
      </c>
      <c r="AG339" s="29">
        <f t="shared" ca="1" si="391"/>
        <v>0</v>
      </c>
      <c r="AH339" s="29">
        <f t="shared" ca="1" si="392"/>
        <v>0</v>
      </c>
      <c r="AI339" s="29">
        <f t="shared" ca="1" si="393"/>
        <v>0</v>
      </c>
      <c r="AJ339" s="29">
        <f t="shared" ca="1" si="394"/>
        <v>0</v>
      </c>
      <c r="AK339" s="29">
        <f t="shared" ca="1" si="395"/>
        <v>0</v>
      </c>
      <c r="AL339" s="29">
        <f t="shared" ca="1" si="396"/>
        <v>0</v>
      </c>
      <c r="AM339" s="29">
        <f t="shared" ca="1" si="397"/>
        <v>0</v>
      </c>
      <c r="AN339" s="29">
        <f t="shared" ca="1" si="398"/>
        <v>0</v>
      </c>
      <c r="AO339" s="29">
        <f t="shared" ca="1" si="399"/>
        <v>0</v>
      </c>
      <c r="AP339" s="29">
        <f t="shared" ca="1" si="400"/>
        <v>0</v>
      </c>
      <c r="AQ339" s="29">
        <f t="shared" ca="1" si="401"/>
        <v>0</v>
      </c>
      <c r="AR339" s="29">
        <f t="shared" ca="1" si="402"/>
        <v>0</v>
      </c>
      <c r="AS339" s="29">
        <f t="shared" ca="1" si="403"/>
        <v>0</v>
      </c>
      <c r="AT339" s="7"/>
      <c r="AU339" s="29">
        <f t="shared" ca="1" si="473"/>
        <v>0</v>
      </c>
      <c r="AV339" s="29">
        <f t="shared" ca="1" si="474"/>
        <v>0</v>
      </c>
      <c r="AW339" s="29">
        <f t="shared" ca="1" si="475"/>
        <v>0</v>
      </c>
      <c r="AX339" s="29">
        <f t="shared" ca="1" si="410"/>
        <v>0</v>
      </c>
      <c r="AY339" s="29">
        <f t="shared" ca="1" si="411"/>
        <v>0</v>
      </c>
      <c r="AZ339" s="29">
        <f t="shared" ca="1" si="412"/>
        <v>0</v>
      </c>
      <c r="BA339" s="29">
        <f t="shared" ca="1" si="413"/>
        <v>0</v>
      </c>
      <c r="BB339" s="29">
        <f t="shared" ca="1" si="414"/>
        <v>0</v>
      </c>
      <c r="BC339" s="29">
        <f t="shared" ca="1" si="415"/>
        <v>0</v>
      </c>
      <c r="BD339" s="29">
        <f t="shared" ca="1" si="416"/>
        <v>0</v>
      </c>
      <c r="BE339" s="29">
        <f t="shared" ca="1" si="417"/>
        <v>0</v>
      </c>
      <c r="BF339" s="29">
        <f t="shared" ca="1" si="418"/>
        <v>0</v>
      </c>
      <c r="BG339" s="29">
        <f t="shared" ca="1" si="419"/>
        <v>0</v>
      </c>
      <c r="BH339" s="29">
        <f t="shared" ca="1" si="420"/>
        <v>0</v>
      </c>
      <c r="BI339" s="29">
        <f t="shared" ca="1" si="421"/>
        <v>0</v>
      </c>
      <c r="BJ339" s="29">
        <f t="shared" ca="1" si="422"/>
        <v>0</v>
      </c>
      <c r="BK339" s="29">
        <f t="shared" ca="1" si="423"/>
        <v>0</v>
      </c>
      <c r="BL339" s="29">
        <f t="shared" ca="1" si="424"/>
        <v>0</v>
      </c>
      <c r="BM339" s="29">
        <f t="shared" ca="1" si="425"/>
        <v>0</v>
      </c>
      <c r="BN339" s="29">
        <f t="shared" ca="1" si="426"/>
        <v>0</v>
      </c>
      <c r="BO339" s="33">
        <f t="shared" ca="1" si="404"/>
        <v>0</v>
      </c>
      <c r="BP339" s="16"/>
      <c r="BQ339" s="29">
        <f t="shared" ca="1" si="405"/>
        <v>0</v>
      </c>
      <c r="BR339" s="29">
        <f t="shared" ca="1" si="406"/>
        <v>0</v>
      </c>
      <c r="BS339" s="29">
        <f t="shared" ca="1" si="407"/>
        <v>0</v>
      </c>
      <c r="BT339" s="29">
        <f t="shared" ca="1" si="408"/>
        <v>0</v>
      </c>
      <c r="BU339" s="29">
        <f t="shared" ca="1" si="409"/>
        <v>0</v>
      </c>
      <c r="BV339" s="29">
        <f t="shared" ca="1" si="427"/>
        <v>0</v>
      </c>
      <c r="BW339" s="29">
        <f t="shared" ca="1" si="428"/>
        <v>0</v>
      </c>
      <c r="BX339" s="29">
        <f t="shared" ca="1" si="429"/>
        <v>0</v>
      </c>
      <c r="BY339" s="29">
        <f t="shared" ca="1" si="430"/>
        <v>0</v>
      </c>
      <c r="BZ339" s="29">
        <f t="shared" ca="1" si="431"/>
        <v>0</v>
      </c>
      <c r="CA339" s="29">
        <f t="shared" ca="1" si="432"/>
        <v>0</v>
      </c>
      <c r="CB339" s="29">
        <f t="shared" ca="1" si="433"/>
        <v>0</v>
      </c>
      <c r="CC339" s="29">
        <f t="shared" ca="1" si="434"/>
        <v>0</v>
      </c>
      <c r="CD339" s="29">
        <f t="shared" ca="1" si="435"/>
        <v>0</v>
      </c>
      <c r="CE339" s="29">
        <f t="shared" ca="1" si="436"/>
        <v>0</v>
      </c>
      <c r="CF339" s="29">
        <f t="shared" ca="1" si="437"/>
        <v>0</v>
      </c>
      <c r="CG339" s="29">
        <f t="shared" ca="1" si="438"/>
        <v>0</v>
      </c>
      <c r="CH339" s="29">
        <f t="shared" ca="1" si="439"/>
        <v>0</v>
      </c>
      <c r="CI339" s="29">
        <f t="shared" ca="1" si="440"/>
        <v>0</v>
      </c>
      <c r="CJ339" s="29">
        <f t="shared" ca="1" si="441"/>
        <v>0</v>
      </c>
      <c r="CK339" s="33">
        <f t="shared" ca="1" si="476"/>
        <v>0</v>
      </c>
      <c r="CL339" s="33"/>
      <c r="CM339" s="78">
        <f t="shared" ca="1" si="382"/>
        <v>0</v>
      </c>
      <c r="CN339" s="29">
        <f ca="1">IF(NOT(snowball),0,IF(AA338&lt;=0,0,IF($C339&lt;=SUM($CM339:CM339),0,IF(BR339+$C339-SUM($CM339:CM339)&gt;AA338+AV339,AA338+AV339-BR339,$C339-SUM($CM339:CM339)))))</f>
        <v>0</v>
      </c>
      <c r="CO339" s="29">
        <f ca="1">IF(NOT(snowball),0,IF(AB338&lt;=0,0,IF($C339&lt;=SUM($CM339:CN339),0,IF(BS339+$C339-SUM($CM339:CN339)&gt;AB338+AW339,AB338+AW339-BS339,$C339-SUM($CM339:CN339)))))</f>
        <v>0</v>
      </c>
      <c r="CP339" s="29">
        <f ca="1">IF(NOT(snowball),0,IF(AC338&lt;=0,0,IF($C339&lt;=SUM($CM339:CO339),0,IF(BT339+$C339-SUM($CM339:CO339)&gt;AC338+AX339,AC338+AX339-BT339,$C339-SUM($CM339:CO339)))))</f>
        <v>0</v>
      </c>
      <c r="CQ339" s="29">
        <f ca="1">IF(NOT(snowball),0,IF(AD338&lt;=0,0,IF($C339&lt;=SUM($CM339:CP339),0,IF(BU339+$C339-SUM($CM339:CP339)&gt;AD338+AY339,AD338+AY339-BU339,$C339-SUM($CM339:CP339)))))</f>
        <v>0</v>
      </c>
      <c r="CR339" s="29">
        <f ca="1">IF(NOT(snowball),0,IF(AE338&lt;=0,0,IF($C339&lt;=SUM($CM339:CQ339),0,IF(BV339+$C339-SUM($CM339:CQ339)&gt;AE338+AZ339,AE338+AZ339-BV339,$C339-SUM($CM339:CQ339)))))</f>
        <v>0</v>
      </c>
      <c r="CS339" s="29">
        <f ca="1">IF(NOT(snowball),0,IF(AF338&lt;=0,0,IF($C339&lt;=SUM($CM339:CR339),0,IF(BW339+$C339-SUM($CM339:CR339)&gt;AF338+BA339,AF338+BA339-BW339,$C339-SUM($CM339:CR339)))))</f>
        <v>0</v>
      </c>
      <c r="CT339" s="29">
        <f ca="1">IF(NOT(snowball),0,IF(AG338&lt;=0,0,IF($C339&lt;=SUM($CM339:CS339),0,IF(BX339+$C339-SUM($CM339:CS339)&gt;AG338+BB339,AG338+BB339-BX339,$C339-SUM($CM339:CS339)))))</f>
        <v>0</v>
      </c>
      <c r="CU339" s="29">
        <f ca="1">IF(NOT(snowball),0,IF(AH338&lt;=0,0,IF($C339&lt;=SUM($CM339:CT339),0,IF(BY339+$C339-SUM($CM339:CT339)&gt;AH338+BC339,AH338+BC339-BY339,$C339-SUM($CM339:CT339)))))</f>
        <v>0</v>
      </c>
      <c r="CV339" s="29">
        <f ca="1">IF(NOT(snowball),0,IF(AI338&lt;=0,0,IF($C339&lt;=SUM($CM339:CU339),0,IF(BZ339+$C339-SUM($CM339:CU339)&gt;AI338+BD339,AI338+BD339-BZ339,$C339-SUM($CM339:CU339)))))</f>
        <v>0</v>
      </c>
      <c r="CW339" s="29">
        <f ca="1">IF(NOT(snowball),0,IF(AJ338&lt;=0,0,IF($C339&lt;=SUM($CM339:CV339),0,IF(CA339+$C339-SUM($CM339:CV339)&gt;AJ338+BE339,AJ338+BE339-CA339,$C339-SUM($CM339:CV339)))))</f>
        <v>0</v>
      </c>
      <c r="CX339" s="29">
        <f ca="1">IF(NOT(snowball),0,IF(AK338&lt;=0,0,IF($C339&lt;=SUM($CM339:CW339),0,IF(CB339+$C339-SUM($CM339:CW339)&gt;AK338+BF339,AK338+BF339-CB339,$C339-SUM($CM339:CW339)))))</f>
        <v>0</v>
      </c>
      <c r="CY339" s="29">
        <f ca="1">IF(NOT(snowball),0,IF(AL338&lt;=0,0,IF($C339&lt;=SUM($CM339:CX339),0,IF(CC339+$C339-SUM($CM339:CX339)&gt;AL338+BG339,AL338+BG339-CC339,$C339-SUM($CM339:CX339)))))</f>
        <v>0</v>
      </c>
      <c r="CZ339" s="29">
        <f ca="1">IF(NOT(snowball),0,IF(AM338&lt;=0,0,IF($C339&lt;=SUM($CM339:CY339),0,IF(CD339+$C339-SUM($CM339:CY339)&gt;AM338+BH339,AM338+BH339-CD339,$C339-SUM($CM339:CY339)))))</f>
        <v>0</v>
      </c>
      <c r="DA339" s="29">
        <f ca="1">IF(NOT(snowball),0,IF(AN338&lt;=0,0,IF($C339&lt;=SUM($CM339:CZ339),0,IF(CE339+$C339-SUM($CM339:CZ339)&gt;AN338+BI339,AN338+BI339-CE339,$C339-SUM($CM339:CZ339)))))</f>
        <v>0</v>
      </c>
      <c r="DB339" s="29">
        <f ca="1">IF(NOT(snowball),0,IF(AO338&lt;=0,0,IF($C339&lt;=SUM($CM339:DA339),0,IF(CF339+$C339-SUM($CM339:DA339)&gt;AO338+BJ339,AO338+BJ339-CF339,$C339-SUM($CM339:DA339)))))</f>
        <v>0</v>
      </c>
      <c r="DC339" s="29">
        <f ca="1">IF(NOT(snowball),0,IF(AP338&lt;=0,0,IF($C339&lt;=SUM($CM339:DB339),0,IF(CG339+$C339-SUM($CM339:DB339)&gt;AP338+BK339,AP338+BK339-CG339,$C339-SUM($CM339:DB339)))))</f>
        <v>0</v>
      </c>
      <c r="DD339" s="29">
        <f ca="1">IF(NOT(snowball),0,IF(AQ338&lt;=0,0,IF($C339&lt;=SUM($CM339:DC339),0,IF(CH339+$C339-SUM($CM339:DC339)&gt;AQ338+BL339,AQ338+BL339-CH339,$C339-SUM($CM339:DC339)))))</f>
        <v>0</v>
      </c>
      <c r="DE339" s="29">
        <f ca="1">IF(NOT(snowball),0,IF(AR338&lt;=0,0,IF($C339&lt;=SUM($CM339:DD339),0,IF(CI339+$C339-SUM($CM339:DD339)&gt;AR338+BM339,AR338+BM339-CI339,$C339-SUM($CM339:DD339)))))</f>
        <v>0</v>
      </c>
      <c r="DF339" s="29">
        <f ca="1">IF(NOT(snowball),0,IF(AS338&lt;=0,0,IF($C339&lt;=SUM($CM339:DE339),0,IF(CJ339+$C339-SUM($CM339:DE339)&gt;AS338+BN339,AS338+BN339-CJ339,$C339-SUM($CM339:DE339)))))</f>
        <v>0</v>
      </c>
    </row>
    <row r="340" spans="1:110" ht="11" customHeight="1">
      <c r="A340" s="30" t="str">
        <f t="shared" ca="1" si="466"/>
        <v/>
      </c>
      <c r="B340" s="13" t="e">
        <f t="shared" ca="1" si="383"/>
        <v>#N/A</v>
      </c>
      <c r="C340" s="113" t="str">
        <f t="shared" ca="1" si="369"/>
        <v/>
      </c>
      <c r="D340" s="81"/>
      <c r="E340" s="29">
        <f t="shared" ca="1" si="467"/>
        <v>0</v>
      </c>
      <c r="F340" s="29">
        <f t="shared" ca="1" si="468"/>
        <v>0</v>
      </c>
      <c r="G340" s="29">
        <f t="shared" ca="1" si="469"/>
        <v>0</v>
      </c>
      <c r="H340" s="29">
        <f t="shared" ca="1" si="470"/>
        <v>0</v>
      </c>
      <c r="I340" s="29">
        <f t="shared" ca="1" si="471"/>
        <v>0</v>
      </c>
      <c r="J340" s="29">
        <f t="shared" ca="1" si="472"/>
        <v>0</v>
      </c>
      <c r="K340" s="29">
        <f t="shared" ca="1" si="453"/>
        <v>0</v>
      </c>
      <c r="L340" s="29">
        <f t="shared" ca="1" si="370"/>
        <v>0</v>
      </c>
      <c r="M340" s="29">
        <f t="shared" ca="1" si="371"/>
        <v>0</v>
      </c>
      <c r="N340" s="29">
        <f t="shared" ca="1" si="372"/>
        <v>0</v>
      </c>
      <c r="O340" s="29">
        <f t="shared" ca="1" si="373"/>
        <v>0</v>
      </c>
      <c r="P340" s="29">
        <f t="shared" ca="1" si="374"/>
        <v>0</v>
      </c>
      <c r="Q340" s="29">
        <f t="shared" ca="1" si="375"/>
        <v>0</v>
      </c>
      <c r="R340" s="29">
        <f t="shared" ca="1" si="376"/>
        <v>0</v>
      </c>
      <c r="S340" s="29">
        <f t="shared" ca="1" si="377"/>
        <v>0</v>
      </c>
      <c r="T340" s="29">
        <f t="shared" ca="1" si="378"/>
        <v>0</v>
      </c>
      <c r="U340" s="29">
        <f t="shared" ca="1" si="379"/>
        <v>0</v>
      </c>
      <c r="V340" s="29">
        <f t="shared" ca="1" si="380"/>
        <v>0</v>
      </c>
      <c r="W340" s="29">
        <f t="shared" ca="1" si="381"/>
        <v>0</v>
      </c>
      <c r="X340" s="29">
        <f t="shared" ca="1" si="381"/>
        <v>0</v>
      </c>
      <c r="Y340" s="66"/>
      <c r="Z340" s="29">
        <f t="shared" ca="1" si="384"/>
        <v>0</v>
      </c>
      <c r="AA340" s="29">
        <f t="shared" ca="1" si="385"/>
        <v>0</v>
      </c>
      <c r="AB340" s="29">
        <f t="shared" ca="1" si="386"/>
        <v>0</v>
      </c>
      <c r="AC340" s="29">
        <f t="shared" ca="1" si="387"/>
        <v>0</v>
      </c>
      <c r="AD340" s="29">
        <f t="shared" ca="1" si="388"/>
        <v>0</v>
      </c>
      <c r="AE340" s="29">
        <f t="shared" ca="1" si="389"/>
        <v>0</v>
      </c>
      <c r="AF340" s="29">
        <f t="shared" ca="1" si="390"/>
        <v>0</v>
      </c>
      <c r="AG340" s="29">
        <f t="shared" ca="1" si="391"/>
        <v>0</v>
      </c>
      <c r="AH340" s="29">
        <f t="shared" ca="1" si="392"/>
        <v>0</v>
      </c>
      <c r="AI340" s="29">
        <f t="shared" ca="1" si="393"/>
        <v>0</v>
      </c>
      <c r="AJ340" s="29">
        <f t="shared" ca="1" si="394"/>
        <v>0</v>
      </c>
      <c r="AK340" s="29">
        <f t="shared" ca="1" si="395"/>
        <v>0</v>
      </c>
      <c r="AL340" s="29">
        <f t="shared" ca="1" si="396"/>
        <v>0</v>
      </c>
      <c r="AM340" s="29">
        <f t="shared" ca="1" si="397"/>
        <v>0</v>
      </c>
      <c r="AN340" s="29">
        <f t="shared" ca="1" si="398"/>
        <v>0</v>
      </c>
      <c r="AO340" s="29">
        <f t="shared" ca="1" si="399"/>
        <v>0</v>
      </c>
      <c r="AP340" s="29">
        <f t="shared" ca="1" si="400"/>
        <v>0</v>
      </c>
      <c r="AQ340" s="29">
        <f t="shared" ca="1" si="401"/>
        <v>0</v>
      </c>
      <c r="AR340" s="29">
        <f t="shared" ca="1" si="402"/>
        <v>0</v>
      </c>
      <c r="AS340" s="29">
        <f t="shared" ca="1" si="403"/>
        <v>0</v>
      </c>
      <c r="AT340" s="7"/>
      <c r="AU340" s="29">
        <f t="shared" ca="1" si="473"/>
        <v>0</v>
      </c>
      <c r="AV340" s="29">
        <f t="shared" ca="1" si="474"/>
        <v>0</v>
      </c>
      <c r="AW340" s="29">
        <f t="shared" ca="1" si="475"/>
        <v>0</v>
      </c>
      <c r="AX340" s="29">
        <f t="shared" ca="1" si="410"/>
        <v>0</v>
      </c>
      <c r="AY340" s="29">
        <f t="shared" ca="1" si="411"/>
        <v>0</v>
      </c>
      <c r="AZ340" s="29">
        <f t="shared" ca="1" si="412"/>
        <v>0</v>
      </c>
      <c r="BA340" s="29">
        <f t="shared" ca="1" si="413"/>
        <v>0</v>
      </c>
      <c r="BB340" s="29">
        <f t="shared" ca="1" si="414"/>
        <v>0</v>
      </c>
      <c r="BC340" s="29">
        <f t="shared" ca="1" si="415"/>
        <v>0</v>
      </c>
      <c r="BD340" s="29">
        <f t="shared" ca="1" si="416"/>
        <v>0</v>
      </c>
      <c r="BE340" s="29">
        <f t="shared" ca="1" si="417"/>
        <v>0</v>
      </c>
      <c r="BF340" s="29">
        <f t="shared" ca="1" si="418"/>
        <v>0</v>
      </c>
      <c r="BG340" s="29">
        <f t="shared" ca="1" si="419"/>
        <v>0</v>
      </c>
      <c r="BH340" s="29">
        <f t="shared" ca="1" si="420"/>
        <v>0</v>
      </c>
      <c r="BI340" s="29">
        <f t="shared" ca="1" si="421"/>
        <v>0</v>
      </c>
      <c r="BJ340" s="29">
        <f t="shared" ca="1" si="422"/>
        <v>0</v>
      </c>
      <c r="BK340" s="29">
        <f t="shared" ca="1" si="423"/>
        <v>0</v>
      </c>
      <c r="BL340" s="29">
        <f t="shared" ca="1" si="424"/>
        <v>0</v>
      </c>
      <c r="BM340" s="29">
        <f t="shared" ca="1" si="425"/>
        <v>0</v>
      </c>
      <c r="BN340" s="29">
        <f t="shared" ca="1" si="426"/>
        <v>0</v>
      </c>
      <c r="BO340" s="33">
        <f t="shared" ca="1" si="404"/>
        <v>0</v>
      </c>
      <c r="BP340" s="16"/>
      <c r="BQ340" s="29">
        <f t="shared" ca="1" si="405"/>
        <v>0</v>
      </c>
      <c r="BR340" s="29">
        <f t="shared" ca="1" si="406"/>
        <v>0</v>
      </c>
      <c r="BS340" s="29">
        <f t="shared" ca="1" si="407"/>
        <v>0</v>
      </c>
      <c r="BT340" s="29">
        <f t="shared" ca="1" si="408"/>
        <v>0</v>
      </c>
      <c r="BU340" s="29">
        <f t="shared" ca="1" si="409"/>
        <v>0</v>
      </c>
      <c r="BV340" s="29">
        <f t="shared" ca="1" si="427"/>
        <v>0</v>
      </c>
      <c r="BW340" s="29">
        <f t="shared" ca="1" si="428"/>
        <v>0</v>
      </c>
      <c r="BX340" s="29">
        <f t="shared" ca="1" si="429"/>
        <v>0</v>
      </c>
      <c r="BY340" s="29">
        <f t="shared" ca="1" si="430"/>
        <v>0</v>
      </c>
      <c r="BZ340" s="29">
        <f t="shared" ca="1" si="431"/>
        <v>0</v>
      </c>
      <c r="CA340" s="29">
        <f t="shared" ca="1" si="432"/>
        <v>0</v>
      </c>
      <c r="CB340" s="29">
        <f t="shared" ca="1" si="433"/>
        <v>0</v>
      </c>
      <c r="CC340" s="29">
        <f t="shared" ca="1" si="434"/>
        <v>0</v>
      </c>
      <c r="CD340" s="29">
        <f t="shared" ca="1" si="435"/>
        <v>0</v>
      </c>
      <c r="CE340" s="29">
        <f t="shared" ca="1" si="436"/>
        <v>0</v>
      </c>
      <c r="CF340" s="29">
        <f t="shared" ca="1" si="437"/>
        <v>0</v>
      </c>
      <c r="CG340" s="29">
        <f t="shared" ca="1" si="438"/>
        <v>0</v>
      </c>
      <c r="CH340" s="29">
        <f t="shared" ca="1" si="439"/>
        <v>0</v>
      </c>
      <c r="CI340" s="29">
        <f t="shared" ca="1" si="440"/>
        <v>0</v>
      </c>
      <c r="CJ340" s="29">
        <f t="shared" ca="1" si="441"/>
        <v>0</v>
      </c>
      <c r="CK340" s="33">
        <f t="shared" ca="1" si="476"/>
        <v>0</v>
      </c>
      <c r="CL340" s="33"/>
      <c r="CM340" s="78">
        <f t="shared" ca="1" si="382"/>
        <v>0</v>
      </c>
      <c r="CN340" s="29">
        <f ca="1">IF(NOT(snowball),0,IF(AA339&lt;=0,0,IF($C340&lt;=SUM($CM340:CM340),0,IF(BR340+$C340-SUM($CM340:CM340)&gt;AA339+AV340,AA339+AV340-BR340,$C340-SUM($CM340:CM340)))))</f>
        <v>0</v>
      </c>
      <c r="CO340" s="29">
        <f ca="1">IF(NOT(snowball),0,IF(AB339&lt;=0,0,IF($C340&lt;=SUM($CM340:CN340),0,IF(BS340+$C340-SUM($CM340:CN340)&gt;AB339+AW340,AB339+AW340-BS340,$C340-SUM($CM340:CN340)))))</f>
        <v>0</v>
      </c>
      <c r="CP340" s="29">
        <f ca="1">IF(NOT(snowball),0,IF(AC339&lt;=0,0,IF($C340&lt;=SUM($CM340:CO340),0,IF(BT340+$C340-SUM($CM340:CO340)&gt;AC339+AX340,AC339+AX340-BT340,$C340-SUM($CM340:CO340)))))</f>
        <v>0</v>
      </c>
      <c r="CQ340" s="29">
        <f ca="1">IF(NOT(snowball),0,IF(AD339&lt;=0,0,IF($C340&lt;=SUM($CM340:CP340),0,IF(BU340+$C340-SUM($CM340:CP340)&gt;AD339+AY340,AD339+AY340-BU340,$C340-SUM($CM340:CP340)))))</f>
        <v>0</v>
      </c>
      <c r="CR340" s="29">
        <f ca="1">IF(NOT(snowball),0,IF(AE339&lt;=0,0,IF($C340&lt;=SUM($CM340:CQ340),0,IF(BV340+$C340-SUM($CM340:CQ340)&gt;AE339+AZ340,AE339+AZ340-BV340,$C340-SUM($CM340:CQ340)))))</f>
        <v>0</v>
      </c>
      <c r="CS340" s="29">
        <f ca="1">IF(NOT(snowball),0,IF(AF339&lt;=0,0,IF($C340&lt;=SUM($CM340:CR340),0,IF(BW340+$C340-SUM($CM340:CR340)&gt;AF339+BA340,AF339+BA340-BW340,$C340-SUM($CM340:CR340)))))</f>
        <v>0</v>
      </c>
      <c r="CT340" s="29">
        <f ca="1">IF(NOT(snowball),0,IF(AG339&lt;=0,0,IF($C340&lt;=SUM($CM340:CS340),0,IF(BX340+$C340-SUM($CM340:CS340)&gt;AG339+BB340,AG339+BB340-BX340,$C340-SUM($CM340:CS340)))))</f>
        <v>0</v>
      </c>
      <c r="CU340" s="29">
        <f ca="1">IF(NOT(snowball),0,IF(AH339&lt;=0,0,IF($C340&lt;=SUM($CM340:CT340),0,IF(BY340+$C340-SUM($CM340:CT340)&gt;AH339+BC340,AH339+BC340-BY340,$C340-SUM($CM340:CT340)))))</f>
        <v>0</v>
      </c>
      <c r="CV340" s="29">
        <f ca="1">IF(NOT(snowball),0,IF(AI339&lt;=0,0,IF($C340&lt;=SUM($CM340:CU340),0,IF(BZ340+$C340-SUM($CM340:CU340)&gt;AI339+BD340,AI339+BD340-BZ340,$C340-SUM($CM340:CU340)))))</f>
        <v>0</v>
      </c>
      <c r="CW340" s="29">
        <f ca="1">IF(NOT(snowball),0,IF(AJ339&lt;=0,0,IF($C340&lt;=SUM($CM340:CV340),0,IF(CA340+$C340-SUM($CM340:CV340)&gt;AJ339+BE340,AJ339+BE340-CA340,$C340-SUM($CM340:CV340)))))</f>
        <v>0</v>
      </c>
      <c r="CX340" s="29">
        <f ca="1">IF(NOT(snowball),0,IF(AK339&lt;=0,0,IF($C340&lt;=SUM($CM340:CW340),0,IF(CB340+$C340-SUM($CM340:CW340)&gt;AK339+BF340,AK339+BF340-CB340,$C340-SUM($CM340:CW340)))))</f>
        <v>0</v>
      </c>
      <c r="CY340" s="29">
        <f ca="1">IF(NOT(snowball),0,IF(AL339&lt;=0,0,IF($C340&lt;=SUM($CM340:CX340),0,IF(CC340+$C340-SUM($CM340:CX340)&gt;AL339+BG340,AL339+BG340-CC340,$C340-SUM($CM340:CX340)))))</f>
        <v>0</v>
      </c>
      <c r="CZ340" s="29">
        <f ca="1">IF(NOT(snowball),0,IF(AM339&lt;=0,0,IF($C340&lt;=SUM($CM340:CY340),0,IF(CD340+$C340-SUM($CM340:CY340)&gt;AM339+BH340,AM339+BH340-CD340,$C340-SUM($CM340:CY340)))))</f>
        <v>0</v>
      </c>
      <c r="DA340" s="29">
        <f ca="1">IF(NOT(snowball),0,IF(AN339&lt;=0,0,IF($C340&lt;=SUM($CM340:CZ340),0,IF(CE340+$C340-SUM($CM340:CZ340)&gt;AN339+BI340,AN339+BI340-CE340,$C340-SUM($CM340:CZ340)))))</f>
        <v>0</v>
      </c>
      <c r="DB340" s="29">
        <f ca="1">IF(NOT(snowball),0,IF(AO339&lt;=0,0,IF($C340&lt;=SUM($CM340:DA340),0,IF(CF340+$C340-SUM($CM340:DA340)&gt;AO339+BJ340,AO339+BJ340-CF340,$C340-SUM($CM340:DA340)))))</f>
        <v>0</v>
      </c>
      <c r="DC340" s="29">
        <f ca="1">IF(NOT(snowball),0,IF(AP339&lt;=0,0,IF($C340&lt;=SUM($CM340:DB340),0,IF(CG340+$C340-SUM($CM340:DB340)&gt;AP339+BK340,AP339+BK340-CG340,$C340-SUM($CM340:DB340)))))</f>
        <v>0</v>
      </c>
      <c r="DD340" s="29">
        <f ca="1">IF(NOT(snowball),0,IF(AQ339&lt;=0,0,IF($C340&lt;=SUM($CM340:DC340),0,IF(CH340+$C340-SUM($CM340:DC340)&gt;AQ339+BL340,AQ339+BL340-CH340,$C340-SUM($CM340:DC340)))))</f>
        <v>0</v>
      </c>
      <c r="DE340" s="29">
        <f ca="1">IF(NOT(snowball),0,IF(AR339&lt;=0,0,IF($C340&lt;=SUM($CM340:DD340),0,IF(CI340+$C340-SUM($CM340:DD340)&gt;AR339+BM340,AR339+BM340-CI340,$C340-SUM($CM340:DD340)))))</f>
        <v>0</v>
      </c>
      <c r="DF340" s="29">
        <f ca="1">IF(NOT(snowball),0,IF(AS339&lt;=0,0,IF($C340&lt;=SUM($CM340:DE340),0,IF(CJ340+$C340-SUM($CM340:DE340)&gt;AS339+BN340,AS339+BN340-CJ340,$C340-SUM($CM340:DE340)))))</f>
        <v>0</v>
      </c>
    </row>
    <row r="341" spans="1:110" ht="11" customHeight="1">
      <c r="A341" s="30" t="str">
        <f t="shared" ca="1" si="466"/>
        <v/>
      </c>
      <c r="B341" s="13" t="e">
        <f t="shared" ca="1" si="383"/>
        <v>#N/A</v>
      </c>
      <c r="C341" s="113" t="str">
        <f t="shared" ref="C341:C380" ca="1" si="477">IF(A341="","",IF(snowball,IF(($E$5-CK341)&lt;0,0,$E$5-CK341),"n/a")+D341)</f>
        <v/>
      </c>
      <c r="D341" s="81"/>
      <c r="E341" s="29">
        <f t="shared" ca="1" si="467"/>
        <v>0</v>
      </c>
      <c r="F341" s="29">
        <f t="shared" ca="1" si="468"/>
        <v>0</v>
      </c>
      <c r="G341" s="29">
        <f t="shared" ca="1" si="469"/>
        <v>0</v>
      </c>
      <c r="H341" s="29">
        <f t="shared" ca="1" si="470"/>
        <v>0</v>
      </c>
      <c r="I341" s="29">
        <f t="shared" ca="1" si="471"/>
        <v>0</v>
      </c>
      <c r="J341" s="29">
        <f t="shared" ca="1" si="472"/>
        <v>0</v>
      </c>
      <c r="K341" s="29">
        <f t="shared" ca="1" si="453"/>
        <v>0</v>
      </c>
      <c r="L341" s="29">
        <f t="shared" ref="L341:L380" ca="1" si="478">BX341+CT341</f>
        <v>0</v>
      </c>
      <c r="M341" s="29">
        <f t="shared" ref="M341:M380" ca="1" si="479">BY341+CU341</f>
        <v>0</v>
      </c>
      <c r="N341" s="29">
        <f t="shared" ref="N341:N380" ca="1" si="480">BZ341+CV341</f>
        <v>0</v>
      </c>
      <c r="O341" s="29">
        <f t="shared" ref="O341:O380" ca="1" si="481">CA341+CW341</f>
        <v>0</v>
      </c>
      <c r="P341" s="29">
        <f t="shared" ref="P341:P380" ca="1" si="482">CB341+CX341</f>
        <v>0</v>
      </c>
      <c r="Q341" s="29">
        <f t="shared" ref="Q341:Q380" ca="1" si="483">CC341+CY341</f>
        <v>0</v>
      </c>
      <c r="R341" s="29">
        <f t="shared" ref="R341:R380" ca="1" si="484">CD341+CZ341</f>
        <v>0</v>
      </c>
      <c r="S341" s="29">
        <f t="shared" ref="S341:S380" ca="1" si="485">CE341+DA341</f>
        <v>0</v>
      </c>
      <c r="T341" s="29">
        <f t="shared" ref="T341:T380" ca="1" si="486">CF341+DB341</f>
        <v>0</v>
      </c>
      <c r="U341" s="29">
        <f t="shared" ref="U341:U380" ca="1" si="487">CG341+DC341</f>
        <v>0</v>
      </c>
      <c r="V341" s="29">
        <f t="shared" ref="V341:V380" ca="1" si="488">CH341+DD341</f>
        <v>0</v>
      </c>
      <c r="W341" s="29">
        <f t="shared" ref="W341:X380" ca="1" si="489">CI341+DE341</f>
        <v>0</v>
      </c>
      <c r="X341" s="29">
        <f t="shared" ca="1" si="489"/>
        <v>0</v>
      </c>
      <c r="Y341" s="66"/>
      <c r="Z341" s="29">
        <f t="shared" ca="1" si="384"/>
        <v>0</v>
      </c>
      <c r="AA341" s="29">
        <f t="shared" ca="1" si="385"/>
        <v>0</v>
      </c>
      <c r="AB341" s="29">
        <f t="shared" ca="1" si="386"/>
        <v>0</v>
      </c>
      <c r="AC341" s="29">
        <f t="shared" ca="1" si="387"/>
        <v>0</v>
      </c>
      <c r="AD341" s="29">
        <f t="shared" ca="1" si="388"/>
        <v>0</v>
      </c>
      <c r="AE341" s="29">
        <f t="shared" ca="1" si="389"/>
        <v>0</v>
      </c>
      <c r="AF341" s="29">
        <f t="shared" ca="1" si="390"/>
        <v>0</v>
      </c>
      <c r="AG341" s="29">
        <f t="shared" ca="1" si="391"/>
        <v>0</v>
      </c>
      <c r="AH341" s="29">
        <f t="shared" ca="1" si="392"/>
        <v>0</v>
      </c>
      <c r="AI341" s="29">
        <f t="shared" ca="1" si="393"/>
        <v>0</v>
      </c>
      <c r="AJ341" s="29">
        <f t="shared" ca="1" si="394"/>
        <v>0</v>
      </c>
      <c r="AK341" s="29">
        <f t="shared" ca="1" si="395"/>
        <v>0</v>
      </c>
      <c r="AL341" s="29">
        <f t="shared" ca="1" si="396"/>
        <v>0</v>
      </c>
      <c r="AM341" s="29">
        <f t="shared" ca="1" si="397"/>
        <v>0</v>
      </c>
      <c r="AN341" s="29">
        <f t="shared" ca="1" si="398"/>
        <v>0</v>
      </c>
      <c r="AO341" s="29">
        <f t="shared" ca="1" si="399"/>
        <v>0</v>
      </c>
      <c r="AP341" s="29">
        <f t="shared" ca="1" si="400"/>
        <v>0</v>
      </c>
      <c r="AQ341" s="29">
        <f t="shared" ca="1" si="401"/>
        <v>0</v>
      </c>
      <c r="AR341" s="29">
        <f t="shared" ca="1" si="402"/>
        <v>0</v>
      </c>
      <c r="AS341" s="29">
        <f t="shared" ca="1" si="403"/>
        <v>0</v>
      </c>
      <c r="AT341" s="7"/>
      <c r="AU341" s="29">
        <f t="shared" ca="1" si="473"/>
        <v>0</v>
      </c>
      <c r="AV341" s="29">
        <f t="shared" ca="1" si="474"/>
        <v>0</v>
      </c>
      <c r="AW341" s="29">
        <f t="shared" ca="1" si="475"/>
        <v>0</v>
      </c>
      <c r="AX341" s="29">
        <f t="shared" ca="1" si="410"/>
        <v>0</v>
      </c>
      <c r="AY341" s="29">
        <f t="shared" ca="1" si="411"/>
        <v>0</v>
      </c>
      <c r="AZ341" s="29">
        <f t="shared" ca="1" si="412"/>
        <v>0</v>
      </c>
      <c r="BA341" s="29">
        <f t="shared" ca="1" si="413"/>
        <v>0</v>
      </c>
      <c r="BB341" s="29">
        <f t="shared" ca="1" si="414"/>
        <v>0</v>
      </c>
      <c r="BC341" s="29">
        <f t="shared" ca="1" si="415"/>
        <v>0</v>
      </c>
      <c r="BD341" s="29">
        <f t="shared" ca="1" si="416"/>
        <v>0</v>
      </c>
      <c r="BE341" s="29">
        <f t="shared" ca="1" si="417"/>
        <v>0</v>
      </c>
      <c r="BF341" s="29">
        <f t="shared" ca="1" si="418"/>
        <v>0</v>
      </c>
      <c r="BG341" s="29">
        <f t="shared" ca="1" si="419"/>
        <v>0</v>
      </c>
      <c r="BH341" s="29">
        <f t="shared" ca="1" si="420"/>
        <v>0</v>
      </c>
      <c r="BI341" s="29">
        <f t="shared" ca="1" si="421"/>
        <v>0</v>
      </c>
      <c r="BJ341" s="29">
        <f t="shared" ca="1" si="422"/>
        <v>0</v>
      </c>
      <c r="BK341" s="29">
        <f t="shared" ca="1" si="423"/>
        <v>0</v>
      </c>
      <c r="BL341" s="29">
        <f t="shared" ca="1" si="424"/>
        <v>0</v>
      </c>
      <c r="BM341" s="29">
        <f t="shared" ca="1" si="425"/>
        <v>0</v>
      </c>
      <c r="BN341" s="29">
        <f t="shared" ca="1" si="426"/>
        <v>0</v>
      </c>
      <c r="BO341" s="33">
        <f t="shared" ca="1" si="404"/>
        <v>0</v>
      </c>
      <c r="BP341" s="16"/>
      <c r="BQ341" s="29">
        <f t="shared" ca="1" si="405"/>
        <v>0</v>
      </c>
      <c r="BR341" s="29">
        <f t="shared" ca="1" si="406"/>
        <v>0</v>
      </c>
      <c r="BS341" s="29">
        <f t="shared" ca="1" si="407"/>
        <v>0</v>
      </c>
      <c r="BT341" s="29">
        <f t="shared" ca="1" si="408"/>
        <v>0</v>
      </c>
      <c r="BU341" s="29">
        <f t="shared" ca="1" si="409"/>
        <v>0</v>
      </c>
      <c r="BV341" s="29">
        <f t="shared" ca="1" si="427"/>
        <v>0</v>
      </c>
      <c r="BW341" s="29">
        <f t="shared" ca="1" si="428"/>
        <v>0</v>
      </c>
      <c r="BX341" s="29">
        <f t="shared" ca="1" si="429"/>
        <v>0</v>
      </c>
      <c r="BY341" s="29">
        <f t="shared" ca="1" si="430"/>
        <v>0</v>
      </c>
      <c r="BZ341" s="29">
        <f t="shared" ca="1" si="431"/>
        <v>0</v>
      </c>
      <c r="CA341" s="29">
        <f t="shared" ca="1" si="432"/>
        <v>0</v>
      </c>
      <c r="CB341" s="29">
        <f t="shared" ca="1" si="433"/>
        <v>0</v>
      </c>
      <c r="CC341" s="29">
        <f t="shared" ca="1" si="434"/>
        <v>0</v>
      </c>
      <c r="CD341" s="29">
        <f t="shared" ca="1" si="435"/>
        <v>0</v>
      </c>
      <c r="CE341" s="29">
        <f t="shared" ca="1" si="436"/>
        <v>0</v>
      </c>
      <c r="CF341" s="29">
        <f t="shared" ca="1" si="437"/>
        <v>0</v>
      </c>
      <c r="CG341" s="29">
        <f t="shared" ca="1" si="438"/>
        <v>0</v>
      </c>
      <c r="CH341" s="29">
        <f t="shared" ca="1" si="439"/>
        <v>0</v>
      </c>
      <c r="CI341" s="29">
        <f t="shared" ca="1" si="440"/>
        <v>0</v>
      </c>
      <c r="CJ341" s="29">
        <f t="shared" ca="1" si="441"/>
        <v>0</v>
      </c>
      <c r="CK341" s="33">
        <f t="shared" ca="1" si="476"/>
        <v>0</v>
      </c>
      <c r="CL341" s="33"/>
      <c r="CM341" s="78">
        <f t="shared" ref="CM341:CM381" ca="1" si="490">IF(NOT(snowball),0,IF(Z340&lt;=0,0,IF(BQ341+$C341&gt;Z340+AU341,Z340+AU341-BQ341,$C341)))</f>
        <v>0</v>
      </c>
      <c r="CN341" s="29">
        <f ca="1">IF(NOT(snowball),0,IF(AA340&lt;=0,0,IF($C341&lt;=SUM($CM341:CM341),0,IF(BR341+$C341-SUM($CM341:CM341)&gt;AA340+AV341,AA340+AV341-BR341,$C341-SUM($CM341:CM341)))))</f>
        <v>0</v>
      </c>
      <c r="CO341" s="29">
        <f ca="1">IF(NOT(snowball),0,IF(AB340&lt;=0,0,IF($C341&lt;=SUM($CM341:CN341),0,IF(BS341+$C341-SUM($CM341:CN341)&gt;AB340+AW341,AB340+AW341-BS341,$C341-SUM($CM341:CN341)))))</f>
        <v>0</v>
      </c>
      <c r="CP341" s="29">
        <f ca="1">IF(NOT(snowball),0,IF(AC340&lt;=0,0,IF($C341&lt;=SUM($CM341:CO341),0,IF(BT341+$C341-SUM($CM341:CO341)&gt;AC340+AX341,AC340+AX341-BT341,$C341-SUM($CM341:CO341)))))</f>
        <v>0</v>
      </c>
      <c r="CQ341" s="29">
        <f ca="1">IF(NOT(snowball),0,IF(AD340&lt;=0,0,IF($C341&lt;=SUM($CM341:CP341),0,IF(BU341+$C341-SUM($CM341:CP341)&gt;AD340+AY341,AD340+AY341-BU341,$C341-SUM($CM341:CP341)))))</f>
        <v>0</v>
      </c>
      <c r="CR341" s="29">
        <f ca="1">IF(NOT(snowball),0,IF(AE340&lt;=0,0,IF($C341&lt;=SUM($CM341:CQ341),0,IF(BV341+$C341-SUM($CM341:CQ341)&gt;AE340+AZ341,AE340+AZ341-BV341,$C341-SUM($CM341:CQ341)))))</f>
        <v>0</v>
      </c>
      <c r="CS341" s="29">
        <f ca="1">IF(NOT(snowball),0,IF(AF340&lt;=0,0,IF($C341&lt;=SUM($CM341:CR341),0,IF(BW341+$C341-SUM($CM341:CR341)&gt;AF340+BA341,AF340+BA341-BW341,$C341-SUM($CM341:CR341)))))</f>
        <v>0</v>
      </c>
      <c r="CT341" s="29">
        <f ca="1">IF(NOT(snowball),0,IF(AG340&lt;=0,0,IF($C341&lt;=SUM($CM341:CS341),0,IF(BX341+$C341-SUM($CM341:CS341)&gt;AG340+BB341,AG340+BB341-BX341,$C341-SUM($CM341:CS341)))))</f>
        <v>0</v>
      </c>
      <c r="CU341" s="29">
        <f ca="1">IF(NOT(snowball),0,IF(AH340&lt;=0,0,IF($C341&lt;=SUM($CM341:CT341),0,IF(BY341+$C341-SUM($CM341:CT341)&gt;AH340+BC341,AH340+BC341-BY341,$C341-SUM($CM341:CT341)))))</f>
        <v>0</v>
      </c>
      <c r="CV341" s="29">
        <f ca="1">IF(NOT(snowball),0,IF(AI340&lt;=0,0,IF($C341&lt;=SUM($CM341:CU341),0,IF(BZ341+$C341-SUM($CM341:CU341)&gt;AI340+BD341,AI340+BD341-BZ341,$C341-SUM($CM341:CU341)))))</f>
        <v>0</v>
      </c>
      <c r="CW341" s="29">
        <f ca="1">IF(NOT(snowball),0,IF(AJ340&lt;=0,0,IF($C341&lt;=SUM($CM341:CV341),0,IF(CA341+$C341-SUM($CM341:CV341)&gt;AJ340+BE341,AJ340+BE341-CA341,$C341-SUM($CM341:CV341)))))</f>
        <v>0</v>
      </c>
      <c r="CX341" s="29">
        <f ca="1">IF(NOT(snowball),0,IF(AK340&lt;=0,0,IF($C341&lt;=SUM($CM341:CW341),0,IF(CB341+$C341-SUM($CM341:CW341)&gt;AK340+BF341,AK340+BF341-CB341,$C341-SUM($CM341:CW341)))))</f>
        <v>0</v>
      </c>
      <c r="CY341" s="29">
        <f ca="1">IF(NOT(snowball),0,IF(AL340&lt;=0,0,IF($C341&lt;=SUM($CM341:CX341),0,IF(CC341+$C341-SUM($CM341:CX341)&gt;AL340+BG341,AL340+BG341-CC341,$C341-SUM($CM341:CX341)))))</f>
        <v>0</v>
      </c>
      <c r="CZ341" s="29">
        <f ca="1">IF(NOT(snowball),0,IF(AM340&lt;=0,0,IF($C341&lt;=SUM($CM341:CY341),0,IF(CD341+$C341-SUM($CM341:CY341)&gt;AM340+BH341,AM340+BH341-CD341,$C341-SUM($CM341:CY341)))))</f>
        <v>0</v>
      </c>
      <c r="DA341" s="29">
        <f ca="1">IF(NOT(snowball),0,IF(AN340&lt;=0,0,IF($C341&lt;=SUM($CM341:CZ341),0,IF(CE341+$C341-SUM($CM341:CZ341)&gt;AN340+BI341,AN340+BI341-CE341,$C341-SUM($CM341:CZ341)))))</f>
        <v>0</v>
      </c>
      <c r="DB341" s="29">
        <f ca="1">IF(NOT(snowball),0,IF(AO340&lt;=0,0,IF($C341&lt;=SUM($CM341:DA341),0,IF(CF341+$C341-SUM($CM341:DA341)&gt;AO340+BJ341,AO340+BJ341-CF341,$C341-SUM($CM341:DA341)))))</f>
        <v>0</v>
      </c>
      <c r="DC341" s="29">
        <f ca="1">IF(NOT(snowball),0,IF(AP340&lt;=0,0,IF($C341&lt;=SUM($CM341:DB341),0,IF(CG341+$C341-SUM($CM341:DB341)&gt;AP340+BK341,AP340+BK341-CG341,$C341-SUM($CM341:DB341)))))</f>
        <v>0</v>
      </c>
      <c r="DD341" s="29">
        <f ca="1">IF(NOT(snowball),0,IF(AQ340&lt;=0,0,IF($C341&lt;=SUM($CM341:DC341),0,IF(CH341+$C341-SUM($CM341:DC341)&gt;AQ340+BL341,AQ340+BL341-CH341,$C341-SUM($CM341:DC341)))))</f>
        <v>0</v>
      </c>
      <c r="DE341" s="29">
        <f ca="1">IF(NOT(snowball),0,IF(AR340&lt;=0,0,IF($C341&lt;=SUM($CM341:DD341),0,IF(CI341+$C341-SUM($CM341:DD341)&gt;AR340+BM341,AR340+BM341-CI341,$C341-SUM($CM341:DD341)))))</f>
        <v>0</v>
      </c>
      <c r="DF341" s="29">
        <f ca="1">IF(NOT(snowball),0,IF(AS340&lt;=0,0,IF($C341&lt;=SUM($CM341:DE341),0,IF(CJ341+$C341-SUM($CM341:DE341)&gt;AS340+BN341,AS340+BN341-CJ341,$C341-SUM($CM341:DE341)))))</f>
        <v>0</v>
      </c>
    </row>
    <row r="342" spans="1:110" ht="11" customHeight="1">
      <c r="A342" s="30" t="str">
        <f t="shared" ca="1" si="466"/>
        <v/>
      </c>
      <c r="B342" s="13" t="e">
        <f t="shared" ref="B342:B380" ca="1" si="491">IF(A342="",NA(),DATE(YEAR(B341),MONTH(B341)+1,1))</f>
        <v>#N/A</v>
      </c>
      <c r="C342" s="113" t="str">
        <f t="shared" ca="1" si="477"/>
        <v/>
      </c>
      <c r="D342" s="81"/>
      <c r="E342" s="29">
        <f t="shared" ca="1" si="467"/>
        <v>0</v>
      </c>
      <c r="F342" s="29">
        <f t="shared" ca="1" si="468"/>
        <v>0</v>
      </c>
      <c r="G342" s="29">
        <f t="shared" ca="1" si="469"/>
        <v>0</v>
      </c>
      <c r="H342" s="29">
        <f t="shared" ca="1" si="470"/>
        <v>0</v>
      </c>
      <c r="I342" s="29">
        <f t="shared" ca="1" si="471"/>
        <v>0</v>
      </c>
      <c r="J342" s="29">
        <f t="shared" ca="1" si="472"/>
        <v>0</v>
      </c>
      <c r="K342" s="29">
        <f t="shared" ca="1" si="453"/>
        <v>0</v>
      </c>
      <c r="L342" s="29">
        <f t="shared" ca="1" si="478"/>
        <v>0</v>
      </c>
      <c r="M342" s="29">
        <f t="shared" ca="1" si="479"/>
        <v>0</v>
      </c>
      <c r="N342" s="29">
        <f t="shared" ca="1" si="480"/>
        <v>0</v>
      </c>
      <c r="O342" s="29">
        <f t="shared" ca="1" si="481"/>
        <v>0</v>
      </c>
      <c r="P342" s="29">
        <f t="shared" ca="1" si="482"/>
        <v>0</v>
      </c>
      <c r="Q342" s="29">
        <f t="shared" ca="1" si="483"/>
        <v>0</v>
      </c>
      <c r="R342" s="29">
        <f t="shared" ca="1" si="484"/>
        <v>0</v>
      </c>
      <c r="S342" s="29">
        <f t="shared" ca="1" si="485"/>
        <v>0</v>
      </c>
      <c r="T342" s="29">
        <f t="shared" ca="1" si="486"/>
        <v>0</v>
      </c>
      <c r="U342" s="29">
        <f t="shared" ca="1" si="487"/>
        <v>0</v>
      </c>
      <c r="V342" s="29">
        <f t="shared" ca="1" si="488"/>
        <v>0</v>
      </c>
      <c r="W342" s="29">
        <f t="shared" ca="1" si="489"/>
        <v>0</v>
      </c>
      <c r="X342" s="29">
        <f t="shared" ca="1" si="489"/>
        <v>0</v>
      </c>
      <c r="Y342" s="66"/>
      <c r="Z342" s="29">
        <f t="shared" ref="Z342:Z380" ca="1" si="492">IF(E$8=0,0,ROUND(Z341-(E342-AU342),2))</f>
        <v>0</v>
      </c>
      <c r="AA342" s="29">
        <f t="shared" ref="AA342:AA380" ca="1" si="493">IF(F$8=0,0,ROUND(AA341-(F342-AV342),2))</f>
        <v>0</v>
      </c>
      <c r="AB342" s="29">
        <f t="shared" ref="AB342:AB380" ca="1" si="494">IF(G$8=0,0,ROUND(AB341-(G342-AW342),2))</f>
        <v>0</v>
      </c>
      <c r="AC342" s="29">
        <f t="shared" ref="AC342:AC380" ca="1" si="495">IF(H$8=0,0,ROUND(AC341-(H342-AX342),2))</f>
        <v>0</v>
      </c>
      <c r="AD342" s="29">
        <f t="shared" ref="AD342:AD380" ca="1" si="496">IF(I$8=0,0,ROUND(AD341-(I342-AY342),2))</f>
        <v>0</v>
      </c>
      <c r="AE342" s="29">
        <f t="shared" ref="AE342:AE380" ca="1" si="497">IF(J$8=0,0,ROUND(AE341-(J342-AZ342),2))</f>
        <v>0</v>
      </c>
      <c r="AF342" s="29">
        <f t="shared" ref="AF342:AF380" ca="1" si="498">IF(K$8=0,0,ROUND(AF341-(K342-BA342),2))</f>
        <v>0</v>
      </c>
      <c r="AG342" s="29">
        <f t="shared" ref="AG342:AG380" ca="1" si="499">IF(L$8=0,0,ROUND(AG341-(L342-BB342),2))</f>
        <v>0</v>
      </c>
      <c r="AH342" s="29">
        <f t="shared" ref="AH342:AH380" ca="1" si="500">IF(M$8=0,0,ROUND(AH341-(M342-BC342),2))</f>
        <v>0</v>
      </c>
      <c r="AI342" s="29">
        <f t="shared" ref="AI342:AI380" ca="1" si="501">IF(N$8=0,0,ROUND(AI341-(N342-BD342),2))</f>
        <v>0</v>
      </c>
      <c r="AJ342" s="29">
        <f t="shared" ref="AJ342:AJ380" ca="1" si="502">IF(O$8=0,0,ROUND(AJ341-(O342-BE342),2))</f>
        <v>0</v>
      </c>
      <c r="AK342" s="29">
        <f t="shared" ref="AK342:AK380" ca="1" si="503">IF(P$8=0,0,ROUND(AK341-(P342-BF342),2))</f>
        <v>0</v>
      </c>
      <c r="AL342" s="29">
        <f t="shared" ref="AL342:AL380" ca="1" si="504">IF(Q$8=0,0,ROUND(AL341-(Q342-BG342),2))</f>
        <v>0</v>
      </c>
      <c r="AM342" s="29">
        <f t="shared" ref="AM342:AM380" ca="1" si="505">IF(R$8=0,0,ROUND(AM341-(R342-BH342),2))</f>
        <v>0</v>
      </c>
      <c r="AN342" s="29">
        <f t="shared" ref="AN342:AN380" ca="1" si="506">IF(S$8=0,0,ROUND(AN341-(S342-BI342),2))</f>
        <v>0</v>
      </c>
      <c r="AO342" s="29">
        <f t="shared" ref="AO342:AO380" ca="1" si="507">IF(T$8=0,0,ROUND(AO341-(T342-BJ342),2))</f>
        <v>0</v>
      </c>
      <c r="AP342" s="29">
        <f t="shared" ref="AP342:AP380" ca="1" si="508">IF(U$8=0,0,ROUND(AP341-(U342-BK342),2))</f>
        <v>0</v>
      </c>
      <c r="AQ342" s="29">
        <f t="shared" ref="AQ342:AQ380" ca="1" si="509">IF(V$8=0,0,ROUND(AQ341-(V342-BL342),2))</f>
        <v>0</v>
      </c>
      <c r="AR342" s="29">
        <f t="shared" ref="AR342:AR380" ca="1" si="510">IF(W$8=0,0,ROUND(AR341-(W342-BM342),2))</f>
        <v>0</v>
      </c>
      <c r="AS342" s="29">
        <f t="shared" ref="AS342:AS380" ca="1" si="511">IF(X$8=0,0,ROUND(AS341-(X342-BN342),2))</f>
        <v>0</v>
      </c>
      <c r="AT342" s="7"/>
      <c r="AU342" s="29">
        <f t="shared" ca="1" si="473"/>
        <v>0</v>
      </c>
      <c r="AV342" s="29">
        <f t="shared" ca="1" si="474"/>
        <v>0</v>
      </c>
      <c r="AW342" s="29">
        <f t="shared" ca="1" si="475"/>
        <v>0</v>
      </c>
      <c r="AX342" s="29">
        <f t="shared" ca="1" si="410"/>
        <v>0</v>
      </c>
      <c r="AY342" s="29">
        <f t="shared" ca="1" si="411"/>
        <v>0</v>
      </c>
      <c r="AZ342" s="29">
        <f t="shared" ca="1" si="412"/>
        <v>0</v>
      </c>
      <c r="BA342" s="29">
        <f t="shared" ca="1" si="413"/>
        <v>0</v>
      </c>
      <c r="BB342" s="29">
        <f t="shared" ca="1" si="414"/>
        <v>0</v>
      </c>
      <c r="BC342" s="29">
        <f t="shared" ca="1" si="415"/>
        <v>0</v>
      </c>
      <c r="BD342" s="29">
        <f t="shared" ca="1" si="416"/>
        <v>0</v>
      </c>
      <c r="BE342" s="29">
        <f t="shared" ca="1" si="417"/>
        <v>0</v>
      </c>
      <c r="BF342" s="29">
        <f t="shared" ca="1" si="418"/>
        <v>0</v>
      </c>
      <c r="BG342" s="29">
        <f t="shared" ca="1" si="419"/>
        <v>0</v>
      </c>
      <c r="BH342" s="29">
        <f t="shared" ca="1" si="420"/>
        <v>0</v>
      </c>
      <c r="BI342" s="29">
        <f t="shared" ca="1" si="421"/>
        <v>0</v>
      </c>
      <c r="BJ342" s="29">
        <f t="shared" ca="1" si="422"/>
        <v>0</v>
      </c>
      <c r="BK342" s="29">
        <f t="shared" ca="1" si="423"/>
        <v>0</v>
      </c>
      <c r="BL342" s="29">
        <f t="shared" ca="1" si="424"/>
        <v>0</v>
      </c>
      <c r="BM342" s="29">
        <f t="shared" ca="1" si="425"/>
        <v>0</v>
      </c>
      <c r="BN342" s="29">
        <f t="shared" ca="1" si="426"/>
        <v>0</v>
      </c>
      <c r="BO342" s="33">
        <f t="shared" ref="BO342:BO380" ca="1" si="512">SUM(AU342:BN342)</f>
        <v>0</v>
      </c>
      <c r="BP342" s="16"/>
      <c r="BQ342" s="29">
        <f t="shared" ref="BQ342:BQ380" ca="1" si="513">IF(Z341&gt;0,IF((Z341+AU342)&lt;E$10,Z341+AU342,E$10),0)</f>
        <v>0</v>
      </c>
      <c r="BR342" s="29">
        <f t="shared" ref="BR342:BR380" ca="1" si="514">IF(AA341&gt;0,IF((AA341+AV342)&lt;F$10,AA341+AV342,F$10),0)</f>
        <v>0</v>
      </c>
      <c r="BS342" s="29">
        <f t="shared" ref="BS342:BS380" ca="1" si="515">IF(AB341&gt;0,IF((AB341+AW342)&lt;G$10,AB341+AW342,G$10),0)</f>
        <v>0</v>
      </c>
      <c r="BT342" s="29">
        <f t="shared" ref="BT342:BT380" ca="1" si="516">IF(AC341&gt;0,IF((AC341+AX342)&lt;H$10,AC341+AX342,H$10),0)</f>
        <v>0</v>
      </c>
      <c r="BU342" s="29">
        <f t="shared" ref="BU342:BU380" ca="1" si="517">IF(AD341&gt;0,IF((AD341+AY342)&lt;I$10,AD341+AY342,I$10),0)</f>
        <v>0</v>
      </c>
      <c r="BV342" s="29">
        <f t="shared" ca="1" si="427"/>
        <v>0</v>
      </c>
      <c r="BW342" s="29">
        <f t="shared" ca="1" si="428"/>
        <v>0</v>
      </c>
      <c r="BX342" s="29">
        <f t="shared" ca="1" si="429"/>
        <v>0</v>
      </c>
      <c r="BY342" s="29">
        <f t="shared" ca="1" si="430"/>
        <v>0</v>
      </c>
      <c r="BZ342" s="29">
        <f t="shared" ca="1" si="431"/>
        <v>0</v>
      </c>
      <c r="CA342" s="29">
        <f t="shared" ca="1" si="432"/>
        <v>0</v>
      </c>
      <c r="CB342" s="29">
        <f t="shared" ca="1" si="433"/>
        <v>0</v>
      </c>
      <c r="CC342" s="29">
        <f t="shared" ca="1" si="434"/>
        <v>0</v>
      </c>
      <c r="CD342" s="29">
        <f t="shared" ca="1" si="435"/>
        <v>0</v>
      </c>
      <c r="CE342" s="29">
        <f t="shared" ca="1" si="436"/>
        <v>0</v>
      </c>
      <c r="CF342" s="29">
        <f t="shared" ca="1" si="437"/>
        <v>0</v>
      </c>
      <c r="CG342" s="29">
        <f t="shared" ca="1" si="438"/>
        <v>0</v>
      </c>
      <c r="CH342" s="29">
        <f t="shared" ca="1" si="439"/>
        <v>0</v>
      </c>
      <c r="CI342" s="29">
        <f t="shared" ca="1" si="440"/>
        <v>0</v>
      </c>
      <c r="CJ342" s="29">
        <f t="shared" ca="1" si="441"/>
        <v>0</v>
      </c>
      <c r="CK342" s="33">
        <f t="shared" ca="1" si="476"/>
        <v>0</v>
      </c>
      <c r="CL342" s="33"/>
      <c r="CM342" s="78">
        <f t="shared" ca="1" si="490"/>
        <v>0</v>
      </c>
      <c r="CN342" s="29">
        <f ca="1">IF(NOT(snowball),0,IF(AA341&lt;=0,0,IF($C342&lt;=SUM($CM342:CM342),0,IF(BR342+$C342-SUM($CM342:CM342)&gt;AA341+AV342,AA341+AV342-BR342,$C342-SUM($CM342:CM342)))))</f>
        <v>0</v>
      </c>
      <c r="CO342" s="29">
        <f ca="1">IF(NOT(snowball),0,IF(AB341&lt;=0,0,IF($C342&lt;=SUM($CM342:CN342),0,IF(BS342+$C342-SUM($CM342:CN342)&gt;AB341+AW342,AB341+AW342-BS342,$C342-SUM($CM342:CN342)))))</f>
        <v>0</v>
      </c>
      <c r="CP342" s="29">
        <f ca="1">IF(NOT(snowball),0,IF(AC341&lt;=0,0,IF($C342&lt;=SUM($CM342:CO342),0,IF(BT342+$C342-SUM($CM342:CO342)&gt;AC341+AX342,AC341+AX342-BT342,$C342-SUM($CM342:CO342)))))</f>
        <v>0</v>
      </c>
      <c r="CQ342" s="29">
        <f ca="1">IF(NOT(snowball),0,IF(AD341&lt;=0,0,IF($C342&lt;=SUM($CM342:CP342),0,IF(BU342+$C342-SUM($CM342:CP342)&gt;AD341+AY342,AD341+AY342-BU342,$C342-SUM($CM342:CP342)))))</f>
        <v>0</v>
      </c>
      <c r="CR342" s="29">
        <f ca="1">IF(NOT(snowball),0,IF(AE341&lt;=0,0,IF($C342&lt;=SUM($CM342:CQ342),0,IF(BV342+$C342-SUM($CM342:CQ342)&gt;AE341+AZ342,AE341+AZ342-BV342,$C342-SUM($CM342:CQ342)))))</f>
        <v>0</v>
      </c>
      <c r="CS342" s="29">
        <f ca="1">IF(NOT(snowball),0,IF(AF341&lt;=0,0,IF($C342&lt;=SUM($CM342:CR342),0,IF(BW342+$C342-SUM($CM342:CR342)&gt;AF341+BA342,AF341+BA342-BW342,$C342-SUM($CM342:CR342)))))</f>
        <v>0</v>
      </c>
      <c r="CT342" s="29">
        <f ca="1">IF(NOT(snowball),0,IF(AG341&lt;=0,0,IF($C342&lt;=SUM($CM342:CS342),0,IF(BX342+$C342-SUM($CM342:CS342)&gt;AG341+BB342,AG341+BB342-BX342,$C342-SUM($CM342:CS342)))))</f>
        <v>0</v>
      </c>
      <c r="CU342" s="29">
        <f ca="1">IF(NOT(snowball),0,IF(AH341&lt;=0,0,IF($C342&lt;=SUM($CM342:CT342),0,IF(BY342+$C342-SUM($CM342:CT342)&gt;AH341+BC342,AH341+BC342-BY342,$C342-SUM($CM342:CT342)))))</f>
        <v>0</v>
      </c>
      <c r="CV342" s="29">
        <f ca="1">IF(NOT(snowball),0,IF(AI341&lt;=0,0,IF($C342&lt;=SUM($CM342:CU342),0,IF(BZ342+$C342-SUM($CM342:CU342)&gt;AI341+BD342,AI341+BD342-BZ342,$C342-SUM($CM342:CU342)))))</f>
        <v>0</v>
      </c>
      <c r="CW342" s="29">
        <f ca="1">IF(NOT(snowball),0,IF(AJ341&lt;=0,0,IF($C342&lt;=SUM($CM342:CV342),0,IF(CA342+$C342-SUM($CM342:CV342)&gt;AJ341+BE342,AJ341+BE342-CA342,$C342-SUM($CM342:CV342)))))</f>
        <v>0</v>
      </c>
      <c r="CX342" s="29">
        <f ca="1">IF(NOT(snowball),0,IF(AK341&lt;=0,0,IF($C342&lt;=SUM($CM342:CW342),0,IF(CB342+$C342-SUM($CM342:CW342)&gt;AK341+BF342,AK341+BF342-CB342,$C342-SUM($CM342:CW342)))))</f>
        <v>0</v>
      </c>
      <c r="CY342" s="29">
        <f ca="1">IF(NOT(snowball),0,IF(AL341&lt;=0,0,IF($C342&lt;=SUM($CM342:CX342),0,IF(CC342+$C342-SUM($CM342:CX342)&gt;AL341+BG342,AL341+BG342-CC342,$C342-SUM($CM342:CX342)))))</f>
        <v>0</v>
      </c>
      <c r="CZ342" s="29">
        <f ca="1">IF(NOT(snowball),0,IF(AM341&lt;=0,0,IF($C342&lt;=SUM($CM342:CY342),0,IF(CD342+$C342-SUM($CM342:CY342)&gt;AM341+BH342,AM341+BH342-CD342,$C342-SUM($CM342:CY342)))))</f>
        <v>0</v>
      </c>
      <c r="DA342" s="29">
        <f ca="1">IF(NOT(snowball),0,IF(AN341&lt;=0,0,IF($C342&lt;=SUM($CM342:CZ342),0,IF(CE342+$C342-SUM($CM342:CZ342)&gt;AN341+BI342,AN341+BI342-CE342,$C342-SUM($CM342:CZ342)))))</f>
        <v>0</v>
      </c>
      <c r="DB342" s="29">
        <f ca="1">IF(NOT(snowball),0,IF(AO341&lt;=0,0,IF($C342&lt;=SUM($CM342:DA342),0,IF(CF342+$C342-SUM($CM342:DA342)&gt;AO341+BJ342,AO341+BJ342-CF342,$C342-SUM($CM342:DA342)))))</f>
        <v>0</v>
      </c>
      <c r="DC342" s="29">
        <f ca="1">IF(NOT(snowball),0,IF(AP341&lt;=0,0,IF($C342&lt;=SUM($CM342:DB342),0,IF(CG342+$C342-SUM($CM342:DB342)&gt;AP341+BK342,AP341+BK342-CG342,$C342-SUM($CM342:DB342)))))</f>
        <v>0</v>
      </c>
      <c r="DD342" s="29">
        <f ca="1">IF(NOT(snowball),0,IF(AQ341&lt;=0,0,IF($C342&lt;=SUM($CM342:DC342),0,IF(CH342+$C342-SUM($CM342:DC342)&gt;AQ341+BL342,AQ341+BL342-CH342,$C342-SUM($CM342:DC342)))))</f>
        <v>0</v>
      </c>
      <c r="DE342" s="29">
        <f ca="1">IF(NOT(snowball),0,IF(AR341&lt;=0,0,IF($C342&lt;=SUM($CM342:DD342),0,IF(CI342+$C342-SUM($CM342:DD342)&gt;AR341+BM342,AR341+BM342-CI342,$C342-SUM($CM342:DD342)))))</f>
        <v>0</v>
      </c>
      <c r="DF342" s="29">
        <f ca="1">IF(NOT(snowball),0,IF(AS341&lt;=0,0,IF($C342&lt;=SUM($CM342:DE342),0,IF(CJ342+$C342-SUM($CM342:DE342)&gt;AS341+BN342,AS341+BN342-CJ342,$C342-SUM($CM342:DE342)))))</f>
        <v>0</v>
      </c>
    </row>
    <row r="343" spans="1:110" ht="11" customHeight="1">
      <c r="A343" s="30" t="str">
        <f t="shared" ca="1" si="466"/>
        <v/>
      </c>
      <c r="B343" s="13" t="e">
        <f t="shared" ca="1" si="491"/>
        <v>#N/A</v>
      </c>
      <c r="C343" s="113" t="str">
        <f t="shared" ca="1" si="477"/>
        <v/>
      </c>
      <c r="D343" s="81"/>
      <c r="E343" s="29">
        <f t="shared" ca="1" si="467"/>
        <v>0</v>
      </c>
      <c r="F343" s="29">
        <f t="shared" ca="1" si="468"/>
        <v>0</v>
      </c>
      <c r="G343" s="29">
        <f t="shared" ca="1" si="469"/>
        <v>0</v>
      </c>
      <c r="H343" s="29">
        <f t="shared" ca="1" si="470"/>
        <v>0</v>
      </c>
      <c r="I343" s="29">
        <f t="shared" ca="1" si="471"/>
        <v>0</v>
      </c>
      <c r="J343" s="29">
        <f t="shared" ca="1" si="472"/>
        <v>0</v>
      </c>
      <c r="K343" s="29">
        <f t="shared" ca="1" si="453"/>
        <v>0</v>
      </c>
      <c r="L343" s="29">
        <f t="shared" ca="1" si="478"/>
        <v>0</v>
      </c>
      <c r="M343" s="29">
        <f t="shared" ca="1" si="479"/>
        <v>0</v>
      </c>
      <c r="N343" s="29">
        <f t="shared" ca="1" si="480"/>
        <v>0</v>
      </c>
      <c r="O343" s="29">
        <f t="shared" ca="1" si="481"/>
        <v>0</v>
      </c>
      <c r="P343" s="29">
        <f t="shared" ca="1" si="482"/>
        <v>0</v>
      </c>
      <c r="Q343" s="29">
        <f t="shared" ca="1" si="483"/>
        <v>0</v>
      </c>
      <c r="R343" s="29">
        <f t="shared" ca="1" si="484"/>
        <v>0</v>
      </c>
      <c r="S343" s="29">
        <f t="shared" ca="1" si="485"/>
        <v>0</v>
      </c>
      <c r="T343" s="29">
        <f t="shared" ca="1" si="486"/>
        <v>0</v>
      </c>
      <c r="U343" s="29">
        <f t="shared" ca="1" si="487"/>
        <v>0</v>
      </c>
      <c r="V343" s="29">
        <f t="shared" ca="1" si="488"/>
        <v>0</v>
      </c>
      <c r="W343" s="29">
        <f t="shared" ca="1" si="489"/>
        <v>0</v>
      </c>
      <c r="X343" s="29">
        <f t="shared" ca="1" si="489"/>
        <v>0</v>
      </c>
      <c r="Y343" s="66"/>
      <c r="Z343" s="29">
        <f t="shared" ca="1" si="492"/>
        <v>0</v>
      </c>
      <c r="AA343" s="29">
        <f t="shared" ca="1" si="493"/>
        <v>0</v>
      </c>
      <c r="AB343" s="29">
        <f t="shared" ca="1" si="494"/>
        <v>0</v>
      </c>
      <c r="AC343" s="29">
        <f t="shared" ca="1" si="495"/>
        <v>0</v>
      </c>
      <c r="AD343" s="29">
        <f t="shared" ca="1" si="496"/>
        <v>0</v>
      </c>
      <c r="AE343" s="29">
        <f t="shared" ca="1" si="497"/>
        <v>0</v>
      </c>
      <c r="AF343" s="29">
        <f t="shared" ca="1" si="498"/>
        <v>0</v>
      </c>
      <c r="AG343" s="29">
        <f t="shared" ca="1" si="499"/>
        <v>0</v>
      </c>
      <c r="AH343" s="29">
        <f t="shared" ca="1" si="500"/>
        <v>0</v>
      </c>
      <c r="AI343" s="29">
        <f t="shared" ca="1" si="501"/>
        <v>0</v>
      </c>
      <c r="AJ343" s="29">
        <f t="shared" ca="1" si="502"/>
        <v>0</v>
      </c>
      <c r="AK343" s="29">
        <f t="shared" ca="1" si="503"/>
        <v>0</v>
      </c>
      <c r="AL343" s="29">
        <f t="shared" ca="1" si="504"/>
        <v>0</v>
      </c>
      <c r="AM343" s="29">
        <f t="shared" ca="1" si="505"/>
        <v>0</v>
      </c>
      <c r="AN343" s="29">
        <f t="shared" ca="1" si="506"/>
        <v>0</v>
      </c>
      <c r="AO343" s="29">
        <f t="shared" ca="1" si="507"/>
        <v>0</v>
      </c>
      <c r="AP343" s="29">
        <f t="shared" ca="1" si="508"/>
        <v>0</v>
      </c>
      <c r="AQ343" s="29">
        <f t="shared" ca="1" si="509"/>
        <v>0</v>
      </c>
      <c r="AR343" s="29">
        <f t="shared" ca="1" si="510"/>
        <v>0</v>
      </c>
      <c r="AS343" s="29">
        <f t="shared" ca="1" si="511"/>
        <v>0</v>
      </c>
      <c r="AT343" s="7"/>
      <c r="AU343" s="29">
        <f t="shared" ca="1" si="473"/>
        <v>0</v>
      </c>
      <c r="AV343" s="29">
        <f t="shared" ca="1" si="474"/>
        <v>0</v>
      </c>
      <c r="AW343" s="29">
        <f t="shared" ca="1" si="475"/>
        <v>0</v>
      </c>
      <c r="AX343" s="29">
        <f t="shared" ca="1" si="410"/>
        <v>0</v>
      </c>
      <c r="AY343" s="29">
        <f t="shared" ca="1" si="411"/>
        <v>0</v>
      </c>
      <c r="AZ343" s="29">
        <f t="shared" ca="1" si="412"/>
        <v>0</v>
      </c>
      <c r="BA343" s="29">
        <f t="shared" ca="1" si="413"/>
        <v>0</v>
      </c>
      <c r="BB343" s="29">
        <f t="shared" ca="1" si="414"/>
        <v>0</v>
      </c>
      <c r="BC343" s="29">
        <f t="shared" ca="1" si="415"/>
        <v>0</v>
      </c>
      <c r="BD343" s="29">
        <f t="shared" ca="1" si="416"/>
        <v>0</v>
      </c>
      <c r="BE343" s="29">
        <f t="shared" ca="1" si="417"/>
        <v>0</v>
      </c>
      <c r="BF343" s="29">
        <f t="shared" ca="1" si="418"/>
        <v>0</v>
      </c>
      <c r="BG343" s="29">
        <f t="shared" ca="1" si="419"/>
        <v>0</v>
      </c>
      <c r="BH343" s="29">
        <f t="shared" ca="1" si="420"/>
        <v>0</v>
      </c>
      <c r="BI343" s="29">
        <f t="shared" ca="1" si="421"/>
        <v>0</v>
      </c>
      <c r="BJ343" s="29">
        <f t="shared" ca="1" si="422"/>
        <v>0</v>
      </c>
      <c r="BK343" s="29">
        <f t="shared" ca="1" si="423"/>
        <v>0</v>
      </c>
      <c r="BL343" s="29">
        <f t="shared" ca="1" si="424"/>
        <v>0</v>
      </c>
      <c r="BM343" s="29">
        <f t="shared" ca="1" si="425"/>
        <v>0</v>
      </c>
      <c r="BN343" s="29">
        <f t="shared" ca="1" si="426"/>
        <v>0</v>
      </c>
      <c r="BO343" s="33">
        <f t="shared" ca="1" si="512"/>
        <v>0</v>
      </c>
      <c r="BP343" s="16"/>
      <c r="BQ343" s="29">
        <f t="shared" ca="1" si="513"/>
        <v>0</v>
      </c>
      <c r="BR343" s="29">
        <f t="shared" ca="1" si="514"/>
        <v>0</v>
      </c>
      <c r="BS343" s="29">
        <f t="shared" ca="1" si="515"/>
        <v>0</v>
      </c>
      <c r="BT343" s="29">
        <f t="shared" ca="1" si="516"/>
        <v>0</v>
      </c>
      <c r="BU343" s="29">
        <f t="shared" ca="1" si="517"/>
        <v>0</v>
      </c>
      <c r="BV343" s="29">
        <f t="shared" ca="1" si="427"/>
        <v>0</v>
      </c>
      <c r="BW343" s="29">
        <f t="shared" ca="1" si="428"/>
        <v>0</v>
      </c>
      <c r="BX343" s="29">
        <f t="shared" ca="1" si="429"/>
        <v>0</v>
      </c>
      <c r="BY343" s="29">
        <f t="shared" ca="1" si="430"/>
        <v>0</v>
      </c>
      <c r="BZ343" s="29">
        <f t="shared" ca="1" si="431"/>
        <v>0</v>
      </c>
      <c r="CA343" s="29">
        <f t="shared" ca="1" si="432"/>
        <v>0</v>
      </c>
      <c r="CB343" s="29">
        <f t="shared" ca="1" si="433"/>
        <v>0</v>
      </c>
      <c r="CC343" s="29">
        <f t="shared" ca="1" si="434"/>
        <v>0</v>
      </c>
      <c r="CD343" s="29">
        <f t="shared" ca="1" si="435"/>
        <v>0</v>
      </c>
      <c r="CE343" s="29">
        <f t="shared" ca="1" si="436"/>
        <v>0</v>
      </c>
      <c r="CF343" s="29">
        <f t="shared" ca="1" si="437"/>
        <v>0</v>
      </c>
      <c r="CG343" s="29">
        <f t="shared" ca="1" si="438"/>
        <v>0</v>
      </c>
      <c r="CH343" s="29">
        <f t="shared" ca="1" si="439"/>
        <v>0</v>
      </c>
      <c r="CI343" s="29">
        <f t="shared" ca="1" si="440"/>
        <v>0</v>
      </c>
      <c r="CJ343" s="29">
        <f t="shared" ca="1" si="441"/>
        <v>0</v>
      </c>
      <c r="CK343" s="33">
        <f t="shared" ca="1" si="476"/>
        <v>0</v>
      </c>
      <c r="CL343" s="33"/>
      <c r="CM343" s="78">
        <f t="shared" ca="1" si="490"/>
        <v>0</v>
      </c>
      <c r="CN343" s="29">
        <f ca="1">IF(NOT(snowball),0,IF(AA342&lt;=0,0,IF($C343&lt;=SUM($CM343:CM343),0,IF(BR343+$C343-SUM($CM343:CM343)&gt;AA342+AV343,AA342+AV343-BR343,$C343-SUM($CM343:CM343)))))</f>
        <v>0</v>
      </c>
      <c r="CO343" s="29">
        <f ca="1">IF(NOT(snowball),0,IF(AB342&lt;=0,0,IF($C343&lt;=SUM($CM343:CN343),0,IF(BS343+$C343-SUM($CM343:CN343)&gt;AB342+AW343,AB342+AW343-BS343,$C343-SUM($CM343:CN343)))))</f>
        <v>0</v>
      </c>
      <c r="CP343" s="29">
        <f ca="1">IF(NOT(snowball),0,IF(AC342&lt;=0,0,IF($C343&lt;=SUM($CM343:CO343),0,IF(BT343+$C343-SUM($CM343:CO343)&gt;AC342+AX343,AC342+AX343-BT343,$C343-SUM($CM343:CO343)))))</f>
        <v>0</v>
      </c>
      <c r="CQ343" s="29">
        <f ca="1">IF(NOT(snowball),0,IF(AD342&lt;=0,0,IF($C343&lt;=SUM($CM343:CP343),0,IF(BU343+$C343-SUM($CM343:CP343)&gt;AD342+AY343,AD342+AY343-BU343,$C343-SUM($CM343:CP343)))))</f>
        <v>0</v>
      </c>
      <c r="CR343" s="29">
        <f ca="1">IF(NOT(snowball),0,IF(AE342&lt;=0,0,IF($C343&lt;=SUM($CM343:CQ343),0,IF(BV343+$C343-SUM($CM343:CQ343)&gt;AE342+AZ343,AE342+AZ343-BV343,$C343-SUM($CM343:CQ343)))))</f>
        <v>0</v>
      </c>
      <c r="CS343" s="29">
        <f ca="1">IF(NOT(snowball),0,IF(AF342&lt;=0,0,IF($C343&lt;=SUM($CM343:CR343),0,IF(BW343+$C343-SUM($CM343:CR343)&gt;AF342+BA343,AF342+BA343-BW343,$C343-SUM($CM343:CR343)))))</f>
        <v>0</v>
      </c>
      <c r="CT343" s="29">
        <f ca="1">IF(NOT(snowball),0,IF(AG342&lt;=0,0,IF($C343&lt;=SUM($CM343:CS343),0,IF(BX343+$C343-SUM($CM343:CS343)&gt;AG342+BB343,AG342+BB343-BX343,$C343-SUM($CM343:CS343)))))</f>
        <v>0</v>
      </c>
      <c r="CU343" s="29">
        <f ca="1">IF(NOT(snowball),0,IF(AH342&lt;=0,0,IF($C343&lt;=SUM($CM343:CT343),0,IF(BY343+$C343-SUM($CM343:CT343)&gt;AH342+BC343,AH342+BC343-BY343,$C343-SUM($CM343:CT343)))))</f>
        <v>0</v>
      </c>
      <c r="CV343" s="29">
        <f ca="1">IF(NOT(snowball),0,IF(AI342&lt;=0,0,IF($C343&lt;=SUM($CM343:CU343),0,IF(BZ343+$C343-SUM($CM343:CU343)&gt;AI342+BD343,AI342+BD343-BZ343,$C343-SUM($CM343:CU343)))))</f>
        <v>0</v>
      </c>
      <c r="CW343" s="29">
        <f ca="1">IF(NOT(snowball),0,IF(AJ342&lt;=0,0,IF($C343&lt;=SUM($CM343:CV343),0,IF(CA343+$C343-SUM($CM343:CV343)&gt;AJ342+BE343,AJ342+BE343-CA343,$C343-SUM($CM343:CV343)))))</f>
        <v>0</v>
      </c>
      <c r="CX343" s="29">
        <f ca="1">IF(NOT(snowball),0,IF(AK342&lt;=0,0,IF($C343&lt;=SUM($CM343:CW343),0,IF(CB343+$C343-SUM($CM343:CW343)&gt;AK342+BF343,AK342+BF343-CB343,$C343-SUM($CM343:CW343)))))</f>
        <v>0</v>
      </c>
      <c r="CY343" s="29">
        <f ca="1">IF(NOT(snowball),0,IF(AL342&lt;=0,0,IF($C343&lt;=SUM($CM343:CX343),0,IF(CC343+$C343-SUM($CM343:CX343)&gt;AL342+BG343,AL342+BG343-CC343,$C343-SUM($CM343:CX343)))))</f>
        <v>0</v>
      </c>
      <c r="CZ343" s="29">
        <f ca="1">IF(NOT(snowball),0,IF(AM342&lt;=0,0,IF($C343&lt;=SUM($CM343:CY343),0,IF(CD343+$C343-SUM($CM343:CY343)&gt;AM342+BH343,AM342+BH343-CD343,$C343-SUM($CM343:CY343)))))</f>
        <v>0</v>
      </c>
      <c r="DA343" s="29">
        <f ca="1">IF(NOT(snowball),0,IF(AN342&lt;=0,0,IF($C343&lt;=SUM($CM343:CZ343),0,IF(CE343+$C343-SUM($CM343:CZ343)&gt;AN342+BI343,AN342+BI343-CE343,$C343-SUM($CM343:CZ343)))))</f>
        <v>0</v>
      </c>
      <c r="DB343" s="29">
        <f ca="1">IF(NOT(snowball),0,IF(AO342&lt;=0,0,IF($C343&lt;=SUM($CM343:DA343),0,IF(CF343+$C343-SUM($CM343:DA343)&gt;AO342+BJ343,AO342+BJ343-CF343,$C343-SUM($CM343:DA343)))))</f>
        <v>0</v>
      </c>
      <c r="DC343" s="29">
        <f ca="1">IF(NOT(snowball),0,IF(AP342&lt;=0,0,IF($C343&lt;=SUM($CM343:DB343),0,IF(CG343+$C343-SUM($CM343:DB343)&gt;AP342+BK343,AP342+BK343-CG343,$C343-SUM($CM343:DB343)))))</f>
        <v>0</v>
      </c>
      <c r="DD343" s="29">
        <f ca="1">IF(NOT(snowball),0,IF(AQ342&lt;=0,0,IF($C343&lt;=SUM($CM343:DC343),0,IF(CH343+$C343-SUM($CM343:DC343)&gt;AQ342+BL343,AQ342+BL343-CH343,$C343-SUM($CM343:DC343)))))</f>
        <v>0</v>
      </c>
      <c r="DE343" s="29">
        <f ca="1">IF(NOT(snowball),0,IF(AR342&lt;=0,0,IF($C343&lt;=SUM($CM343:DD343),0,IF(CI343+$C343-SUM($CM343:DD343)&gt;AR342+BM343,AR342+BM343-CI343,$C343-SUM($CM343:DD343)))))</f>
        <v>0</v>
      </c>
      <c r="DF343" s="29">
        <f ca="1">IF(NOT(snowball),0,IF(AS342&lt;=0,0,IF($C343&lt;=SUM($CM343:DE343),0,IF(CJ343+$C343-SUM($CM343:DE343)&gt;AS342+BN343,AS342+BN343-CJ343,$C343-SUM($CM343:DE343)))))</f>
        <v>0</v>
      </c>
    </row>
    <row r="344" spans="1:110" ht="11" customHeight="1">
      <c r="A344" s="30" t="str">
        <f t="shared" ca="1" si="466"/>
        <v/>
      </c>
      <c r="B344" s="13" t="e">
        <f t="shared" ca="1" si="491"/>
        <v>#N/A</v>
      </c>
      <c r="C344" s="113" t="str">
        <f t="shared" ca="1" si="477"/>
        <v/>
      </c>
      <c r="D344" s="81"/>
      <c r="E344" s="29">
        <f t="shared" ca="1" si="467"/>
        <v>0</v>
      </c>
      <c r="F344" s="29">
        <f t="shared" ca="1" si="468"/>
        <v>0</v>
      </c>
      <c r="G344" s="29">
        <f t="shared" ca="1" si="469"/>
        <v>0</v>
      </c>
      <c r="H344" s="29">
        <f t="shared" ca="1" si="470"/>
        <v>0</v>
      </c>
      <c r="I344" s="29">
        <f t="shared" ca="1" si="471"/>
        <v>0</v>
      </c>
      <c r="J344" s="29">
        <f t="shared" ca="1" si="472"/>
        <v>0</v>
      </c>
      <c r="K344" s="29">
        <f t="shared" ca="1" si="453"/>
        <v>0</v>
      </c>
      <c r="L344" s="29">
        <f t="shared" ca="1" si="478"/>
        <v>0</v>
      </c>
      <c r="M344" s="29">
        <f t="shared" ca="1" si="479"/>
        <v>0</v>
      </c>
      <c r="N344" s="29">
        <f t="shared" ca="1" si="480"/>
        <v>0</v>
      </c>
      <c r="O344" s="29">
        <f t="shared" ca="1" si="481"/>
        <v>0</v>
      </c>
      <c r="P344" s="29">
        <f t="shared" ca="1" si="482"/>
        <v>0</v>
      </c>
      <c r="Q344" s="29">
        <f t="shared" ca="1" si="483"/>
        <v>0</v>
      </c>
      <c r="R344" s="29">
        <f t="shared" ca="1" si="484"/>
        <v>0</v>
      </c>
      <c r="S344" s="29">
        <f t="shared" ca="1" si="485"/>
        <v>0</v>
      </c>
      <c r="T344" s="29">
        <f t="shared" ca="1" si="486"/>
        <v>0</v>
      </c>
      <c r="U344" s="29">
        <f t="shared" ca="1" si="487"/>
        <v>0</v>
      </c>
      <c r="V344" s="29">
        <f t="shared" ca="1" si="488"/>
        <v>0</v>
      </c>
      <c r="W344" s="29">
        <f t="shared" ca="1" si="489"/>
        <v>0</v>
      </c>
      <c r="X344" s="29">
        <f t="shared" ca="1" si="489"/>
        <v>0</v>
      </c>
      <c r="Y344" s="66"/>
      <c r="Z344" s="29">
        <f t="shared" ca="1" si="492"/>
        <v>0</v>
      </c>
      <c r="AA344" s="29">
        <f t="shared" ca="1" si="493"/>
        <v>0</v>
      </c>
      <c r="AB344" s="29">
        <f t="shared" ca="1" si="494"/>
        <v>0</v>
      </c>
      <c r="AC344" s="29">
        <f t="shared" ca="1" si="495"/>
        <v>0</v>
      </c>
      <c r="AD344" s="29">
        <f t="shared" ca="1" si="496"/>
        <v>0</v>
      </c>
      <c r="AE344" s="29">
        <f t="shared" ca="1" si="497"/>
        <v>0</v>
      </c>
      <c r="AF344" s="29">
        <f t="shared" ca="1" si="498"/>
        <v>0</v>
      </c>
      <c r="AG344" s="29">
        <f t="shared" ca="1" si="499"/>
        <v>0</v>
      </c>
      <c r="AH344" s="29">
        <f t="shared" ca="1" si="500"/>
        <v>0</v>
      </c>
      <c r="AI344" s="29">
        <f t="shared" ca="1" si="501"/>
        <v>0</v>
      </c>
      <c r="AJ344" s="29">
        <f t="shared" ca="1" si="502"/>
        <v>0</v>
      </c>
      <c r="AK344" s="29">
        <f t="shared" ca="1" si="503"/>
        <v>0</v>
      </c>
      <c r="AL344" s="29">
        <f t="shared" ca="1" si="504"/>
        <v>0</v>
      </c>
      <c r="AM344" s="29">
        <f t="shared" ca="1" si="505"/>
        <v>0</v>
      </c>
      <c r="AN344" s="29">
        <f t="shared" ca="1" si="506"/>
        <v>0</v>
      </c>
      <c r="AO344" s="29">
        <f t="shared" ca="1" si="507"/>
        <v>0</v>
      </c>
      <c r="AP344" s="29">
        <f t="shared" ca="1" si="508"/>
        <v>0</v>
      </c>
      <c r="AQ344" s="29">
        <f t="shared" ca="1" si="509"/>
        <v>0</v>
      </c>
      <c r="AR344" s="29">
        <f t="shared" ca="1" si="510"/>
        <v>0</v>
      </c>
      <c r="AS344" s="29">
        <f t="shared" ca="1" si="511"/>
        <v>0</v>
      </c>
      <c r="AT344" s="7"/>
      <c r="AU344" s="29">
        <f t="shared" ca="1" si="473"/>
        <v>0</v>
      </c>
      <c r="AV344" s="29">
        <f t="shared" ca="1" si="474"/>
        <v>0</v>
      </c>
      <c r="AW344" s="29">
        <f t="shared" ca="1" si="475"/>
        <v>0</v>
      </c>
      <c r="AX344" s="29">
        <f t="shared" ca="1" si="410"/>
        <v>0</v>
      </c>
      <c r="AY344" s="29">
        <f t="shared" ca="1" si="411"/>
        <v>0</v>
      </c>
      <c r="AZ344" s="29">
        <f t="shared" ca="1" si="412"/>
        <v>0</v>
      </c>
      <c r="BA344" s="29">
        <f t="shared" ca="1" si="413"/>
        <v>0</v>
      </c>
      <c r="BB344" s="29">
        <f t="shared" ca="1" si="414"/>
        <v>0</v>
      </c>
      <c r="BC344" s="29">
        <f t="shared" ca="1" si="415"/>
        <v>0</v>
      </c>
      <c r="BD344" s="29">
        <f t="shared" ca="1" si="416"/>
        <v>0</v>
      </c>
      <c r="BE344" s="29">
        <f t="shared" ca="1" si="417"/>
        <v>0</v>
      </c>
      <c r="BF344" s="29">
        <f t="shared" ca="1" si="418"/>
        <v>0</v>
      </c>
      <c r="BG344" s="29">
        <f t="shared" ca="1" si="419"/>
        <v>0</v>
      </c>
      <c r="BH344" s="29">
        <f t="shared" ca="1" si="420"/>
        <v>0</v>
      </c>
      <c r="BI344" s="29">
        <f t="shared" ca="1" si="421"/>
        <v>0</v>
      </c>
      <c r="BJ344" s="29">
        <f t="shared" ca="1" si="422"/>
        <v>0</v>
      </c>
      <c r="BK344" s="29">
        <f t="shared" ca="1" si="423"/>
        <v>0</v>
      </c>
      <c r="BL344" s="29">
        <f t="shared" ca="1" si="424"/>
        <v>0</v>
      </c>
      <c r="BM344" s="29">
        <f t="shared" ca="1" si="425"/>
        <v>0</v>
      </c>
      <c r="BN344" s="29">
        <f t="shared" ca="1" si="426"/>
        <v>0</v>
      </c>
      <c r="BO344" s="33">
        <f t="shared" ca="1" si="512"/>
        <v>0</v>
      </c>
      <c r="BP344" s="16"/>
      <c r="BQ344" s="29">
        <f t="shared" ca="1" si="513"/>
        <v>0</v>
      </c>
      <c r="BR344" s="29">
        <f t="shared" ca="1" si="514"/>
        <v>0</v>
      </c>
      <c r="BS344" s="29">
        <f t="shared" ca="1" si="515"/>
        <v>0</v>
      </c>
      <c r="BT344" s="29">
        <f t="shared" ca="1" si="516"/>
        <v>0</v>
      </c>
      <c r="BU344" s="29">
        <f t="shared" ca="1" si="517"/>
        <v>0</v>
      </c>
      <c r="BV344" s="29">
        <f t="shared" ca="1" si="427"/>
        <v>0</v>
      </c>
      <c r="BW344" s="29">
        <f t="shared" ca="1" si="428"/>
        <v>0</v>
      </c>
      <c r="BX344" s="29">
        <f t="shared" ca="1" si="429"/>
        <v>0</v>
      </c>
      <c r="BY344" s="29">
        <f t="shared" ca="1" si="430"/>
        <v>0</v>
      </c>
      <c r="BZ344" s="29">
        <f t="shared" ca="1" si="431"/>
        <v>0</v>
      </c>
      <c r="CA344" s="29">
        <f t="shared" ca="1" si="432"/>
        <v>0</v>
      </c>
      <c r="CB344" s="29">
        <f t="shared" ca="1" si="433"/>
        <v>0</v>
      </c>
      <c r="CC344" s="29">
        <f t="shared" ca="1" si="434"/>
        <v>0</v>
      </c>
      <c r="CD344" s="29">
        <f t="shared" ca="1" si="435"/>
        <v>0</v>
      </c>
      <c r="CE344" s="29">
        <f t="shared" ca="1" si="436"/>
        <v>0</v>
      </c>
      <c r="CF344" s="29">
        <f t="shared" ca="1" si="437"/>
        <v>0</v>
      </c>
      <c r="CG344" s="29">
        <f t="shared" ca="1" si="438"/>
        <v>0</v>
      </c>
      <c r="CH344" s="29">
        <f t="shared" ca="1" si="439"/>
        <v>0</v>
      </c>
      <c r="CI344" s="29">
        <f t="shared" ca="1" si="440"/>
        <v>0</v>
      </c>
      <c r="CJ344" s="29">
        <f t="shared" ca="1" si="441"/>
        <v>0</v>
      </c>
      <c r="CK344" s="33">
        <f t="shared" ca="1" si="476"/>
        <v>0</v>
      </c>
      <c r="CL344" s="33"/>
      <c r="CM344" s="78">
        <f t="shared" ca="1" si="490"/>
        <v>0</v>
      </c>
      <c r="CN344" s="29">
        <f ca="1">IF(NOT(snowball),0,IF(AA343&lt;=0,0,IF($C344&lt;=SUM($CM344:CM344),0,IF(BR344+$C344-SUM($CM344:CM344)&gt;AA343+AV344,AA343+AV344-BR344,$C344-SUM($CM344:CM344)))))</f>
        <v>0</v>
      </c>
      <c r="CO344" s="29">
        <f ca="1">IF(NOT(snowball),0,IF(AB343&lt;=0,0,IF($C344&lt;=SUM($CM344:CN344),0,IF(BS344+$C344-SUM($CM344:CN344)&gt;AB343+AW344,AB343+AW344-BS344,$C344-SUM($CM344:CN344)))))</f>
        <v>0</v>
      </c>
      <c r="CP344" s="29">
        <f ca="1">IF(NOT(snowball),0,IF(AC343&lt;=0,0,IF($C344&lt;=SUM($CM344:CO344),0,IF(BT344+$C344-SUM($CM344:CO344)&gt;AC343+AX344,AC343+AX344-BT344,$C344-SUM($CM344:CO344)))))</f>
        <v>0</v>
      </c>
      <c r="CQ344" s="29">
        <f ca="1">IF(NOT(snowball),0,IF(AD343&lt;=0,0,IF($C344&lt;=SUM($CM344:CP344),0,IF(BU344+$C344-SUM($CM344:CP344)&gt;AD343+AY344,AD343+AY344-BU344,$C344-SUM($CM344:CP344)))))</f>
        <v>0</v>
      </c>
      <c r="CR344" s="29">
        <f ca="1">IF(NOT(snowball),0,IF(AE343&lt;=0,0,IF($C344&lt;=SUM($CM344:CQ344),0,IF(BV344+$C344-SUM($CM344:CQ344)&gt;AE343+AZ344,AE343+AZ344-BV344,$C344-SUM($CM344:CQ344)))))</f>
        <v>0</v>
      </c>
      <c r="CS344" s="29">
        <f ca="1">IF(NOT(snowball),0,IF(AF343&lt;=0,0,IF($C344&lt;=SUM($CM344:CR344),0,IF(BW344+$C344-SUM($CM344:CR344)&gt;AF343+BA344,AF343+BA344-BW344,$C344-SUM($CM344:CR344)))))</f>
        <v>0</v>
      </c>
      <c r="CT344" s="29">
        <f ca="1">IF(NOT(snowball),0,IF(AG343&lt;=0,0,IF($C344&lt;=SUM($CM344:CS344),0,IF(BX344+$C344-SUM($CM344:CS344)&gt;AG343+BB344,AG343+BB344-BX344,$C344-SUM($CM344:CS344)))))</f>
        <v>0</v>
      </c>
      <c r="CU344" s="29">
        <f ca="1">IF(NOT(snowball),0,IF(AH343&lt;=0,0,IF($C344&lt;=SUM($CM344:CT344),0,IF(BY344+$C344-SUM($CM344:CT344)&gt;AH343+BC344,AH343+BC344-BY344,$C344-SUM($CM344:CT344)))))</f>
        <v>0</v>
      </c>
      <c r="CV344" s="29">
        <f ca="1">IF(NOT(snowball),0,IF(AI343&lt;=0,0,IF($C344&lt;=SUM($CM344:CU344),0,IF(BZ344+$C344-SUM($CM344:CU344)&gt;AI343+BD344,AI343+BD344-BZ344,$C344-SUM($CM344:CU344)))))</f>
        <v>0</v>
      </c>
      <c r="CW344" s="29">
        <f ca="1">IF(NOT(snowball),0,IF(AJ343&lt;=0,0,IF($C344&lt;=SUM($CM344:CV344),0,IF(CA344+$C344-SUM($CM344:CV344)&gt;AJ343+BE344,AJ343+BE344-CA344,$C344-SUM($CM344:CV344)))))</f>
        <v>0</v>
      </c>
      <c r="CX344" s="29">
        <f ca="1">IF(NOT(snowball),0,IF(AK343&lt;=0,0,IF($C344&lt;=SUM($CM344:CW344),0,IF(CB344+$C344-SUM($CM344:CW344)&gt;AK343+BF344,AK343+BF344-CB344,$C344-SUM($CM344:CW344)))))</f>
        <v>0</v>
      </c>
      <c r="CY344" s="29">
        <f ca="1">IF(NOT(snowball),0,IF(AL343&lt;=0,0,IF($C344&lt;=SUM($CM344:CX344),0,IF(CC344+$C344-SUM($CM344:CX344)&gt;AL343+BG344,AL343+BG344-CC344,$C344-SUM($CM344:CX344)))))</f>
        <v>0</v>
      </c>
      <c r="CZ344" s="29">
        <f ca="1">IF(NOT(snowball),0,IF(AM343&lt;=0,0,IF($C344&lt;=SUM($CM344:CY344),0,IF(CD344+$C344-SUM($CM344:CY344)&gt;AM343+BH344,AM343+BH344-CD344,$C344-SUM($CM344:CY344)))))</f>
        <v>0</v>
      </c>
      <c r="DA344" s="29">
        <f ca="1">IF(NOT(snowball),0,IF(AN343&lt;=0,0,IF($C344&lt;=SUM($CM344:CZ344),0,IF(CE344+$C344-SUM($CM344:CZ344)&gt;AN343+BI344,AN343+BI344-CE344,$C344-SUM($CM344:CZ344)))))</f>
        <v>0</v>
      </c>
      <c r="DB344" s="29">
        <f ca="1">IF(NOT(snowball),0,IF(AO343&lt;=0,0,IF($C344&lt;=SUM($CM344:DA344),0,IF(CF344+$C344-SUM($CM344:DA344)&gt;AO343+BJ344,AO343+BJ344-CF344,$C344-SUM($CM344:DA344)))))</f>
        <v>0</v>
      </c>
      <c r="DC344" s="29">
        <f ca="1">IF(NOT(snowball),0,IF(AP343&lt;=0,0,IF($C344&lt;=SUM($CM344:DB344),0,IF(CG344+$C344-SUM($CM344:DB344)&gt;AP343+BK344,AP343+BK344-CG344,$C344-SUM($CM344:DB344)))))</f>
        <v>0</v>
      </c>
      <c r="DD344" s="29">
        <f ca="1">IF(NOT(snowball),0,IF(AQ343&lt;=0,0,IF($C344&lt;=SUM($CM344:DC344),0,IF(CH344+$C344-SUM($CM344:DC344)&gt;AQ343+BL344,AQ343+BL344-CH344,$C344-SUM($CM344:DC344)))))</f>
        <v>0</v>
      </c>
      <c r="DE344" s="29">
        <f ca="1">IF(NOT(snowball),0,IF(AR343&lt;=0,0,IF($C344&lt;=SUM($CM344:DD344),0,IF(CI344+$C344-SUM($CM344:DD344)&gt;AR343+BM344,AR343+BM344-CI344,$C344-SUM($CM344:DD344)))))</f>
        <v>0</v>
      </c>
      <c r="DF344" s="29">
        <f ca="1">IF(NOT(snowball),0,IF(AS343&lt;=0,0,IF($C344&lt;=SUM($CM344:DE344),0,IF(CJ344+$C344-SUM($CM344:DE344)&gt;AS343+BN344,AS343+BN344-CJ344,$C344-SUM($CM344:DE344)))))</f>
        <v>0</v>
      </c>
    </row>
    <row r="345" spans="1:110" ht="11" customHeight="1">
      <c r="A345" s="30" t="str">
        <f t="shared" ca="1" si="466"/>
        <v/>
      </c>
      <c r="B345" s="13" t="e">
        <f t="shared" ca="1" si="491"/>
        <v>#N/A</v>
      </c>
      <c r="C345" s="113" t="str">
        <f t="shared" ca="1" si="477"/>
        <v/>
      </c>
      <c r="D345" s="81"/>
      <c r="E345" s="29">
        <f t="shared" ca="1" si="467"/>
        <v>0</v>
      </c>
      <c r="F345" s="29">
        <f t="shared" ca="1" si="468"/>
        <v>0</v>
      </c>
      <c r="G345" s="29">
        <f t="shared" ca="1" si="469"/>
        <v>0</v>
      </c>
      <c r="H345" s="29">
        <f t="shared" ca="1" si="470"/>
        <v>0</v>
      </c>
      <c r="I345" s="29">
        <f t="shared" ca="1" si="471"/>
        <v>0</v>
      </c>
      <c r="J345" s="29">
        <f t="shared" ca="1" si="472"/>
        <v>0</v>
      </c>
      <c r="K345" s="29">
        <f t="shared" ca="1" si="453"/>
        <v>0</v>
      </c>
      <c r="L345" s="29">
        <f t="shared" ca="1" si="478"/>
        <v>0</v>
      </c>
      <c r="M345" s="29">
        <f t="shared" ca="1" si="479"/>
        <v>0</v>
      </c>
      <c r="N345" s="29">
        <f t="shared" ca="1" si="480"/>
        <v>0</v>
      </c>
      <c r="O345" s="29">
        <f t="shared" ca="1" si="481"/>
        <v>0</v>
      </c>
      <c r="P345" s="29">
        <f t="shared" ca="1" si="482"/>
        <v>0</v>
      </c>
      <c r="Q345" s="29">
        <f t="shared" ca="1" si="483"/>
        <v>0</v>
      </c>
      <c r="R345" s="29">
        <f t="shared" ca="1" si="484"/>
        <v>0</v>
      </c>
      <c r="S345" s="29">
        <f t="shared" ca="1" si="485"/>
        <v>0</v>
      </c>
      <c r="T345" s="29">
        <f t="shared" ca="1" si="486"/>
        <v>0</v>
      </c>
      <c r="U345" s="29">
        <f t="shared" ca="1" si="487"/>
        <v>0</v>
      </c>
      <c r="V345" s="29">
        <f t="shared" ca="1" si="488"/>
        <v>0</v>
      </c>
      <c r="W345" s="29">
        <f t="shared" ca="1" si="489"/>
        <v>0</v>
      </c>
      <c r="X345" s="29">
        <f t="shared" ca="1" si="489"/>
        <v>0</v>
      </c>
      <c r="Y345" s="66"/>
      <c r="Z345" s="29">
        <f t="shared" ca="1" si="492"/>
        <v>0</v>
      </c>
      <c r="AA345" s="29">
        <f t="shared" ca="1" si="493"/>
        <v>0</v>
      </c>
      <c r="AB345" s="29">
        <f t="shared" ca="1" si="494"/>
        <v>0</v>
      </c>
      <c r="AC345" s="29">
        <f t="shared" ca="1" si="495"/>
        <v>0</v>
      </c>
      <c r="AD345" s="29">
        <f t="shared" ca="1" si="496"/>
        <v>0</v>
      </c>
      <c r="AE345" s="29">
        <f t="shared" ca="1" si="497"/>
        <v>0</v>
      </c>
      <c r="AF345" s="29">
        <f t="shared" ca="1" si="498"/>
        <v>0</v>
      </c>
      <c r="AG345" s="29">
        <f t="shared" ca="1" si="499"/>
        <v>0</v>
      </c>
      <c r="AH345" s="29">
        <f t="shared" ca="1" si="500"/>
        <v>0</v>
      </c>
      <c r="AI345" s="29">
        <f t="shared" ca="1" si="501"/>
        <v>0</v>
      </c>
      <c r="AJ345" s="29">
        <f t="shared" ca="1" si="502"/>
        <v>0</v>
      </c>
      <c r="AK345" s="29">
        <f t="shared" ca="1" si="503"/>
        <v>0</v>
      </c>
      <c r="AL345" s="29">
        <f t="shared" ca="1" si="504"/>
        <v>0</v>
      </c>
      <c r="AM345" s="29">
        <f t="shared" ca="1" si="505"/>
        <v>0</v>
      </c>
      <c r="AN345" s="29">
        <f t="shared" ca="1" si="506"/>
        <v>0</v>
      </c>
      <c r="AO345" s="29">
        <f t="shared" ca="1" si="507"/>
        <v>0</v>
      </c>
      <c r="AP345" s="29">
        <f t="shared" ca="1" si="508"/>
        <v>0</v>
      </c>
      <c r="AQ345" s="29">
        <f t="shared" ca="1" si="509"/>
        <v>0</v>
      </c>
      <c r="AR345" s="29">
        <f t="shared" ca="1" si="510"/>
        <v>0</v>
      </c>
      <c r="AS345" s="29">
        <f t="shared" ca="1" si="511"/>
        <v>0</v>
      </c>
      <c r="AT345" s="7"/>
      <c r="AU345" s="29">
        <f t="shared" ca="1" si="473"/>
        <v>0</v>
      </c>
      <c r="AV345" s="29">
        <f t="shared" ca="1" si="474"/>
        <v>0</v>
      </c>
      <c r="AW345" s="29">
        <f t="shared" ca="1" si="475"/>
        <v>0</v>
      </c>
      <c r="AX345" s="29">
        <f t="shared" ca="1" si="410"/>
        <v>0</v>
      </c>
      <c r="AY345" s="29">
        <f t="shared" ca="1" si="411"/>
        <v>0</v>
      </c>
      <c r="AZ345" s="29">
        <f t="shared" ca="1" si="412"/>
        <v>0</v>
      </c>
      <c r="BA345" s="29">
        <f t="shared" ca="1" si="413"/>
        <v>0</v>
      </c>
      <c r="BB345" s="29">
        <f t="shared" ca="1" si="414"/>
        <v>0</v>
      </c>
      <c r="BC345" s="29">
        <f t="shared" ca="1" si="415"/>
        <v>0</v>
      </c>
      <c r="BD345" s="29">
        <f t="shared" ca="1" si="416"/>
        <v>0</v>
      </c>
      <c r="BE345" s="29">
        <f t="shared" ca="1" si="417"/>
        <v>0</v>
      </c>
      <c r="BF345" s="29">
        <f t="shared" ca="1" si="418"/>
        <v>0</v>
      </c>
      <c r="BG345" s="29">
        <f t="shared" ca="1" si="419"/>
        <v>0</v>
      </c>
      <c r="BH345" s="29">
        <f t="shared" ca="1" si="420"/>
        <v>0</v>
      </c>
      <c r="BI345" s="29">
        <f t="shared" ca="1" si="421"/>
        <v>0</v>
      </c>
      <c r="BJ345" s="29">
        <f t="shared" ca="1" si="422"/>
        <v>0</v>
      </c>
      <c r="BK345" s="29">
        <f t="shared" ca="1" si="423"/>
        <v>0</v>
      </c>
      <c r="BL345" s="29">
        <f t="shared" ca="1" si="424"/>
        <v>0</v>
      </c>
      <c r="BM345" s="29">
        <f t="shared" ca="1" si="425"/>
        <v>0</v>
      </c>
      <c r="BN345" s="29">
        <f t="shared" ca="1" si="426"/>
        <v>0</v>
      </c>
      <c r="BO345" s="33">
        <f t="shared" ca="1" si="512"/>
        <v>0</v>
      </c>
      <c r="BP345" s="16"/>
      <c r="BQ345" s="29">
        <f t="shared" ca="1" si="513"/>
        <v>0</v>
      </c>
      <c r="BR345" s="29">
        <f t="shared" ca="1" si="514"/>
        <v>0</v>
      </c>
      <c r="BS345" s="29">
        <f t="shared" ca="1" si="515"/>
        <v>0</v>
      </c>
      <c r="BT345" s="29">
        <f t="shared" ca="1" si="516"/>
        <v>0</v>
      </c>
      <c r="BU345" s="29">
        <f t="shared" ca="1" si="517"/>
        <v>0</v>
      </c>
      <c r="BV345" s="29">
        <f t="shared" ca="1" si="427"/>
        <v>0</v>
      </c>
      <c r="BW345" s="29">
        <f t="shared" ca="1" si="428"/>
        <v>0</v>
      </c>
      <c r="BX345" s="29">
        <f t="shared" ca="1" si="429"/>
        <v>0</v>
      </c>
      <c r="BY345" s="29">
        <f t="shared" ca="1" si="430"/>
        <v>0</v>
      </c>
      <c r="BZ345" s="29">
        <f t="shared" ca="1" si="431"/>
        <v>0</v>
      </c>
      <c r="CA345" s="29">
        <f t="shared" ca="1" si="432"/>
        <v>0</v>
      </c>
      <c r="CB345" s="29">
        <f t="shared" ca="1" si="433"/>
        <v>0</v>
      </c>
      <c r="CC345" s="29">
        <f t="shared" ca="1" si="434"/>
        <v>0</v>
      </c>
      <c r="CD345" s="29">
        <f t="shared" ca="1" si="435"/>
        <v>0</v>
      </c>
      <c r="CE345" s="29">
        <f t="shared" ca="1" si="436"/>
        <v>0</v>
      </c>
      <c r="CF345" s="29">
        <f t="shared" ca="1" si="437"/>
        <v>0</v>
      </c>
      <c r="CG345" s="29">
        <f t="shared" ca="1" si="438"/>
        <v>0</v>
      </c>
      <c r="CH345" s="29">
        <f t="shared" ca="1" si="439"/>
        <v>0</v>
      </c>
      <c r="CI345" s="29">
        <f t="shared" ca="1" si="440"/>
        <v>0</v>
      </c>
      <c r="CJ345" s="29">
        <f t="shared" ca="1" si="441"/>
        <v>0</v>
      </c>
      <c r="CK345" s="33">
        <f t="shared" ca="1" si="476"/>
        <v>0</v>
      </c>
      <c r="CL345" s="33"/>
      <c r="CM345" s="78">
        <f t="shared" ca="1" si="490"/>
        <v>0</v>
      </c>
      <c r="CN345" s="29">
        <f ca="1">IF(NOT(snowball),0,IF(AA344&lt;=0,0,IF($C345&lt;=SUM($CM345:CM345),0,IF(BR345+$C345-SUM($CM345:CM345)&gt;AA344+AV345,AA344+AV345-BR345,$C345-SUM($CM345:CM345)))))</f>
        <v>0</v>
      </c>
      <c r="CO345" s="29">
        <f ca="1">IF(NOT(snowball),0,IF(AB344&lt;=0,0,IF($C345&lt;=SUM($CM345:CN345),0,IF(BS345+$C345-SUM($CM345:CN345)&gt;AB344+AW345,AB344+AW345-BS345,$C345-SUM($CM345:CN345)))))</f>
        <v>0</v>
      </c>
      <c r="CP345" s="29">
        <f ca="1">IF(NOT(snowball),0,IF(AC344&lt;=0,0,IF($C345&lt;=SUM($CM345:CO345),0,IF(BT345+$C345-SUM($CM345:CO345)&gt;AC344+AX345,AC344+AX345-BT345,$C345-SUM($CM345:CO345)))))</f>
        <v>0</v>
      </c>
      <c r="CQ345" s="29">
        <f ca="1">IF(NOT(snowball),0,IF(AD344&lt;=0,0,IF($C345&lt;=SUM($CM345:CP345),0,IF(BU345+$C345-SUM($CM345:CP345)&gt;AD344+AY345,AD344+AY345-BU345,$C345-SUM($CM345:CP345)))))</f>
        <v>0</v>
      </c>
      <c r="CR345" s="29">
        <f ca="1">IF(NOT(snowball),0,IF(AE344&lt;=0,0,IF($C345&lt;=SUM($CM345:CQ345),0,IF(BV345+$C345-SUM($CM345:CQ345)&gt;AE344+AZ345,AE344+AZ345-BV345,$C345-SUM($CM345:CQ345)))))</f>
        <v>0</v>
      </c>
      <c r="CS345" s="29">
        <f ca="1">IF(NOT(snowball),0,IF(AF344&lt;=0,0,IF($C345&lt;=SUM($CM345:CR345),0,IF(BW345+$C345-SUM($CM345:CR345)&gt;AF344+BA345,AF344+BA345-BW345,$C345-SUM($CM345:CR345)))))</f>
        <v>0</v>
      </c>
      <c r="CT345" s="29">
        <f ca="1">IF(NOT(snowball),0,IF(AG344&lt;=0,0,IF($C345&lt;=SUM($CM345:CS345),0,IF(BX345+$C345-SUM($CM345:CS345)&gt;AG344+BB345,AG344+BB345-BX345,$C345-SUM($CM345:CS345)))))</f>
        <v>0</v>
      </c>
      <c r="CU345" s="29">
        <f ca="1">IF(NOT(snowball),0,IF(AH344&lt;=0,0,IF($C345&lt;=SUM($CM345:CT345),0,IF(BY345+$C345-SUM($CM345:CT345)&gt;AH344+BC345,AH344+BC345-BY345,$C345-SUM($CM345:CT345)))))</f>
        <v>0</v>
      </c>
      <c r="CV345" s="29">
        <f ca="1">IF(NOT(snowball),0,IF(AI344&lt;=0,0,IF($C345&lt;=SUM($CM345:CU345),0,IF(BZ345+$C345-SUM($CM345:CU345)&gt;AI344+BD345,AI344+BD345-BZ345,$C345-SUM($CM345:CU345)))))</f>
        <v>0</v>
      </c>
      <c r="CW345" s="29">
        <f ca="1">IF(NOT(snowball),0,IF(AJ344&lt;=0,0,IF($C345&lt;=SUM($CM345:CV345),0,IF(CA345+$C345-SUM($CM345:CV345)&gt;AJ344+BE345,AJ344+BE345-CA345,$C345-SUM($CM345:CV345)))))</f>
        <v>0</v>
      </c>
      <c r="CX345" s="29">
        <f ca="1">IF(NOT(snowball),0,IF(AK344&lt;=0,0,IF($C345&lt;=SUM($CM345:CW345),0,IF(CB345+$C345-SUM($CM345:CW345)&gt;AK344+BF345,AK344+BF345-CB345,$C345-SUM($CM345:CW345)))))</f>
        <v>0</v>
      </c>
      <c r="CY345" s="29">
        <f ca="1">IF(NOT(snowball),0,IF(AL344&lt;=0,0,IF($C345&lt;=SUM($CM345:CX345),0,IF(CC345+$C345-SUM($CM345:CX345)&gt;AL344+BG345,AL344+BG345-CC345,$C345-SUM($CM345:CX345)))))</f>
        <v>0</v>
      </c>
      <c r="CZ345" s="29">
        <f ca="1">IF(NOT(snowball),0,IF(AM344&lt;=0,0,IF($C345&lt;=SUM($CM345:CY345),0,IF(CD345+$C345-SUM($CM345:CY345)&gt;AM344+BH345,AM344+BH345-CD345,$C345-SUM($CM345:CY345)))))</f>
        <v>0</v>
      </c>
      <c r="DA345" s="29">
        <f ca="1">IF(NOT(snowball),0,IF(AN344&lt;=0,0,IF($C345&lt;=SUM($CM345:CZ345),0,IF(CE345+$C345-SUM($CM345:CZ345)&gt;AN344+BI345,AN344+BI345-CE345,$C345-SUM($CM345:CZ345)))))</f>
        <v>0</v>
      </c>
      <c r="DB345" s="29">
        <f ca="1">IF(NOT(snowball),0,IF(AO344&lt;=0,0,IF($C345&lt;=SUM($CM345:DA345),0,IF(CF345+$C345-SUM($CM345:DA345)&gt;AO344+BJ345,AO344+BJ345-CF345,$C345-SUM($CM345:DA345)))))</f>
        <v>0</v>
      </c>
      <c r="DC345" s="29">
        <f ca="1">IF(NOT(snowball),0,IF(AP344&lt;=0,0,IF($C345&lt;=SUM($CM345:DB345),0,IF(CG345+$C345-SUM($CM345:DB345)&gt;AP344+BK345,AP344+BK345-CG345,$C345-SUM($CM345:DB345)))))</f>
        <v>0</v>
      </c>
      <c r="DD345" s="29">
        <f ca="1">IF(NOT(snowball),0,IF(AQ344&lt;=0,0,IF($C345&lt;=SUM($CM345:DC345),0,IF(CH345+$C345-SUM($CM345:DC345)&gt;AQ344+BL345,AQ344+BL345-CH345,$C345-SUM($CM345:DC345)))))</f>
        <v>0</v>
      </c>
      <c r="DE345" s="29">
        <f ca="1">IF(NOT(snowball),0,IF(AR344&lt;=0,0,IF($C345&lt;=SUM($CM345:DD345),0,IF(CI345+$C345-SUM($CM345:DD345)&gt;AR344+BM345,AR344+BM345-CI345,$C345-SUM($CM345:DD345)))))</f>
        <v>0</v>
      </c>
      <c r="DF345" s="29">
        <f ca="1">IF(NOT(snowball),0,IF(AS344&lt;=0,0,IF($C345&lt;=SUM($CM345:DE345),0,IF(CJ345+$C345-SUM($CM345:DE345)&gt;AS344+BN345,AS344+BN345-CJ345,$C345-SUM($CM345:DE345)))))</f>
        <v>0</v>
      </c>
    </row>
    <row r="346" spans="1:110" ht="11" customHeight="1">
      <c r="A346" s="30" t="str">
        <f t="shared" ca="1" si="466"/>
        <v/>
      </c>
      <c r="B346" s="13" t="e">
        <f t="shared" ca="1" si="491"/>
        <v>#N/A</v>
      </c>
      <c r="C346" s="113" t="str">
        <f t="shared" ca="1" si="477"/>
        <v/>
      </c>
      <c r="D346" s="81"/>
      <c r="E346" s="29">
        <f t="shared" ca="1" si="467"/>
        <v>0</v>
      </c>
      <c r="F346" s="29">
        <f t="shared" ca="1" si="468"/>
        <v>0</v>
      </c>
      <c r="G346" s="29">
        <f t="shared" ca="1" si="469"/>
        <v>0</v>
      </c>
      <c r="H346" s="29">
        <f t="shared" ca="1" si="470"/>
        <v>0</v>
      </c>
      <c r="I346" s="29">
        <f t="shared" ca="1" si="471"/>
        <v>0</v>
      </c>
      <c r="J346" s="29">
        <f t="shared" ca="1" si="472"/>
        <v>0</v>
      </c>
      <c r="K346" s="29">
        <f t="shared" ca="1" si="453"/>
        <v>0</v>
      </c>
      <c r="L346" s="29">
        <f t="shared" ca="1" si="478"/>
        <v>0</v>
      </c>
      <c r="M346" s="29">
        <f t="shared" ca="1" si="479"/>
        <v>0</v>
      </c>
      <c r="N346" s="29">
        <f t="shared" ca="1" si="480"/>
        <v>0</v>
      </c>
      <c r="O346" s="29">
        <f t="shared" ca="1" si="481"/>
        <v>0</v>
      </c>
      <c r="P346" s="29">
        <f t="shared" ca="1" si="482"/>
        <v>0</v>
      </c>
      <c r="Q346" s="29">
        <f t="shared" ca="1" si="483"/>
        <v>0</v>
      </c>
      <c r="R346" s="29">
        <f t="shared" ca="1" si="484"/>
        <v>0</v>
      </c>
      <c r="S346" s="29">
        <f t="shared" ca="1" si="485"/>
        <v>0</v>
      </c>
      <c r="T346" s="29">
        <f t="shared" ca="1" si="486"/>
        <v>0</v>
      </c>
      <c r="U346" s="29">
        <f t="shared" ca="1" si="487"/>
        <v>0</v>
      </c>
      <c r="V346" s="29">
        <f t="shared" ca="1" si="488"/>
        <v>0</v>
      </c>
      <c r="W346" s="29">
        <f t="shared" ca="1" si="489"/>
        <v>0</v>
      </c>
      <c r="X346" s="29">
        <f t="shared" ca="1" si="489"/>
        <v>0</v>
      </c>
      <c r="Y346" s="66"/>
      <c r="Z346" s="29">
        <f t="shared" ca="1" si="492"/>
        <v>0</v>
      </c>
      <c r="AA346" s="29">
        <f t="shared" ca="1" si="493"/>
        <v>0</v>
      </c>
      <c r="AB346" s="29">
        <f t="shared" ca="1" si="494"/>
        <v>0</v>
      </c>
      <c r="AC346" s="29">
        <f t="shared" ca="1" si="495"/>
        <v>0</v>
      </c>
      <c r="AD346" s="29">
        <f t="shared" ca="1" si="496"/>
        <v>0</v>
      </c>
      <c r="AE346" s="29">
        <f t="shared" ca="1" si="497"/>
        <v>0</v>
      </c>
      <c r="AF346" s="29">
        <f t="shared" ca="1" si="498"/>
        <v>0</v>
      </c>
      <c r="AG346" s="29">
        <f t="shared" ca="1" si="499"/>
        <v>0</v>
      </c>
      <c r="AH346" s="29">
        <f t="shared" ca="1" si="500"/>
        <v>0</v>
      </c>
      <c r="AI346" s="29">
        <f t="shared" ca="1" si="501"/>
        <v>0</v>
      </c>
      <c r="AJ346" s="29">
        <f t="shared" ca="1" si="502"/>
        <v>0</v>
      </c>
      <c r="AK346" s="29">
        <f t="shared" ca="1" si="503"/>
        <v>0</v>
      </c>
      <c r="AL346" s="29">
        <f t="shared" ca="1" si="504"/>
        <v>0</v>
      </c>
      <c r="AM346" s="29">
        <f t="shared" ca="1" si="505"/>
        <v>0</v>
      </c>
      <c r="AN346" s="29">
        <f t="shared" ca="1" si="506"/>
        <v>0</v>
      </c>
      <c r="AO346" s="29">
        <f t="shared" ca="1" si="507"/>
        <v>0</v>
      </c>
      <c r="AP346" s="29">
        <f t="shared" ca="1" si="508"/>
        <v>0</v>
      </c>
      <c r="AQ346" s="29">
        <f t="shared" ca="1" si="509"/>
        <v>0</v>
      </c>
      <c r="AR346" s="29">
        <f t="shared" ca="1" si="510"/>
        <v>0</v>
      </c>
      <c r="AS346" s="29">
        <f t="shared" ca="1" si="511"/>
        <v>0</v>
      </c>
      <c r="AT346" s="7"/>
      <c r="AU346" s="29">
        <f t="shared" ca="1" si="473"/>
        <v>0</v>
      </c>
      <c r="AV346" s="29">
        <f t="shared" ca="1" si="474"/>
        <v>0</v>
      </c>
      <c r="AW346" s="29">
        <f t="shared" ca="1" si="475"/>
        <v>0</v>
      </c>
      <c r="AX346" s="29">
        <f t="shared" ca="1" si="410"/>
        <v>0</v>
      </c>
      <c r="AY346" s="29">
        <f t="shared" ca="1" si="411"/>
        <v>0</v>
      </c>
      <c r="AZ346" s="29">
        <f t="shared" ca="1" si="412"/>
        <v>0</v>
      </c>
      <c r="BA346" s="29">
        <f t="shared" ca="1" si="413"/>
        <v>0</v>
      </c>
      <c r="BB346" s="29">
        <f t="shared" ca="1" si="414"/>
        <v>0</v>
      </c>
      <c r="BC346" s="29">
        <f t="shared" ca="1" si="415"/>
        <v>0</v>
      </c>
      <c r="BD346" s="29">
        <f t="shared" ca="1" si="416"/>
        <v>0</v>
      </c>
      <c r="BE346" s="29">
        <f t="shared" ca="1" si="417"/>
        <v>0</v>
      </c>
      <c r="BF346" s="29">
        <f t="shared" ca="1" si="418"/>
        <v>0</v>
      </c>
      <c r="BG346" s="29">
        <f t="shared" ca="1" si="419"/>
        <v>0</v>
      </c>
      <c r="BH346" s="29">
        <f t="shared" ca="1" si="420"/>
        <v>0</v>
      </c>
      <c r="BI346" s="29">
        <f t="shared" ca="1" si="421"/>
        <v>0</v>
      </c>
      <c r="BJ346" s="29">
        <f t="shared" ca="1" si="422"/>
        <v>0</v>
      </c>
      <c r="BK346" s="29">
        <f t="shared" ca="1" si="423"/>
        <v>0</v>
      </c>
      <c r="BL346" s="29">
        <f t="shared" ca="1" si="424"/>
        <v>0</v>
      </c>
      <c r="BM346" s="29">
        <f t="shared" ca="1" si="425"/>
        <v>0</v>
      </c>
      <c r="BN346" s="29">
        <f t="shared" ca="1" si="426"/>
        <v>0</v>
      </c>
      <c r="BO346" s="33">
        <f t="shared" ca="1" si="512"/>
        <v>0</v>
      </c>
      <c r="BP346" s="16"/>
      <c r="BQ346" s="29">
        <f t="shared" ca="1" si="513"/>
        <v>0</v>
      </c>
      <c r="BR346" s="29">
        <f t="shared" ca="1" si="514"/>
        <v>0</v>
      </c>
      <c r="BS346" s="29">
        <f t="shared" ca="1" si="515"/>
        <v>0</v>
      </c>
      <c r="BT346" s="29">
        <f t="shared" ca="1" si="516"/>
        <v>0</v>
      </c>
      <c r="BU346" s="29">
        <f t="shared" ca="1" si="517"/>
        <v>0</v>
      </c>
      <c r="BV346" s="29">
        <f t="shared" ca="1" si="427"/>
        <v>0</v>
      </c>
      <c r="BW346" s="29">
        <f t="shared" ca="1" si="428"/>
        <v>0</v>
      </c>
      <c r="BX346" s="29">
        <f t="shared" ca="1" si="429"/>
        <v>0</v>
      </c>
      <c r="BY346" s="29">
        <f t="shared" ca="1" si="430"/>
        <v>0</v>
      </c>
      <c r="BZ346" s="29">
        <f t="shared" ca="1" si="431"/>
        <v>0</v>
      </c>
      <c r="CA346" s="29">
        <f t="shared" ca="1" si="432"/>
        <v>0</v>
      </c>
      <c r="CB346" s="29">
        <f t="shared" ca="1" si="433"/>
        <v>0</v>
      </c>
      <c r="CC346" s="29">
        <f t="shared" ca="1" si="434"/>
        <v>0</v>
      </c>
      <c r="CD346" s="29">
        <f t="shared" ca="1" si="435"/>
        <v>0</v>
      </c>
      <c r="CE346" s="29">
        <f t="shared" ca="1" si="436"/>
        <v>0</v>
      </c>
      <c r="CF346" s="29">
        <f t="shared" ca="1" si="437"/>
        <v>0</v>
      </c>
      <c r="CG346" s="29">
        <f t="shared" ca="1" si="438"/>
        <v>0</v>
      </c>
      <c r="CH346" s="29">
        <f t="shared" ca="1" si="439"/>
        <v>0</v>
      </c>
      <c r="CI346" s="29">
        <f t="shared" ca="1" si="440"/>
        <v>0</v>
      </c>
      <c r="CJ346" s="29">
        <f t="shared" ca="1" si="441"/>
        <v>0</v>
      </c>
      <c r="CK346" s="33">
        <f t="shared" ca="1" si="476"/>
        <v>0</v>
      </c>
      <c r="CL346" s="33"/>
      <c r="CM346" s="78">
        <f t="shared" ca="1" si="490"/>
        <v>0</v>
      </c>
      <c r="CN346" s="29">
        <f ca="1">IF(NOT(snowball),0,IF(AA345&lt;=0,0,IF($C346&lt;=SUM($CM346:CM346),0,IF(BR346+$C346-SUM($CM346:CM346)&gt;AA345+AV346,AA345+AV346-BR346,$C346-SUM($CM346:CM346)))))</f>
        <v>0</v>
      </c>
      <c r="CO346" s="29">
        <f ca="1">IF(NOT(snowball),0,IF(AB345&lt;=0,0,IF($C346&lt;=SUM($CM346:CN346),0,IF(BS346+$C346-SUM($CM346:CN346)&gt;AB345+AW346,AB345+AW346-BS346,$C346-SUM($CM346:CN346)))))</f>
        <v>0</v>
      </c>
      <c r="CP346" s="29">
        <f ca="1">IF(NOT(snowball),0,IF(AC345&lt;=0,0,IF($C346&lt;=SUM($CM346:CO346),0,IF(BT346+$C346-SUM($CM346:CO346)&gt;AC345+AX346,AC345+AX346-BT346,$C346-SUM($CM346:CO346)))))</f>
        <v>0</v>
      </c>
      <c r="CQ346" s="29">
        <f ca="1">IF(NOT(snowball),0,IF(AD345&lt;=0,0,IF($C346&lt;=SUM($CM346:CP346),0,IF(BU346+$C346-SUM($CM346:CP346)&gt;AD345+AY346,AD345+AY346-BU346,$C346-SUM($CM346:CP346)))))</f>
        <v>0</v>
      </c>
      <c r="CR346" s="29">
        <f ca="1">IF(NOT(snowball),0,IF(AE345&lt;=0,0,IF($C346&lt;=SUM($CM346:CQ346),0,IF(BV346+$C346-SUM($CM346:CQ346)&gt;AE345+AZ346,AE345+AZ346-BV346,$C346-SUM($CM346:CQ346)))))</f>
        <v>0</v>
      </c>
      <c r="CS346" s="29">
        <f ca="1">IF(NOT(snowball),0,IF(AF345&lt;=0,0,IF($C346&lt;=SUM($CM346:CR346),0,IF(BW346+$C346-SUM($CM346:CR346)&gt;AF345+BA346,AF345+BA346-BW346,$C346-SUM($CM346:CR346)))))</f>
        <v>0</v>
      </c>
      <c r="CT346" s="29">
        <f ca="1">IF(NOT(snowball),0,IF(AG345&lt;=0,0,IF($C346&lt;=SUM($CM346:CS346),0,IF(BX346+$C346-SUM($CM346:CS346)&gt;AG345+BB346,AG345+BB346-BX346,$C346-SUM($CM346:CS346)))))</f>
        <v>0</v>
      </c>
      <c r="CU346" s="29">
        <f ca="1">IF(NOT(snowball),0,IF(AH345&lt;=0,0,IF($C346&lt;=SUM($CM346:CT346),0,IF(BY346+$C346-SUM($CM346:CT346)&gt;AH345+BC346,AH345+BC346-BY346,$C346-SUM($CM346:CT346)))))</f>
        <v>0</v>
      </c>
      <c r="CV346" s="29">
        <f ca="1">IF(NOT(snowball),0,IF(AI345&lt;=0,0,IF($C346&lt;=SUM($CM346:CU346),0,IF(BZ346+$C346-SUM($CM346:CU346)&gt;AI345+BD346,AI345+BD346-BZ346,$C346-SUM($CM346:CU346)))))</f>
        <v>0</v>
      </c>
      <c r="CW346" s="29">
        <f ca="1">IF(NOT(snowball),0,IF(AJ345&lt;=0,0,IF($C346&lt;=SUM($CM346:CV346),0,IF(CA346+$C346-SUM($CM346:CV346)&gt;AJ345+BE346,AJ345+BE346-CA346,$C346-SUM($CM346:CV346)))))</f>
        <v>0</v>
      </c>
      <c r="CX346" s="29">
        <f ca="1">IF(NOT(snowball),0,IF(AK345&lt;=0,0,IF($C346&lt;=SUM($CM346:CW346),0,IF(CB346+$C346-SUM($CM346:CW346)&gt;AK345+BF346,AK345+BF346-CB346,$C346-SUM($CM346:CW346)))))</f>
        <v>0</v>
      </c>
      <c r="CY346" s="29">
        <f ca="1">IF(NOT(snowball),0,IF(AL345&lt;=0,0,IF($C346&lt;=SUM($CM346:CX346),0,IF(CC346+$C346-SUM($CM346:CX346)&gt;AL345+BG346,AL345+BG346-CC346,$C346-SUM($CM346:CX346)))))</f>
        <v>0</v>
      </c>
      <c r="CZ346" s="29">
        <f ca="1">IF(NOT(snowball),0,IF(AM345&lt;=0,0,IF($C346&lt;=SUM($CM346:CY346),0,IF(CD346+$C346-SUM($CM346:CY346)&gt;AM345+BH346,AM345+BH346-CD346,$C346-SUM($CM346:CY346)))))</f>
        <v>0</v>
      </c>
      <c r="DA346" s="29">
        <f ca="1">IF(NOT(snowball),0,IF(AN345&lt;=0,0,IF($C346&lt;=SUM($CM346:CZ346),0,IF(CE346+$C346-SUM($CM346:CZ346)&gt;AN345+BI346,AN345+BI346-CE346,$C346-SUM($CM346:CZ346)))))</f>
        <v>0</v>
      </c>
      <c r="DB346" s="29">
        <f ca="1">IF(NOT(snowball),0,IF(AO345&lt;=0,0,IF($C346&lt;=SUM($CM346:DA346),0,IF(CF346+$C346-SUM($CM346:DA346)&gt;AO345+BJ346,AO345+BJ346-CF346,$C346-SUM($CM346:DA346)))))</f>
        <v>0</v>
      </c>
      <c r="DC346" s="29">
        <f ca="1">IF(NOT(snowball),0,IF(AP345&lt;=0,0,IF($C346&lt;=SUM($CM346:DB346),0,IF(CG346+$C346-SUM($CM346:DB346)&gt;AP345+BK346,AP345+BK346-CG346,$C346-SUM($CM346:DB346)))))</f>
        <v>0</v>
      </c>
      <c r="DD346" s="29">
        <f ca="1">IF(NOT(snowball),0,IF(AQ345&lt;=0,0,IF($C346&lt;=SUM($CM346:DC346),0,IF(CH346+$C346-SUM($CM346:DC346)&gt;AQ345+BL346,AQ345+BL346-CH346,$C346-SUM($CM346:DC346)))))</f>
        <v>0</v>
      </c>
      <c r="DE346" s="29">
        <f ca="1">IF(NOT(snowball),0,IF(AR345&lt;=0,0,IF($C346&lt;=SUM($CM346:DD346),0,IF(CI346+$C346-SUM($CM346:DD346)&gt;AR345+BM346,AR345+BM346-CI346,$C346-SUM($CM346:DD346)))))</f>
        <v>0</v>
      </c>
      <c r="DF346" s="29">
        <f ca="1">IF(NOT(snowball),0,IF(AS345&lt;=0,0,IF($C346&lt;=SUM($CM346:DE346),0,IF(CJ346+$C346-SUM($CM346:DE346)&gt;AS345+BN346,AS345+BN346-CJ346,$C346-SUM($CM346:DE346)))))</f>
        <v>0</v>
      </c>
    </row>
    <row r="347" spans="1:110" ht="11" customHeight="1">
      <c r="A347" s="30" t="str">
        <f t="shared" ca="1" si="466"/>
        <v/>
      </c>
      <c r="B347" s="13" t="e">
        <f t="shared" ca="1" si="491"/>
        <v>#N/A</v>
      </c>
      <c r="C347" s="113" t="str">
        <f t="shared" ca="1" si="477"/>
        <v/>
      </c>
      <c r="D347" s="81"/>
      <c r="E347" s="29">
        <f t="shared" ca="1" si="467"/>
        <v>0</v>
      </c>
      <c r="F347" s="29">
        <f t="shared" ca="1" si="468"/>
        <v>0</v>
      </c>
      <c r="G347" s="29">
        <f t="shared" ca="1" si="469"/>
        <v>0</v>
      </c>
      <c r="H347" s="29">
        <f t="shared" ca="1" si="470"/>
        <v>0</v>
      </c>
      <c r="I347" s="29">
        <f t="shared" ca="1" si="471"/>
        <v>0</v>
      </c>
      <c r="J347" s="29">
        <f t="shared" ca="1" si="472"/>
        <v>0</v>
      </c>
      <c r="K347" s="29">
        <f t="shared" ca="1" si="453"/>
        <v>0</v>
      </c>
      <c r="L347" s="29">
        <f t="shared" ca="1" si="478"/>
        <v>0</v>
      </c>
      <c r="M347" s="29">
        <f t="shared" ca="1" si="479"/>
        <v>0</v>
      </c>
      <c r="N347" s="29">
        <f t="shared" ca="1" si="480"/>
        <v>0</v>
      </c>
      <c r="O347" s="29">
        <f t="shared" ca="1" si="481"/>
        <v>0</v>
      </c>
      <c r="P347" s="29">
        <f t="shared" ca="1" si="482"/>
        <v>0</v>
      </c>
      <c r="Q347" s="29">
        <f t="shared" ca="1" si="483"/>
        <v>0</v>
      </c>
      <c r="R347" s="29">
        <f t="shared" ca="1" si="484"/>
        <v>0</v>
      </c>
      <c r="S347" s="29">
        <f t="shared" ca="1" si="485"/>
        <v>0</v>
      </c>
      <c r="T347" s="29">
        <f t="shared" ca="1" si="486"/>
        <v>0</v>
      </c>
      <c r="U347" s="29">
        <f t="shared" ca="1" si="487"/>
        <v>0</v>
      </c>
      <c r="V347" s="29">
        <f t="shared" ca="1" si="488"/>
        <v>0</v>
      </c>
      <c r="W347" s="29">
        <f t="shared" ca="1" si="489"/>
        <v>0</v>
      </c>
      <c r="X347" s="29">
        <f t="shared" ca="1" si="489"/>
        <v>0</v>
      </c>
      <c r="Y347" s="66"/>
      <c r="Z347" s="29">
        <f t="shared" ca="1" si="492"/>
        <v>0</v>
      </c>
      <c r="AA347" s="29">
        <f t="shared" ca="1" si="493"/>
        <v>0</v>
      </c>
      <c r="AB347" s="29">
        <f t="shared" ca="1" si="494"/>
        <v>0</v>
      </c>
      <c r="AC347" s="29">
        <f t="shared" ca="1" si="495"/>
        <v>0</v>
      </c>
      <c r="AD347" s="29">
        <f t="shared" ca="1" si="496"/>
        <v>0</v>
      </c>
      <c r="AE347" s="29">
        <f t="shared" ca="1" si="497"/>
        <v>0</v>
      </c>
      <c r="AF347" s="29">
        <f t="shared" ca="1" si="498"/>
        <v>0</v>
      </c>
      <c r="AG347" s="29">
        <f t="shared" ca="1" si="499"/>
        <v>0</v>
      </c>
      <c r="AH347" s="29">
        <f t="shared" ca="1" si="500"/>
        <v>0</v>
      </c>
      <c r="AI347" s="29">
        <f t="shared" ca="1" si="501"/>
        <v>0</v>
      </c>
      <c r="AJ347" s="29">
        <f t="shared" ca="1" si="502"/>
        <v>0</v>
      </c>
      <c r="AK347" s="29">
        <f t="shared" ca="1" si="503"/>
        <v>0</v>
      </c>
      <c r="AL347" s="29">
        <f t="shared" ca="1" si="504"/>
        <v>0</v>
      </c>
      <c r="AM347" s="29">
        <f t="shared" ca="1" si="505"/>
        <v>0</v>
      </c>
      <c r="AN347" s="29">
        <f t="shared" ca="1" si="506"/>
        <v>0</v>
      </c>
      <c r="AO347" s="29">
        <f t="shared" ca="1" si="507"/>
        <v>0</v>
      </c>
      <c r="AP347" s="29">
        <f t="shared" ca="1" si="508"/>
        <v>0</v>
      </c>
      <c r="AQ347" s="29">
        <f t="shared" ca="1" si="509"/>
        <v>0</v>
      </c>
      <c r="AR347" s="29">
        <f t="shared" ca="1" si="510"/>
        <v>0</v>
      </c>
      <c r="AS347" s="29">
        <f t="shared" ca="1" si="511"/>
        <v>0</v>
      </c>
      <c r="AT347" s="7"/>
      <c r="AU347" s="29">
        <f t="shared" ca="1" si="473"/>
        <v>0</v>
      </c>
      <c r="AV347" s="29">
        <f t="shared" ca="1" si="474"/>
        <v>0</v>
      </c>
      <c r="AW347" s="29">
        <f t="shared" ca="1" si="475"/>
        <v>0</v>
      </c>
      <c r="AX347" s="29">
        <f t="shared" ca="1" si="410"/>
        <v>0</v>
      </c>
      <c r="AY347" s="29">
        <f t="shared" ca="1" si="411"/>
        <v>0</v>
      </c>
      <c r="AZ347" s="29">
        <f t="shared" ca="1" si="412"/>
        <v>0</v>
      </c>
      <c r="BA347" s="29">
        <f t="shared" ca="1" si="413"/>
        <v>0</v>
      </c>
      <c r="BB347" s="29">
        <f t="shared" ca="1" si="414"/>
        <v>0</v>
      </c>
      <c r="BC347" s="29">
        <f t="shared" ca="1" si="415"/>
        <v>0</v>
      </c>
      <c r="BD347" s="29">
        <f t="shared" ca="1" si="416"/>
        <v>0</v>
      </c>
      <c r="BE347" s="29">
        <f t="shared" ca="1" si="417"/>
        <v>0</v>
      </c>
      <c r="BF347" s="29">
        <f t="shared" ca="1" si="418"/>
        <v>0</v>
      </c>
      <c r="BG347" s="29">
        <f t="shared" ca="1" si="419"/>
        <v>0</v>
      </c>
      <c r="BH347" s="29">
        <f t="shared" ca="1" si="420"/>
        <v>0</v>
      </c>
      <c r="BI347" s="29">
        <f t="shared" ca="1" si="421"/>
        <v>0</v>
      </c>
      <c r="BJ347" s="29">
        <f t="shared" ca="1" si="422"/>
        <v>0</v>
      </c>
      <c r="BK347" s="29">
        <f t="shared" ca="1" si="423"/>
        <v>0</v>
      </c>
      <c r="BL347" s="29">
        <f t="shared" ca="1" si="424"/>
        <v>0</v>
      </c>
      <c r="BM347" s="29">
        <f t="shared" ca="1" si="425"/>
        <v>0</v>
      </c>
      <c r="BN347" s="29">
        <f t="shared" ca="1" si="426"/>
        <v>0</v>
      </c>
      <c r="BO347" s="33">
        <f t="shared" ca="1" si="512"/>
        <v>0</v>
      </c>
      <c r="BP347" s="16"/>
      <c r="BQ347" s="29">
        <f t="shared" ca="1" si="513"/>
        <v>0</v>
      </c>
      <c r="BR347" s="29">
        <f t="shared" ca="1" si="514"/>
        <v>0</v>
      </c>
      <c r="BS347" s="29">
        <f t="shared" ca="1" si="515"/>
        <v>0</v>
      </c>
      <c r="BT347" s="29">
        <f t="shared" ca="1" si="516"/>
        <v>0</v>
      </c>
      <c r="BU347" s="29">
        <f t="shared" ca="1" si="517"/>
        <v>0</v>
      </c>
      <c r="BV347" s="29">
        <f t="shared" ca="1" si="427"/>
        <v>0</v>
      </c>
      <c r="BW347" s="29">
        <f t="shared" ca="1" si="428"/>
        <v>0</v>
      </c>
      <c r="BX347" s="29">
        <f t="shared" ca="1" si="429"/>
        <v>0</v>
      </c>
      <c r="BY347" s="29">
        <f t="shared" ca="1" si="430"/>
        <v>0</v>
      </c>
      <c r="BZ347" s="29">
        <f t="shared" ca="1" si="431"/>
        <v>0</v>
      </c>
      <c r="CA347" s="29">
        <f t="shared" ca="1" si="432"/>
        <v>0</v>
      </c>
      <c r="CB347" s="29">
        <f t="shared" ca="1" si="433"/>
        <v>0</v>
      </c>
      <c r="CC347" s="29">
        <f t="shared" ca="1" si="434"/>
        <v>0</v>
      </c>
      <c r="CD347" s="29">
        <f t="shared" ca="1" si="435"/>
        <v>0</v>
      </c>
      <c r="CE347" s="29">
        <f t="shared" ca="1" si="436"/>
        <v>0</v>
      </c>
      <c r="CF347" s="29">
        <f t="shared" ca="1" si="437"/>
        <v>0</v>
      </c>
      <c r="CG347" s="29">
        <f t="shared" ca="1" si="438"/>
        <v>0</v>
      </c>
      <c r="CH347" s="29">
        <f t="shared" ca="1" si="439"/>
        <v>0</v>
      </c>
      <c r="CI347" s="29">
        <f t="shared" ca="1" si="440"/>
        <v>0</v>
      </c>
      <c r="CJ347" s="29">
        <f t="shared" ca="1" si="441"/>
        <v>0</v>
      </c>
      <c r="CK347" s="33">
        <f t="shared" ca="1" si="476"/>
        <v>0</v>
      </c>
      <c r="CL347" s="33"/>
      <c r="CM347" s="78">
        <f t="shared" ca="1" si="490"/>
        <v>0</v>
      </c>
      <c r="CN347" s="29">
        <f ca="1">IF(NOT(snowball),0,IF(AA346&lt;=0,0,IF($C347&lt;=SUM($CM347:CM347),0,IF(BR347+$C347-SUM($CM347:CM347)&gt;AA346+AV347,AA346+AV347-BR347,$C347-SUM($CM347:CM347)))))</f>
        <v>0</v>
      </c>
      <c r="CO347" s="29">
        <f ca="1">IF(NOT(snowball),0,IF(AB346&lt;=0,0,IF($C347&lt;=SUM($CM347:CN347),0,IF(BS347+$C347-SUM($CM347:CN347)&gt;AB346+AW347,AB346+AW347-BS347,$C347-SUM($CM347:CN347)))))</f>
        <v>0</v>
      </c>
      <c r="CP347" s="29">
        <f ca="1">IF(NOT(snowball),0,IF(AC346&lt;=0,0,IF($C347&lt;=SUM($CM347:CO347),0,IF(BT347+$C347-SUM($CM347:CO347)&gt;AC346+AX347,AC346+AX347-BT347,$C347-SUM($CM347:CO347)))))</f>
        <v>0</v>
      </c>
      <c r="CQ347" s="29">
        <f ca="1">IF(NOT(snowball),0,IF(AD346&lt;=0,0,IF($C347&lt;=SUM($CM347:CP347),0,IF(BU347+$C347-SUM($CM347:CP347)&gt;AD346+AY347,AD346+AY347-BU347,$C347-SUM($CM347:CP347)))))</f>
        <v>0</v>
      </c>
      <c r="CR347" s="29">
        <f ca="1">IF(NOT(snowball),0,IF(AE346&lt;=0,0,IF($C347&lt;=SUM($CM347:CQ347),0,IF(BV347+$C347-SUM($CM347:CQ347)&gt;AE346+AZ347,AE346+AZ347-BV347,$C347-SUM($CM347:CQ347)))))</f>
        <v>0</v>
      </c>
      <c r="CS347" s="29">
        <f ca="1">IF(NOT(snowball),0,IF(AF346&lt;=0,0,IF($C347&lt;=SUM($CM347:CR347),0,IF(BW347+$C347-SUM($CM347:CR347)&gt;AF346+BA347,AF346+BA347-BW347,$C347-SUM($CM347:CR347)))))</f>
        <v>0</v>
      </c>
      <c r="CT347" s="29">
        <f ca="1">IF(NOT(snowball),0,IF(AG346&lt;=0,0,IF($C347&lt;=SUM($CM347:CS347),0,IF(BX347+$C347-SUM($CM347:CS347)&gt;AG346+BB347,AG346+BB347-BX347,$C347-SUM($CM347:CS347)))))</f>
        <v>0</v>
      </c>
      <c r="CU347" s="29">
        <f ca="1">IF(NOT(snowball),0,IF(AH346&lt;=0,0,IF($C347&lt;=SUM($CM347:CT347),0,IF(BY347+$C347-SUM($CM347:CT347)&gt;AH346+BC347,AH346+BC347-BY347,$C347-SUM($CM347:CT347)))))</f>
        <v>0</v>
      </c>
      <c r="CV347" s="29">
        <f ca="1">IF(NOT(snowball),0,IF(AI346&lt;=0,0,IF($C347&lt;=SUM($CM347:CU347),0,IF(BZ347+$C347-SUM($CM347:CU347)&gt;AI346+BD347,AI346+BD347-BZ347,$C347-SUM($CM347:CU347)))))</f>
        <v>0</v>
      </c>
      <c r="CW347" s="29">
        <f ca="1">IF(NOT(snowball),0,IF(AJ346&lt;=0,0,IF($C347&lt;=SUM($CM347:CV347),0,IF(CA347+$C347-SUM($CM347:CV347)&gt;AJ346+BE347,AJ346+BE347-CA347,$C347-SUM($CM347:CV347)))))</f>
        <v>0</v>
      </c>
      <c r="CX347" s="29">
        <f ca="1">IF(NOT(snowball),0,IF(AK346&lt;=0,0,IF($C347&lt;=SUM($CM347:CW347),0,IF(CB347+$C347-SUM($CM347:CW347)&gt;AK346+BF347,AK346+BF347-CB347,$C347-SUM($CM347:CW347)))))</f>
        <v>0</v>
      </c>
      <c r="CY347" s="29">
        <f ca="1">IF(NOT(snowball),0,IF(AL346&lt;=0,0,IF($C347&lt;=SUM($CM347:CX347),0,IF(CC347+$C347-SUM($CM347:CX347)&gt;AL346+BG347,AL346+BG347-CC347,$C347-SUM($CM347:CX347)))))</f>
        <v>0</v>
      </c>
      <c r="CZ347" s="29">
        <f ca="1">IF(NOT(snowball),0,IF(AM346&lt;=0,0,IF($C347&lt;=SUM($CM347:CY347),0,IF(CD347+$C347-SUM($CM347:CY347)&gt;AM346+BH347,AM346+BH347-CD347,$C347-SUM($CM347:CY347)))))</f>
        <v>0</v>
      </c>
      <c r="DA347" s="29">
        <f ca="1">IF(NOT(snowball),0,IF(AN346&lt;=0,0,IF($C347&lt;=SUM($CM347:CZ347),0,IF(CE347+$C347-SUM($CM347:CZ347)&gt;AN346+BI347,AN346+BI347-CE347,$C347-SUM($CM347:CZ347)))))</f>
        <v>0</v>
      </c>
      <c r="DB347" s="29">
        <f ca="1">IF(NOT(snowball),0,IF(AO346&lt;=0,0,IF($C347&lt;=SUM($CM347:DA347),0,IF(CF347+$C347-SUM($CM347:DA347)&gt;AO346+BJ347,AO346+BJ347-CF347,$C347-SUM($CM347:DA347)))))</f>
        <v>0</v>
      </c>
      <c r="DC347" s="29">
        <f ca="1">IF(NOT(snowball),0,IF(AP346&lt;=0,0,IF($C347&lt;=SUM($CM347:DB347),0,IF(CG347+$C347-SUM($CM347:DB347)&gt;AP346+BK347,AP346+BK347-CG347,$C347-SUM($CM347:DB347)))))</f>
        <v>0</v>
      </c>
      <c r="DD347" s="29">
        <f ca="1">IF(NOT(snowball),0,IF(AQ346&lt;=0,0,IF($C347&lt;=SUM($CM347:DC347),0,IF(CH347+$C347-SUM($CM347:DC347)&gt;AQ346+BL347,AQ346+BL347-CH347,$C347-SUM($CM347:DC347)))))</f>
        <v>0</v>
      </c>
      <c r="DE347" s="29">
        <f ca="1">IF(NOT(snowball),0,IF(AR346&lt;=0,0,IF($C347&lt;=SUM($CM347:DD347),0,IF(CI347+$C347-SUM($CM347:DD347)&gt;AR346+BM347,AR346+BM347-CI347,$C347-SUM($CM347:DD347)))))</f>
        <v>0</v>
      </c>
      <c r="DF347" s="29">
        <f ca="1">IF(NOT(snowball),0,IF(AS346&lt;=0,0,IF($C347&lt;=SUM($CM347:DE347),0,IF(CJ347+$C347-SUM($CM347:DE347)&gt;AS346+BN347,AS346+BN347-CJ347,$C347-SUM($CM347:DE347)))))</f>
        <v>0</v>
      </c>
    </row>
    <row r="348" spans="1:110" ht="11" customHeight="1">
      <c r="A348" s="30" t="str">
        <f t="shared" ca="1" si="466"/>
        <v/>
      </c>
      <c r="B348" s="13" t="e">
        <f t="shared" ca="1" si="491"/>
        <v>#N/A</v>
      </c>
      <c r="C348" s="113" t="str">
        <f t="shared" ca="1" si="477"/>
        <v/>
      </c>
      <c r="D348" s="81"/>
      <c r="E348" s="29">
        <f t="shared" ca="1" si="467"/>
        <v>0</v>
      </c>
      <c r="F348" s="29">
        <f t="shared" ca="1" si="468"/>
        <v>0</v>
      </c>
      <c r="G348" s="29">
        <f t="shared" ca="1" si="469"/>
        <v>0</v>
      </c>
      <c r="H348" s="29">
        <f t="shared" ca="1" si="470"/>
        <v>0</v>
      </c>
      <c r="I348" s="29">
        <f t="shared" ca="1" si="471"/>
        <v>0</v>
      </c>
      <c r="J348" s="29">
        <f t="shared" ca="1" si="472"/>
        <v>0</v>
      </c>
      <c r="K348" s="29">
        <f t="shared" ca="1" si="453"/>
        <v>0</v>
      </c>
      <c r="L348" s="29">
        <f t="shared" ca="1" si="478"/>
        <v>0</v>
      </c>
      <c r="M348" s="29">
        <f t="shared" ca="1" si="479"/>
        <v>0</v>
      </c>
      <c r="N348" s="29">
        <f t="shared" ca="1" si="480"/>
        <v>0</v>
      </c>
      <c r="O348" s="29">
        <f t="shared" ca="1" si="481"/>
        <v>0</v>
      </c>
      <c r="P348" s="29">
        <f t="shared" ca="1" si="482"/>
        <v>0</v>
      </c>
      <c r="Q348" s="29">
        <f t="shared" ca="1" si="483"/>
        <v>0</v>
      </c>
      <c r="R348" s="29">
        <f t="shared" ca="1" si="484"/>
        <v>0</v>
      </c>
      <c r="S348" s="29">
        <f t="shared" ca="1" si="485"/>
        <v>0</v>
      </c>
      <c r="T348" s="29">
        <f t="shared" ca="1" si="486"/>
        <v>0</v>
      </c>
      <c r="U348" s="29">
        <f t="shared" ca="1" si="487"/>
        <v>0</v>
      </c>
      <c r="V348" s="29">
        <f t="shared" ca="1" si="488"/>
        <v>0</v>
      </c>
      <c r="W348" s="29">
        <f t="shared" ca="1" si="489"/>
        <v>0</v>
      </c>
      <c r="X348" s="29">
        <f t="shared" ca="1" si="489"/>
        <v>0</v>
      </c>
      <c r="Y348" s="66"/>
      <c r="Z348" s="29">
        <f t="shared" ca="1" si="492"/>
        <v>0</v>
      </c>
      <c r="AA348" s="29">
        <f t="shared" ca="1" si="493"/>
        <v>0</v>
      </c>
      <c r="AB348" s="29">
        <f t="shared" ca="1" si="494"/>
        <v>0</v>
      </c>
      <c r="AC348" s="29">
        <f t="shared" ca="1" si="495"/>
        <v>0</v>
      </c>
      <c r="AD348" s="29">
        <f t="shared" ca="1" si="496"/>
        <v>0</v>
      </c>
      <c r="AE348" s="29">
        <f t="shared" ca="1" si="497"/>
        <v>0</v>
      </c>
      <c r="AF348" s="29">
        <f t="shared" ca="1" si="498"/>
        <v>0</v>
      </c>
      <c r="AG348" s="29">
        <f t="shared" ca="1" si="499"/>
        <v>0</v>
      </c>
      <c r="AH348" s="29">
        <f t="shared" ca="1" si="500"/>
        <v>0</v>
      </c>
      <c r="AI348" s="29">
        <f t="shared" ca="1" si="501"/>
        <v>0</v>
      </c>
      <c r="AJ348" s="29">
        <f t="shared" ca="1" si="502"/>
        <v>0</v>
      </c>
      <c r="AK348" s="29">
        <f t="shared" ca="1" si="503"/>
        <v>0</v>
      </c>
      <c r="AL348" s="29">
        <f t="shared" ca="1" si="504"/>
        <v>0</v>
      </c>
      <c r="AM348" s="29">
        <f t="shared" ca="1" si="505"/>
        <v>0</v>
      </c>
      <c r="AN348" s="29">
        <f t="shared" ca="1" si="506"/>
        <v>0</v>
      </c>
      <c r="AO348" s="29">
        <f t="shared" ca="1" si="507"/>
        <v>0</v>
      </c>
      <c r="AP348" s="29">
        <f t="shared" ca="1" si="508"/>
        <v>0</v>
      </c>
      <c r="AQ348" s="29">
        <f t="shared" ca="1" si="509"/>
        <v>0</v>
      </c>
      <c r="AR348" s="29">
        <f t="shared" ca="1" si="510"/>
        <v>0</v>
      </c>
      <c r="AS348" s="29">
        <f t="shared" ca="1" si="511"/>
        <v>0</v>
      </c>
      <c r="AT348" s="7"/>
      <c r="AU348" s="29">
        <f t="shared" ca="1" si="473"/>
        <v>0</v>
      </c>
      <c r="AV348" s="29">
        <f t="shared" ca="1" si="474"/>
        <v>0</v>
      </c>
      <c r="AW348" s="29">
        <f t="shared" ca="1" si="475"/>
        <v>0</v>
      </c>
      <c r="AX348" s="29">
        <f t="shared" ca="1" si="410"/>
        <v>0</v>
      </c>
      <c r="AY348" s="29">
        <f t="shared" ca="1" si="411"/>
        <v>0</v>
      </c>
      <c r="AZ348" s="29">
        <f t="shared" ca="1" si="412"/>
        <v>0</v>
      </c>
      <c r="BA348" s="29">
        <f t="shared" ca="1" si="413"/>
        <v>0</v>
      </c>
      <c r="BB348" s="29">
        <f t="shared" ca="1" si="414"/>
        <v>0</v>
      </c>
      <c r="BC348" s="29">
        <f t="shared" ca="1" si="415"/>
        <v>0</v>
      </c>
      <c r="BD348" s="29">
        <f t="shared" ca="1" si="416"/>
        <v>0</v>
      </c>
      <c r="BE348" s="29">
        <f t="shared" ca="1" si="417"/>
        <v>0</v>
      </c>
      <c r="BF348" s="29">
        <f t="shared" ca="1" si="418"/>
        <v>0</v>
      </c>
      <c r="BG348" s="29">
        <f t="shared" ca="1" si="419"/>
        <v>0</v>
      </c>
      <c r="BH348" s="29">
        <f t="shared" ca="1" si="420"/>
        <v>0</v>
      </c>
      <c r="BI348" s="29">
        <f t="shared" ca="1" si="421"/>
        <v>0</v>
      </c>
      <c r="BJ348" s="29">
        <f t="shared" ca="1" si="422"/>
        <v>0</v>
      </c>
      <c r="BK348" s="29">
        <f t="shared" ca="1" si="423"/>
        <v>0</v>
      </c>
      <c r="BL348" s="29">
        <f t="shared" ca="1" si="424"/>
        <v>0</v>
      </c>
      <c r="BM348" s="29">
        <f t="shared" ca="1" si="425"/>
        <v>0</v>
      </c>
      <c r="BN348" s="29">
        <f t="shared" ca="1" si="426"/>
        <v>0</v>
      </c>
      <c r="BO348" s="33">
        <f t="shared" ca="1" si="512"/>
        <v>0</v>
      </c>
      <c r="BP348" s="16"/>
      <c r="BQ348" s="29">
        <f t="shared" ca="1" si="513"/>
        <v>0</v>
      </c>
      <c r="BR348" s="29">
        <f t="shared" ca="1" si="514"/>
        <v>0</v>
      </c>
      <c r="BS348" s="29">
        <f t="shared" ca="1" si="515"/>
        <v>0</v>
      </c>
      <c r="BT348" s="29">
        <f t="shared" ca="1" si="516"/>
        <v>0</v>
      </c>
      <c r="BU348" s="29">
        <f t="shared" ca="1" si="517"/>
        <v>0</v>
      </c>
      <c r="BV348" s="29">
        <f t="shared" ca="1" si="427"/>
        <v>0</v>
      </c>
      <c r="BW348" s="29">
        <f t="shared" ca="1" si="428"/>
        <v>0</v>
      </c>
      <c r="BX348" s="29">
        <f t="shared" ca="1" si="429"/>
        <v>0</v>
      </c>
      <c r="BY348" s="29">
        <f t="shared" ca="1" si="430"/>
        <v>0</v>
      </c>
      <c r="BZ348" s="29">
        <f t="shared" ca="1" si="431"/>
        <v>0</v>
      </c>
      <c r="CA348" s="29">
        <f t="shared" ca="1" si="432"/>
        <v>0</v>
      </c>
      <c r="CB348" s="29">
        <f t="shared" ca="1" si="433"/>
        <v>0</v>
      </c>
      <c r="CC348" s="29">
        <f t="shared" ca="1" si="434"/>
        <v>0</v>
      </c>
      <c r="CD348" s="29">
        <f t="shared" ca="1" si="435"/>
        <v>0</v>
      </c>
      <c r="CE348" s="29">
        <f t="shared" ca="1" si="436"/>
        <v>0</v>
      </c>
      <c r="CF348" s="29">
        <f t="shared" ca="1" si="437"/>
        <v>0</v>
      </c>
      <c r="CG348" s="29">
        <f t="shared" ca="1" si="438"/>
        <v>0</v>
      </c>
      <c r="CH348" s="29">
        <f t="shared" ca="1" si="439"/>
        <v>0</v>
      </c>
      <c r="CI348" s="29">
        <f t="shared" ca="1" si="440"/>
        <v>0</v>
      </c>
      <c r="CJ348" s="29">
        <f t="shared" ca="1" si="441"/>
        <v>0</v>
      </c>
      <c r="CK348" s="33">
        <f t="shared" ca="1" si="476"/>
        <v>0</v>
      </c>
      <c r="CL348" s="33"/>
      <c r="CM348" s="78">
        <f t="shared" ca="1" si="490"/>
        <v>0</v>
      </c>
      <c r="CN348" s="29">
        <f ca="1">IF(NOT(snowball),0,IF(AA347&lt;=0,0,IF($C348&lt;=SUM($CM348:CM348),0,IF(BR348+$C348-SUM($CM348:CM348)&gt;AA347+AV348,AA347+AV348-BR348,$C348-SUM($CM348:CM348)))))</f>
        <v>0</v>
      </c>
      <c r="CO348" s="29">
        <f ca="1">IF(NOT(snowball),0,IF(AB347&lt;=0,0,IF($C348&lt;=SUM($CM348:CN348),0,IF(BS348+$C348-SUM($CM348:CN348)&gt;AB347+AW348,AB347+AW348-BS348,$C348-SUM($CM348:CN348)))))</f>
        <v>0</v>
      </c>
      <c r="CP348" s="29">
        <f ca="1">IF(NOT(snowball),0,IF(AC347&lt;=0,0,IF($C348&lt;=SUM($CM348:CO348),0,IF(BT348+$C348-SUM($CM348:CO348)&gt;AC347+AX348,AC347+AX348-BT348,$C348-SUM($CM348:CO348)))))</f>
        <v>0</v>
      </c>
      <c r="CQ348" s="29">
        <f ca="1">IF(NOT(snowball),0,IF(AD347&lt;=0,0,IF($C348&lt;=SUM($CM348:CP348),0,IF(BU348+$C348-SUM($CM348:CP348)&gt;AD347+AY348,AD347+AY348-BU348,$C348-SUM($CM348:CP348)))))</f>
        <v>0</v>
      </c>
      <c r="CR348" s="29">
        <f ca="1">IF(NOT(snowball),0,IF(AE347&lt;=0,0,IF($C348&lt;=SUM($CM348:CQ348),0,IF(BV348+$C348-SUM($CM348:CQ348)&gt;AE347+AZ348,AE347+AZ348-BV348,$C348-SUM($CM348:CQ348)))))</f>
        <v>0</v>
      </c>
      <c r="CS348" s="29">
        <f ca="1">IF(NOT(snowball),0,IF(AF347&lt;=0,0,IF($C348&lt;=SUM($CM348:CR348),0,IF(BW348+$C348-SUM($CM348:CR348)&gt;AF347+BA348,AF347+BA348-BW348,$C348-SUM($CM348:CR348)))))</f>
        <v>0</v>
      </c>
      <c r="CT348" s="29">
        <f ca="1">IF(NOT(snowball),0,IF(AG347&lt;=0,0,IF($C348&lt;=SUM($CM348:CS348),0,IF(BX348+$C348-SUM($CM348:CS348)&gt;AG347+BB348,AG347+BB348-BX348,$C348-SUM($CM348:CS348)))))</f>
        <v>0</v>
      </c>
      <c r="CU348" s="29">
        <f ca="1">IF(NOT(snowball),0,IF(AH347&lt;=0,0,IF($C348&lt;=SUM($CM348:CT348),0,IF(BY348+$C348-SUM($CM348:CT348)&gt;AH347+BC348,AH347+BC348-BY348,$C348-SUM($CM348:CT348)))))</f>
        <v>0</v>
      </c>
      <c r="CV348" s="29">
        <f ca="1">IF(NOT(snowball),0,IF(AI347&lt;=0,0,IF($C348&lt;=SUM($CM348:CU348),0,IF(BZ348+$C348-SUM($CM348:CU348)&gt;AI347+BD348,AI347+BD348-BZ348,$C348-SUM($CM348:CU348)))))</f>
        <v>0</v>
      </c>
      <c r="CW348" s="29">
        <f ca="1">IF(NOT(snowball),0,IF(AJ347&lt;=0,0,IF($C348&lt;=SUM($CM348:CV348),0,IF(CA348+$C348-SUM($CM348:CV348)&gt;AJ347+BE348,AJ347+BE348-CA348,$C348-SUM($CM348:CV348)))))</f>
        <v>0</v>
      </c>
      <c r="CX348" s="29">
        <f ca="1">IF(NOT(snowball),0,IF(AK347&lt;=0,0,IF($C348&lt;=SUM($CM348:CW348),0,IF(CB348+$C348-SUM($CM348:CW348)&gt;AK347+BF348,AK347+BF348-CB348,$C348-SUM($CM348:CW348)))))</f>
        <v>0</v>
      </c>
      <c r="CY348" s="29">
        <f ca="1">IF(NOT(snowball),0,IF(AL347&lt;=0,0,IF($C348&lt;=SUM($CM348:CX348),0,IF(CC348+$C348-SUM($CM348:CX348)&gt;AL347+BG348,AL347+BG348-CC348,$C348-SUM($CM348:CX348)))))</f>
        <v>0</v>
      </c>
      <c r="CZ348" s="29">
        <f ca="1">IF(NOT(snowball),0,IF(AM347&lt;=0,0,IF($C348&lt;=SUM($CM348:CY348),0,IF(CD348+$C348-SUM($CM348:CY348)&gt;AM347+BH348,AM347+BH348-CD348,$C348-SUM($CM348:CY348)))))</f>
        <v>0</v>
      </c>
      <c r="DA348" s="29">
        <f ca="1">IF(NOT(snowball),0,IF(AN347&lt;=0,0,IF($C348&lt;=SUM($CM348:CZ348),0,IF(CE348+$C348-SUM($CM348:CZ348)&gt;AN347+BI348,AN347+BI348-CE348,$C348-SUM($CM348:CZ348)))))</f>
        <v>0</v>
      </c>
      <c r="DB348" s="29">
        <f ca="1">IF(NOT(snowball),0,IF(AO347&lt;=0,0,IF($C348&lt;=SUM($CM348:DA348),0,IF(CF348+$C348-SUM($CM348:DA348)&gt;AO347+BJ348,AO347+BJ348-CF348,$C348-SUM($CM348:DA348)))))</f>
        <v>0</v>
      </c>
      <c r="DC348" s="29">
        <f ca="1">IF(NOT(snowball),0,IF(AP347&lt;=0,0,IF($C348&lt;=SUM($CM348:DB348),0,IF(CG348+$C348-SUM($CM348:DB348)&gt;AP347+BK348,AP347+BK348-CG348,$C348-SUM($CM348:DB348)))))</f>
        <v>0</v>
      </c>
      <c r="DD348" s="29">
        <f ca="1">IF(NOT(snowball),0,IF(AQ347&lt;=0,0,IF($C348&lt;=SUM($CM348:DC348),0,IF(CH348+$C348-SUM($CM348:DC348)&gt;AQ347+BL348,AQ347+BL348-CH348,$C348-SUM($CM348:DC348)))))</f>
        <v>0</v>
      </c>
      <c r="DE348" s="29">
        <f ca="1">IF(NOT(snowball),0,IF(AR347&lt;=0,0,IF($C348&lt;=SUM($CM348:DD348),0,IF(CI348+$C348-SUM($CM348:DD348)&gt;AR347+BM348,AR347+BM348-CI348,$C348-SUM($CM348:DD348)))))</f>
        <v>0</v>
      </c>
      <c r="DF348" s="29">
        <f ca="1">IF(NOT(snowball),0,IF(AS347&lt;=0,0,IF($C348&lt;=SUM($CM348:DE348),0,IF(CJ348+$C348-SUM($CM348:DE348)&gt;AS347+BN348,AS347+BN348-CJ348,$C348-SUM($CM348:DE348)))))</f>
        <v>0</v>
      </c>
    </row>
    <row r="349" spans="1:110" ht="11" customHeight="1">
      <c r="A349" s="30" t="str">
        <f t="shared" ca="1" si="466"/>
        <v/>
      </c>
      <c r="B349" s="13" t="e">
        <f t="shared" ca="1" si="491"/>
        <v>#N/A</v>
      </c>
      <c r="C349" s="113" t="str">
        <f t="shared" ca="1" si="477"/>
        <v/>
      </c>
      <c r="D349" s="81"/>
      <c r="E349" s="29">
        <f t="shared" ca="1" si="467"/>
        <v>0</v>
      </c>
      <c r="F349" s="29">
        <f t="shared" ca="1" si="468"/>
        <v>0</v>
      </c>
      <c r="G349" s="29">
        <f t="shared" ca="1" si="469"/>
        <v>0</v>
      </c>
      <c r="H349" s="29">
        <f t="shared" ca="1" si="470"/>
        <v>0</v>
      </c>
      <c r="I349" s="29">
        <f t="shared" ca="1" si="471"/>
        <v>0</v>
      </c>
      <c r="J349" s="29">
        <f t="shared" ca="1" si="472"/>
        <v>0</v>
      </c>
      <c r="K349" s="29">
        <f t="shared" ca="1" si="453"/>
        <v>0</v>
      </c>
      <c r="L349" s="29">
        <f t="shared" ca="1" si="478"/>
        <v>0</v>
      </c>
      <c r="M349" s="29">
        <f t="shared" ca="1" si="479"/>
        <v>0</v>
      </c>
      <c r="N349" s="29">
        <f t="shared" ca="1" si="480"/>
        <v>0</v>
      </c>
      <c r="O349" s="29">
        <f t="shared" ca="1" si="481"/>
        <v>0</v>
      </c>
      <c r="P349" s="29">
        <f t="shared" ca="1" si="482"/>
        <v>0</v>
      </c>
      <c r="Q349" s="29">
        <f t="shared" ca="1" si="483"/>
        <v>0</v>
      </c>
      <c r="R349" s="29">
        <f t="shared" ca="1" si="484"/>
        <v>0</v>
      </c>
      <c r="S349" s="29">
        <f t="shared" ca="1" si="485"/>
        <v>0</v>
      </c>
      <c r="T349" s="29">
        <f t="shared" ca="1" si="486"/>
        <v>0</v>
      </c>
      <c r="U349" s="29">
        <f t="shared" ca="1" si="487"/>
        <v>0</v>
      </c>
      <c r="V349" s="29">
        <f t="shared" ca="1" si="488"/>
        <v>0</v>
      </c>
      <c r="W349" s="29">
        <f t="shared" ca="1" si="489"/>
        <v>0</v>
      </c>
      <c r="X349" s="29">
        <f t="shared" ca="1" si="489"/>
        <v>0</v>
      </c>
      <c r="Y349" s="66"/>
      <c r="Z349" s="29">
        <f t="shared" ca="1" si="492"/>
        <v>0</v>
      </c>
      <c r="AA349" s="29">
        <f t="shared" ca="1" si="493"/>
        <v>0</v>
      </c>
      <c r="AB349" s="29">
        <f t="shared" ca="1" si="494"/>
        <v>0</v>
      </c>
      <c r="AC349" s="29">
        <f t="shared" ca="1" si="495"/>
        <v>0</v>
      </c>
      <c r="AD349" s="29">
        <f t="shared" ca="1" si="496"/>
        <v>0</v>
      </c>
      <c r="AE349" s="29">
        <f t="shared" ca="1" si="497"/>
        <v>0</v>
      </c>
      <c r="AF349" s="29">
        <f t="shared" ca="1" si="498"/>
        <v>0</v>
      </c>
      <c r="AG349" s="29">
        <f t="shared" ca="1" si="499"/>
        <v>0</v>
      </c>
      <c r="AH349" s="29">
        <f t="shared" ca="1" si="500"/>
        <v>0</v>
      </c>
      <c r="AI349" s="29">
        <f t="shared" ca="1" si="501"/>
        <v>0</v>
      </c>
      <c r="AJ349" s="29">
        <f t="shared" ca="1" si="502"/>
        <v>0</v>
      </c>
      <c r="AK349" s="29">
        <f t="shared" ca="1" si="503"/>
        <v>0</v>
      </c>
      <c r="AL349" s="29">
        <f t="shared" ca="1" si="504"/>
        <v>0</v>
      </c>
      <c r="AM349" s="29">
        <f t="shared" ca="1" si="505"/>
        <v>0</v>
      </c>
      <c r="AN349" s="29">
        <f t="shared" ca="1" si="506"/>
        <v>0</v>
      </c>
      <c r="AO349" s="29">
        <f t="shared" ca="1" si="507"/>
        <v>0</v>
      </c>
      <c r="AP349" s="29">
        <f t="shared" ca="1" si="508"/>
        <v>0</v>
      </c>
      <c r="AQ349" s="29">
        <f t="shared" ca="1" si="509"/>
        <v>0</v>
      </c>
      <c r="AR349" s="29">
        <f t="shared" ca="1" si="510"/>
        <v>0</v>
      </c>
      <c r="AS349" s="29">
        <f t="shared" ca="1" si="511"/>
        <v>0</v>
      </c>
      <c r="AT349" s="7"/>
      <c r="AU349" s="29">
        <f t="shared" ca="1" si="473"/>
        <v>0</v>
      </c>
      <c r="AV349" s="29">
        <f t="shared" ca="1" si="474"/>
        <v>0</v>
      </c>
      <c r="AW349" s="29">
        <f t="shared" ca="1" si="475"/>
        <v>0</v>
      </c>
      <c r="AX349" s="29">
        <f t="shared" ca="1" si="410"/>
        <v>0</v>
      </c>
      <c r="AY349" s="29">
        <f t="shared" ca="1" si="411"/>
        <v>0</v>
      </c>
      <c r="AZ349" s="29">
        <f t="shared" ca="1" si="412"/>
        <v>0</v>
      </c>
      <c r="BA349" s="29">
        <f t="shared" ca="1" si="413"/>
        <v>0</v>
      </c>
      <c r="BB349" s="29">
        <f t="shared" ca="1" si="414"/>
        <v>0</v>
      </c>
      <c r="BC349" s="29">
        <f t="shared" ca="1" si="415"/>
        <v>0</v>
      </c>
      <c r="BD349" s="29">
        <f t="shared" ca="1" si="416"/>
        <v>0</v>
      </c>
      <c r="BE349" s="29">
        <f t="shared" ca="1" si="417"/>
        <v>0</v>
      </c>
      <c r="BF349" s="29">
        <f t="shared" ca="1" si="418"/>
        <v>0</v>
      </c>
      <c r="BG349" s="29">
        <f t="shared" ca="1" si="419"/>
        <v>0</v>
      </c>
      <c r="BH349" s="29">
        <f t="shared" ca="1" si="420"/>
        <v>0</v>
      </c>
      <c r="BI349" s="29">
        <f t="shared" ca="1" si="421"/>
        <v>0</v>
      </c>
      <c r="BJ349" s="29">
        <f t="shared" ca="1" si="422"/>
        <v>0</v>
      </c>
      <c r="BK349" s="29">
        <f t="shared" ca="1" si="423"/>
        <v>0</v>
      </c>
      <c r="BL349" s="29">
        <f t="shared" ca="1" si="424"/>
        <v>0</v>
      </c>
      <c r="BM349" s="29">
        <f t="shared" ca="1" si="425"/>
        <v>0</v>
      </c>
      <c r="BN349" s="29">
        <f t="shared" ca="1" si="426"/>
        <v>0</v>
      </c>
      <c r="BO349" s="33">
        <f t="shared" ca="1" si="512"/>
        <v>0</v>
      </c>
      <c r="BP349" s="16"/>
      <c r="BQ349" s="29">
        <f t="shared" ca="1" si="513"/>
        <v>0</v>
      </c>
      <c r="BR349" s="29">
        <f t="shared" ca="1" si="514"/>
        <v>0</v>
      </c>
      <c r="BS349" s="29">
        <f t="shared" ca="1" si="515"/>
        <v>0</v>
      </c>
      <c r="BT349" s="29">
        <f t="shared" ca="1" si="516"/>
        <v>0</v>
      </c>
      <c r="BU349" s="29">
        <f t="shared" ca="1" si="517"/>
        <v>0</v>
      </c>
      <c r="BV349" s="29">
        <f t="shared" ca="1" si="427"/>
        <v>0</v>
      </c>
      <c r="BW349" s="29">
        <f t="shared" ca="1" si="428"/>
        <v>0</v>
      </c>
      <c r="BX349" s="29">
        <f t="shared" ca="1" si="429"/>
        <v>0</v>
      </c>
      <c r="BY349" s="29">
        <f t="shared" ca="1" si="430"/>
        <v>0</v>
      </c>
      <c r="BZ349" s="29">
        <f t="shared" ca="1" si="431"/>
        <v>0</v>
      </c>
      <c r="CA349" s="29">
        <f t="shared" ca="1" si="432"/>
        <v>0</v>
      </c>
      <c r="CB349" s="29">
        <f t="shared" ca="1" si="433"/>
        <v>0</v>
      </c>
      <c r="CC349" s="29">
        <f t="shared" ca="1" si="434"/>
        <v>0</v>
      </c>
      <c r="CD349" s="29">
        <f t="shared" ca="1" si="435"/>
        <v>0</v>
      </c>
      <c r="CE349" s="29">
        <f t="shared" ca="1" si="436"/>
        <v>0</v>
      </c>
      <c r="CF349" s="29">
        <f t="shared" ca="1" si="437"/>
        <v>0</v>
      </c>
      <c r="CG349" s="29">
        <f t="shared" ca="1" si="438"/>
        <v>0</v>
      </c>
      <c r="CH349" s="29">
        <f t="shared" ca="1" si="439"/>
        <v>0</v>
      </c>
      <c r="CI349" s="29">
        <f t="shared" ca="1" si="440"/>
        <v>0</v>
      </c>
      <c r="CJ349" s="29">
        <f t="shared" ca="1" si="441"/>
        <v>0</v>
      </c>
      <c r="CK349" s="33">
        <f t="shared" ca="1" si="476"/>
        <v>0</v>
      </c>
      <c r="CL349" s="33"/>
      <c r="CM349" s="78">
        <f t="shared" ca="1" si="490"/>
        <v>0</v>
      </c>
      <c r="CN349" s="29">
        <f ca="1">IF(NOT(snowball),0,IF(AA348&lt;=0,0,IF($C349&lt;=SUM($CM349:CM349),0,IF(BR349+$C349-SUM($CM349:CM349)&gt;AA348+AV349,AA348+AV349-BR349,$C349-SUM($CM349:CM349)))))</f>
        <v>0</v>
      </c>
      <c r="CO349" s="29">
        <f ca="1">IF(NOT(snowball),0,IF(AB348&lt;=0,0,IF($C349&lt;=SUM($CM349:CN349),0,IF(BS349+$C349-SUM($CM349:CN349)&gt;AB348+AW349,AB348+AW349-BS349,$C349-SUM($CM349:CN349)))))</f>
        <v>0</v>
      </c>
      <c r="CP349" s="29">
        <f ca="1">IF(NOT(snowball),0,IF(AC348&lt;=0,0,IF($C349&lt;=SUM($CM349:CO349),0,IF(BT349+$C349-SUM($CM349:CO349)&gt;AC348+AX349,AC348+AX349-BT349,$C349-SUM($CM349:CO349)))))</f>
        <v>0</v>
      </c>
      <c r="CQ349" s="29">
        <f ca="1">IF(NOT(snowball),0,IF(AD348&lt;=0,0,IF($C349&lt;=SUM($CM349:CP349),0,IF(BU349+$C349-SUM($CM349:CP349)&gt;AD348+AY349,AD348+AY349-BU349,$C349-SUM($CM349:CP349)))))</f>
        <v>0</v>
      </c>
      <c r="CR349" s="29">
        <f ca="1">IF(NOT(snowball),0,IF(AE348&lt;=0,0,IF($C349&lt;=SUM($CM349:CQ349),0,IF(BV349+$C349-SUM($CM349:CQ349)&gt;AE348+AZ349,AE348+AZ349-BV349,$C349-SUM($CM349:CQ349)))))</f>
        <v>0</v>
      </c>
      <c r="CS349" s="29">
        <f ca="1">IF(NOT(snowball),0,IF(AF348&lt;=0,0,IF($C349&lt;=SUM($CM349:CR349),0,IF(BW349+$C349-SUM($CM349:CR349)&gt;AF348+BA349,AF348+BA349-BW349,$C349-SUM($CM349:CR349)))))</f>
        <v>0</v>
      </c>
      <c r="CT349" s="29">
        <f ca="1">IF(NOT(snowball),0,IF(AG348&lt;=0,0,IF($C349&lt;=SUM($CM349:CS349),0,IF(BX349+$C349-SUM($CM349:CS349)&gt;AG348+BB349,AG348+BB349-BX349,$C349-SUM($CM349:CS349)))))</f>
        <v>0</v>
      </c>
      <c r="CU349" s="29">
        <f ca="1">IF(NOT(snowball),0,IF(AH348&lt;=0,0,IF($C349&lt;=SUM($CM349:CT349),0,IF(BY349+$C349-SUM($CM349:CT349)&gt;AH348+BC349,AH348+BC349-BY349,$C349-SUM($CM349:CT349)))))</f>
        <v>0</v>
      </c>
      <c r="CV349" s="29">
        <f ca="1">IF(NOT(snowball),0,IF(AI348&lt;=0,0,IF($C349&lt;=SUM($CM349:CU349),0,IF(BZ349+$C349-SUM($CM349:CU349)&gt;AI348+BD349,AI348+BD349-BZ349,$C349-SUM($CM349:CU349)))))</f>
        <v>0</v>
      </c>
      <c r="CW349" s="29">
        <f ca="1">IF(NOT(snowball),0,IF(AJ348&lt;=0,0,IF($C349&lt;=SUM($CM349:CV349),0,IF(CA349+$C349-SUM($CM349:CV349)&gt;AJ348+BE349,AJ348+BE349-CA349,$C349-SUM($CM349:CV349)))))</f>
        <v>0</v>
      </c>
      <c r="CX349" s="29">
        <f ca="1">IF(NOT(snowball),0,IF(AK348&lt;=0,0,IF($C349&lt;=SUM($CM349:CW349),0,IF(CB349+$C349-SUM($CM349:CW349)&gt;AK348+BF349,AK348+BF349-CB349,$C349-SUM($CM349:CW349)))))</f>
        <v>0</v>
      </c>
      <c r="CY349" s="29">
        <f ca="1">IF(NOT(snowball),0,IF(AL348&lt;=0,0,IF($C349&lt;=SUM($CM349:CX349),0,IF(CC349+$C349-SUM($CM349:CX349)&gt;AL348+BG349,AL348+BG349-CC349,$C349-SUM($CM349:CX349)))))</f>
        <v>0</v>
      </c>
      <c r="CZ349" s="29">
        <f ca="1">IF(NOT(snowball),0,IF(AM348&lt;=0,0,IF($C349&lt;=SUM($CM349:CY349),0,IF(CD349+$C349-SUM($CM349:CY349)&gt;AM348+BH349,AM348+BH349-CD349,$C349-SUM($CM349:CY349)))))</f>
        <v>0</v>
      </c>
      <c r="DA349" s="29">
        <f ca="1">IF(NOT(snowball),0,IF(AN348&lt;=0,0,IF($C349&lt;=SUM($CM349:CZ349),0,IF(CE349+$C349-SUM($CM349:CZ349)&gt;AN348+BI349,AN348+BI349-CE349,$C349-SUM($CM349:CZ349)))))</f>
        <v>0</v>
      </c>
      <c r="DB349" s="29">
        <f ca="1">IF(NOT(snowball),0,IF(AO348&lt;=0,0,IF($C349&lt;=SUM($CM349:DA349),0,IF(CF349+$C349-SUM($CM349:DA349)&gt;AO348+BJ349,AO348+BJ349-CF349,$C349-SUM($CM349:DA349)))))</f>
        <v>0</v>
      </c>
      <c r="DC349" s="29">
        <f ca="1">IF(NOT(snowball),0,IF(AP348&lt;=0,0,IF($C349&lt;=SUM($CM349:DB349),0,IF(CG349+$C349-SUM($CM349:DB349)&gt;AP348+BK349,AP348+BK349-CG349,$C349-SUM($CM349:DB349)))))</f>
        <v>0</v>
      </c>
      <c r="DD349" s="29">
        <f ca="1">IF(NOT(snowball),0,IF(AQ348&lt;=0,0,IF($C349&lt;=SUM($CM349:DC349),0,IF(CH349+$C349-SUM($CM349:DC349)&gt;AQ348+BL349,AQ348+BL349-CH349,$C349-SUM($CM349:DC349)))))</f>
        <v>0</v>
      </c>
      <c r="DE349" s="29">
        <f ca="1">IF(NOT(snowball),0,IF(AR348&lt;=0,0,IF($C349&lt;=SUM($CM349:DD349),0,IF(CI349+$C349-SUM($CM349:DD349)&gt;AR348+BM349,AR348+BM349-CI349,$C349-SUM($CM349:DD349)))))</f>
        <v>0</v>
      </c>
      <c r="DF349" s="29">
        <f ca="1">IF(NOT(snowball),0,IF(AS348&lt;=0,0,IF($C349&lt;=SUM($CM349:DE349),0,IF(CJ349+$C349-SUM($CM349:DE349)&gt;AS348+BN349,AS348+BN349-CJ349,$C349-SUM($CM349:DE349)))))</f>
        <v>0</v>
      </c>
    </row>
    <row r="350" spans="1:110" ht="11" customHeight="1">
      <c r="A350" s="30" t="str">
        <f t="shared" ca="1" si="466"/>
        <v/>
      </c>
      <c r="B350" s="13" t="e">
        <f t="shared" ca="1" si="491"/>
        <v>#N/A</v>
      </c>
      <c r="C350" s="113" t="str">
        <f t="shared" ca="1" si="477"/>
        <v/>
      </c>
      <c r="D350" s="81"/>
      <c r="E350" s="29">
        <f t="shared" ca="1" si="467"/>
        <v>0</v>
      </c>
      <c r="F350" s="29">
        <f t="shared" ca="1" si="468"/>
        <v>0</v>
      </c>
      <c r="G350" s="29">
        <f t="shared" ca="1" si="469"/>
        <v>0</v>
      </c>
      <c r="H350" s="29">
        <f t="shared" ca="1" si="470"/>
        <v>0</v>
      </c>
      <c r="I350" s="29">
        <f t="shared" ca="1" si="471"/>
        <v>0</v>
      </c>
      <c r="J350" s="29">
        <f t="shared" ca="1" si="472"/>
        <v>0</v>
      </c>
      <c r="K350" s="29">
        <f t="shared" ca="1" si="453"/>
        <v>0</v>
      </c>
      <c r="L350" s="29">
        <f t="shared" ca="1" si="478"/>
        <v>0</v>
      </c>
      <c r="M350" s="29">
        <f t="shared" ca="1" si="479"/>
        <v>0</v>
      </c>
      <c r="N350" s="29">
        <f t="shared" ca="1" si="480"/>
        <v>0</v>
      </c>
      <c r="O350" s="29">
        <f t="shared" ca="1" si="481"/>
        <v>0</v>
      </c>
      <c r="P350" s="29">
        <f t="shared" ca="1" si="482"/>
        <v>0</v>
      </c>
      <c r="Q350" s="29">
        <f t="shared" ca="1" si="483"/>
        <v>0</v>
      </c>
      <c r="R350" s="29">
        <f t="shared" ca="1" si="484"/>
        <v>0</v>
      </c>
      <c r="S350" s="29">
        <f t="shared" ca="1" si="485"/>
        <v>0</v>
      </c>
      <c r="T350" s="29">
        <f t="shared" ca="1" si="486"/>
        <v>0</v>
      </c>
      <c r="U350" s="29">
        <f t="shared" ca="1" si="487"/>
        <v>0</v>
      </c>
      <c r="V350" s="29">
        <f t="shared" ca="1" si="488"/>
        <v>0</v>
      </c>
      <c r="W350" s="29">
        <f t="shared" ca="1" si="489"/>
        <v>0</v>
      </c>
      <c r="X350" s="29">
        <f t="shared" ca="1" si="489"/>
        <v>0</v>
      </c>
      <c r="Y350" s="66"/>
      <c r="Z350" s="29">
        <f t="shared" ca="1" si="492"/>
        <v>0</v>
      </c>
      <c r="AA350" s="29">
        <f t="shared" ca="1" si="493"/>
        <v>0</v>
      </c>
      <c r="AB350" s="29">
        <f t="shared" ca="1" si="494"/>
        <v>0</v>
      </c>
      <c r="AC350" s="29">
        <f t="shared" ca="1" si="495"/>
        <v>0</v>
      </c>
      <c r="AD350" s="29">
        <f t="shared" ca="1" si="496"/>
        <v>0</v>
      </c>
      <c r="AE350" s="29">
        <f t="shared" ca="1" si="497"/>
        <v>0</v>
      </c>
      <c r="AF350" s="29">
        <f t="shared" ca="1" si="498"/>
        <v>0</v>
      </c>
      <c r="AG350" s="29">
        <f t="shared" ca="1" si="499"/>
        <v>0</v>
      </c>
      <c r="AH350" s="29">
        <f t="shared" ca="1" si="500"/>
        <v>0</v>
      </c>
      <c r="AI350" s="29">
        <f t="shared" ca="1" si="501"/>
        <v>0</v>
      </c>
      <c r="AJ350" s="29">
        <f t="shared" ca="1" si="502"/>
        <v>0</v>
      </c>
      <c r="AK350" s="29">
        <f t="shared" ca="1" si="503"/>
        <v>0</v>
      </c>
      <c r="AL350" s="29">
        <f t="shared" ca="1" si="504"/>
        <v>0</v>
      </c>
      <c r="AM350" s="29">
        <f t="shared" ca="1" si="505"/>
        <v>0</v>
      </c>
      <c r="AN350" s="29">
        <f t="shared" ca="1" si="506"/>
        <v>0</v>
      </c>
      <c r="AO350" s="29">
        <f t="shared" ca="1" si="507"/>
        <v>0</v>
      </c>
      <c r="AP350" s="29">
        <f t="shared" ca="1" si="508"/>
        <v>0</v>
      </c>
      <c r="AQ350" s="29">
        <f t="shared" ca="1" si="509"/>
        <v>0</v>
      </c>
      <c r="AR350" s="29">
        <f t="shared" ca="1" si="510"/>
        <v>0</v>
      </c>
      <c r="AS350" s="29">
        <f t="shared" ca="1" si="511"/>
        <v>0</v>
      </c>
      <c r="AT350" s="7"/>
      <c r="AU350" s="29">
        <f t="shared" ca="1" si="473"/>
        <v>0</v>
      </c>
      <c r="AV350" s="29">
        <f t="shared" ca="1" si="474"/>
        <v>0</v>
      </c>
      <c r="AW350" s="29">
        <f t="shared" ca="1" si="475"/>
        <v>0</v>
      </c>
      <c r="AX350" s="29">
        <f t="shared" ca="1" si="410"/>
        <v>0</v>
      </c>
      <c r="AY350" s="29">
        <f t="shared" ca="1" si="411"/>
        <v>0</v>
      </c>
      <c r="AZ350" s="29">
        <f t="shared" ca="1" si="412"/>
        <v>0</v>
      </c>
      <c r="BA350" s="29">
        <f t="shared" ca="1" si="413"/>
        <v>0</v>
      </c>
      <c r="BB350" s="29">
        <f t="shared" ca="1" si="414"/>
        <v>0</v>
      </c>
      <c r="BC350" s="29">
        <f t="shared" ca="1" si="415"/>
        <v>0</v>
      </c>
      <c r="BD350" s="29">
        <f t="shared" ca="1" si="416"/>
        <v>0</v>
      </c>
      <c r="BE350" s="29">
        <f t="shared" ca="1" si="417"/>
        <v>0</v>
      </c>
      <c r="BF350" s="29">
        <f t="shared" ca="1" si="418"/>
        <v>0</v>
      </c>
      <c r="BG350" s="29">
        <f t="shared" ca="1" si="419"/>
        <v>0</v>
      </c>
      <c r="BH350" s="29">
        <f t="shared" ca="1" si="420"/>
        <v>0</v>
      </c>
      <c r="BI350" s="29">
        <f t="shared" ca="1" si="421"/>
        <v>0</v>
      </c>
      <c r="BJ350" s="29">
        <f t="shared" ca="1" si="422"/>
        <v>0</v>
      </c>
      <c r="BK350" s="29">
        <f t="shared" ca="1" si="423"/>
        <v>0</v>
      </c>
      <c r="BL350" s="29">
        <f t="shared" ca="1" si="424"/>
        <v>0</v>
      </c>
      <c r="BM350" s="29">
        <f t="shared" ca="1" si="425"/>
        <v>0</v>
      </c>
      <c r="BN350" s="29">
        <f t="shared" ca="1" si="426"/>
        <v>0</v>
      </c>
      <c r="BO350" s="33">
        <f t="shared" ca="1" si="512"/>
        <v>0</v>
      </c>
      <c r="BP350" s="16"/>
      <c r="BQ350" s="29">
        <f t="shared" ca="1" si="513"/>
        <v>0</v>
      </c>
      <c r="BR350" s="29">
        <f t="shared" ca="1" si="514"/>
        <v>0</v>
      </c>
      <c r="BS350" s="29">
        <f t="shared" ca="1" si="515"/>
        <v>0</v>
      </c>
      <c r="BT350" s="29">
        <f t="shared" ca="1" si="516"/>
        <v>0</v>
      </c>
      <c r="BU350" s="29">
        <f t="shared" ca="1" si="517"/>
        <v>0</v>
      </c>
      <c r="BV350" s="29">
        <f t="shared" ca="1" si="427"/>
        <v>0</v>
      </c>
      <c r="BW350" s="29">
        <f t="shared" ca="1" si="428"/>
        <v>0</v>
      </c>
      <c r="BX350" s="29">
        <f t="shared" ca="1" si="429"/>
        <v>0</v>
      </c>
      <c r="BY350" s="29">
        <f t="shared" ca="1" si="430"/>
        <v>0</v>
      </c>
      <c r="BZ350" s="29">
        <f t="shared" ca="1" si="431"/>
        <v>0</v>
      </c>
      <c r="CA350" s="29">
        <f t="shared" ca="1" si="432"/>
        <v>0</v>
      </c>
      <c r="CB350" s="29">
        <f t="shared" ca="1" si="433"/>
        <v>0</v>
      </c>
      <c r="CC350" s="29">
        <f t="shared" ca="1" si="434"/>
        <v>0</v>
      </c>
      <c r="CD350" s="29">
        <f t="shared" ca="1" si="435"/>
        <v>0</v>
      </c>
      <c r="CE350" s="29">
        <f t="shared" ca="1" si="436"/>
        <v>0</v>
      </c>
      <c r="CF350" s="29">
        <f t="shared" ca="1" si="437"/>
        <v>0</v>
      </c>
      <c r="CG350" s="29">
        <f t="shared" ca="1" si="438"/>
        <v>0</v>
      </c>
      <c r="CH350" s="29">
        <f t="shared" ca="1" si="439"/>
        <v>0</v>
      </c>
      <c r="CI350" s="29">
        <f t="shared" ca="1" si="440"/>
        <v>0</v>
      </c>
      <c r="CJ350" s="29">
        <f t="shared" ca="1" si="441"/>
        <v>0</v>
      </c>
      <c r="CK350" s="33">
        <f t="shared" ca="1" si="476"/>
        <v>0</v>
      </c>
      <c r="CL350" s="33"/>
      <c r="CM350" s="78">
        <f t="shared" ca="1" si="490"/>
        <v>0</v>
      </c>
      <c r="CN350" s="29">
        <f ca="1">IF(NOT(snowball),0,IF(AA349&lt;=0,0,IF($C350&lt;=SUM($CM350:CM350),0,IF(BR350+$C350-SUM($CM350:CM350)&gt;AA349+AV350,AA349+AV350-BR350,$C350-SUM($CM350:CM350)))))</f>
        <v>0</v>
      </c>
      <c r="CO350" s="29">
        <f ca="1">IF(NOT(snowball),0,IF(AB349&lt;=0,0,IF($C350&lt;=SUM($CM350:CN350),0,IF(BS350+$C350-SUM($CM350:CN350)&gt;AB349+AW350,AB349+AW350-BS350,$C350-SUM($CM350:CN350)))))</f>
        <v>0</v>
      </c>
      <c r="CP350" s="29">
        <f ca="1">IF(NOT(snowball),0,IF(AC349&lt;=0,0,IF($C350&lt;=SUM($CM350:CO350),0,IF(BT350+$C350-SUM($CM350:CO350)&gt;AC349+AX350,AC349+AX350-BT350,$C350-SUM($CM350:CO350)))))</f>
        <v>0</v>
      </c>
      <c r="CQ350" s="29">
        <f ca="1">IF(NOT(snowball),0,IF(AD349&lt;=0,0,IF($C350&lt;=SUM($CM350:CP350),0,IF(BU350+$C350-SUM($CM350:CP350)&gt;AD349+AY350,AD349+AY350-BU350,$C350-SUM($CM350:CP350)))))</f>
        <v>0</v>
      </c>
      <c r="CR350" s="29">
        <f ca="1">IF(NOT(snowball),0,IF(AE349&lt;=0,0,IF($C350&lt;=SUM($CM350:CQ350),0,IF(BV350+$C350-SUM($CM350:CQ350)&gt;AE349+AZ350,AE349+AZ350-BV350,$C350-SUM($CM350:CQ350)))))</f>
        <v>0</v>
      </c>
      <c r="CS350" s="29">
        <f ca="1">IF(NOT(snowball),0,IF(AF349&lt;=0,0,IF($C350&lt;=SUM($CM350:CR350),0,IF(BW350+$C350-SUM($CM350:CR350)&gt;AF349+BA350,AF349+BA350-BW350,$C350-SUM($CM350:CR350)))))</f>
        <v>0</v>
      </c>
      <c r="CT350" s="29">
        <f ca="1">IF(NOT(snowball),0,IF(AG349&lt;=0,0,IF($C350&lt;=SUM($CM350:CS350),0,IF(BX350+$C350-SUM($CM350:CS350)&gt;AG349+BB350,AG349+BB350-BX350,$C350-SUM($CM350:CS350)))))</f>
        <v>0</v>
      </c>
      <c r="CU350" s="29">
        <f ca="1">IF(NOT(snowball),0,IF(AH349&lt;=0,0,IF($C350&lt;=SUM($CM350:CT350),0,IF(BY350+$C350-SUM($CM350:CT350)&gt;AH349+BC350,AH349+BC350-BY350,$C350-SUM($CM350:CT350)))))</f>
        <v>0</v>
      </c>
      <c r="CV350" s="29">
        <f ca="1">IF(NOT(snowball),0,IF(AI349&lt;=0,0,IF($C350&lt;=SUM($CM350:CU350),0,IF(BZ350+$C350-SUM($CM350:CU350)&gt;AI349+BD350,AI349+BD350-BZ350,$C350-SUM($CM350:CU350)))))</f>
        <v>0</v>
      </c>
      <c r="CW350" s="29">
        <f ca="1">IF(NOT(snowball),0,IF(AJ349&lt;=0,0,IF($C350&lt;=SUM($CM350:CV350),0,IF(CA350+$C350-SUM($CM350:CV350)&gt;AJ349+BE350,AJ349+BE350-CA350,$C350-SUM($CM350:CV350)))))</f>
        <v>0</v>
      </c>
      <c r="CX350" s="29">
        <f ca="1">IF(NOT(snowball),0,IF(AK349&lt;=0,0,IF($C350&lt;=SUM($CM350:CW350),0,IF(CB350+$C350-SUM($CM350:CW350)&gt;AK349+BF350,AK349+BF350-CB350,$C350-SUM($CM350:CW350)))))</f>
        <v>0</v>
      </c>
      <c r="CY350" s="29">
        <f ca="1">IF(NOT(snowball),0,IF(AL349&lt;=0,0,IF($C350&lt;=SUM($CM350:CX350),0,IF(CC350+$C350-SUM($CM350:CX350)&gt;AL349+BG350,AL349+BG350-CC350,$C350-SUM($CM350:CX350)))))</f>
        <v>0</v>
      </c>
      <c r="CZ350" s="29">
        <f ca="1">IF(NOT(snowball),0,IF(AM349&lt;=0,0,IF($C350&lt;=SUM($CM350:CY350),0,IF(CD350+$C350-SUM($CM350:CY350)&gt;AM349+BH350,AM349+BH350-CD350,$C350-SUM($CM350:CY350)))))</f>
        <v>0</v>
      </c>
      <c r="DA350" s="29">
        <f ca="1">IF(NOT(snowball),0,IF(AN349&lt;=0,0,IF($C350&lt;=SUM($CM350:CZ350),0,IF(CE350+$C350-SUM($CM350:CZ350)&gt;AN349+BI350,AN349+BI350-CE350,$C350-SUM($CM350:CZ350)))))</f>
        <v>0</v>
      </c>
      <c r="DB350" s="29">
        <f ca="1">IF(NOT(snowball),0,IF(AO349&lt;=0,0,IF($C350&lt;=SUM($CM350:DA350),0,IF(CF350+$C350-SUM($CM350:DA350)&gt;AO349+BJ350,AO349+BJ350-CF350,$C350-SUM($CM350:DA350)))))</f>
        <v>0</v>
      </c>
      <c r="DC350" s="29">
        <f ca="1">IF(NOT(snowball),0,IF(AP349&lt;=0,0,IF($C350&lt;=SUM($CM350:DB350),0,IF(CG350+$C350-SUM($CM350:DB350)&gt;AP349+BK350,AP349+BK350-CG350,$C350-SUM($CM350:DB350)))))</f>
        <v>0</v>
      </c>
      <c r="DD350" s="29">
        <f ca="1">IF(NOT(snowball),0,IF(AQ349&lt;=0,0,IF($C350&lt;=SUM($CM350:DC350),0,IF(CH350+$C350-SUM($CM350:DC350)&gt;AQ349+BL350,AQ349+BL350-CH350,$C350-SUM($CM350:DC350)))))</f>
        <v>0</v>
      </c>
      <c r="DE350" s="29">
        <f ca="1">IF(NOT(snowball),0,IF(AR349&lt;=0,0,IF($C350&lt;=SUM($CM350:DD350),0,IF(CI350+$C350-SUM($CM350:DD350)&gt;AR349+BM350,AR349+BM350-CI350,$C350-SUM($CM350:DD350)))))</f>
        <v>0</v>
      </c>
      <c r="DF350" s="29">
        <f ca="1">IF(NOT(snowball),0,IF(AS349&lt;=0,0,IF($C350&lt;=SUM($CM350:DE350),0,IF(CJ350+$C350-SUM($CM350:DE350)&gt;AS349+BN350,AS349+BN350-CJ350,$C350-SUM($CM350:DE350)))))</f>
        <v>0</v>
      </c>
    </row>
    <row r="351" spans="1:110" ht="11" customHeight="1">
      <c r="A351" s="30" t="str">
        <f t="shared" ca="1" si="466"/>
        <v/>
      </c>
      <c r="B351" s="13" t="e">
        <f t="shared" ca="1" si="491"/>
        <v>#N/A</v>
      </c>
      <c r="C351" s="113" t="str">
        <f t="shared" ca="1" si="477"/>
        <v/>
      </c>
      <c r="D351" s="81"/>
      <c r="E351" s="29">
        <f t="shared" ca="1" si="467"/>
        <v>0</v>
      </c>
      <c r="F351" s="29">
        <f t="shared" ca="1" si="468"/>
        <v>0</v>
      </c>
      <c r="G351" s="29">
        <f t="shared" ca="1" si="469"/>
        <v>0</v>
      </c>
      <c r="H351" s="29">
        <f t="shared" ca="1" si="470"/>
        <v>0</v>
      </c>
      <c r="I351" s="29">
        <f t="shared" ca="1" si="471"/>
        <v>0</v>
      </c>
      <c r="J351" s="29">
        <f t="shared" ca="1" si="472"/>
        <v>0</v>
      </c>
      <c r="K351" s="29">
        <f t="shared" ca="1" si="453"/>
        <v>0</v>
      </c>
      <c r="L351" s="29">
        <f t="shared" ca="1" si="478"/>
        <v>0</v>
      </c>
      <c r="M351" s="29">
        <f t="shared" ca="1" si="479"/>
        <v>0</v>
      </c>
      <c r="N351" s="29">
        <f t="shared" ca="1" si="480"/>
        <v>0</v>
      </c>
      <c r="O351" s="29">
        <f t="shared" ca="1" si="481"/>
        <v>0</v>
      </c>
      <c r="P351" s="29">
        <f t="shared" ca="1" si="482"/>
        <v>0</v>
      </c>
      <c r="Q351" s="29">
        <f t="shared" ca="1" si="483"/>
        <v>0</v>
      </c>
      <c r="R351" s="29">
        <f t="shared" ca="1" si="484"/>
        <v>0</v>
      </c>
      <c r="S351" s="29">
        <f t="shared" ca="1" si="485"/>
        <v>0</v>
      </c>
      <c r="T351" s="29">
        <f t="shared" ca="1" si="486"/>
        <v>0</v>
      </c>
      <c r="U351" s="29">
        <f t="shared" ca="1" si="487"/>
        <v>0</v>
      </c>
      <c r="V351" s="29">
        <f t="shared" ca="1" si="488"/>
        <v>0</v>
      </c>
      <c r="W351" s="29">
        <f t="shared" ca="1" si="489"/>
        <v>0</v>
      </c>
      <c r="X351" s="29">
        <f t="shared" ca="1" si="489"/>
        <v>0</v>
      </c>
      <c r="Y351" s="66"/>
      <c r="Z351" s="29">
        <f t="shared" ca="1" si="492"/>
        <v>0</v>
      </c>
      <c r="AA351" s="29">
        <f t="shared" ca="1" si="493"/>
        <v>0</v>
      </c>
      <c r="AB351" s="29">
        <f t="shared" ca="1" si="494"/>
        <v>0</v>
      </c>
      <c r="AC351" s="29">
        <f t="shared" ca="1" si="495"/>
        <v>0</v>
      </c>
      <c r="AD351" s="29">
        <f t="shared" ca="1" si="496"/>
        <v>0</v>
      </c>
      <c r="AE351" s="29">
        <f t="shared" ca="1" si="497"/>
        <v>0</v>
      </c>
      <c r="AF351" s="29">
        <f t="shared" ca="1" si="498"/>
        <v>0</v>
      </c>
      <c r="AG351" s="29">
        <f t="shared" ca="1" si="499"/>
        <v>0</v>
      </c>
      <c r="AH351" s="29">
        <f t="shared" ca="1" si="500"/>
        <v>0</v>
      </c>
      <c r="AI351" s="29">
        <f t="shared" ca="1" si="501"/>
        <v>0</v>
      </c>
      <c r="AJ351" s="29">
        <f t="shared" ca="1" si="502"/>
        <v>0</v>
      </c>
      <c r="AK351" s="29">
        <f t="shared" ca="1" si="503"/>
        <v>0</v>
      </c>
      <c r="AL351" s="29">
        <f t="shared" ca="1" si="504"/>
        <v>0</v>
      </c>
      <c r="AM351" s="29">
        <f t="shared" ca="1" si="505"/>
        <v>0</v>
      </c>
      <c r="AN351" s="29">
        <f t="shared" ca="1" si="506"/>
        <v>0</v>
      </c>
      <c r="AO351" s="29">
        <f t="shared" ca="1" si="507"/>
        <v>0</v>
      </c>
      <c r="AP351" s="29">
        <f t="shared" ca="1" si="508"/>
        <v>0</v>
      </c>
      <c r="AQ351" s="29">
        <f t="shared" ca="1" si="509"/>
        <v>0</v>
      </c>
      <c r="AR351" s="29">
        <f t="shared" ca="1" si="510"/>
        <v>0</v>
      </c>
      <c r="AS351" s="29">
        <f t="shared" ca="1" si="511"/>
        <v>0</v>
      </c>
      <c r="AT351" s="7"/>
      <c r="AU351" s="29">
        <f t="shared" ca="1" si="473"/>
        <v>0</v>
      </c>
      <c r="AV351" s="29">
        <f t="shared" ca="1" si="474"/>
        <v>0</v>
      </c>
      <c r="AW351" s="29">
        <f t="shared" ca="1" si="475"/>
        <v>0</v>
      </c>
      <c r="AX351" s="29">
        <f t="shared" ca="1" si="410"/>
        <v>0</v>
      </c>
      <c r="AY351" s="29">
        <f t="shared" ca="1" si="411"/>
        <v>0</v>
      </c>
      <c r="AZ351" s="29">
        <f t="shared" ca="1" si="412"/>
        <v>0</v>
      </c>
      <c r="BA351" s="29">
        <f t="shared" ca="1" si="413"/>
        <v>0</v>
      </c>
      <c r="BB351" s="29">
        <f t="shared" ca="1" si="414"/>
        <v>0</v>
      </c>
      <c r="BC351" s="29">
        <f t="shared" ca="1" si="415"/>
        <v>0</v>
      </c>
      <c r="BD351" s="29">
        <f t="shared" ca="1" si="416"/>
        <v>0</v>
      </c>
      <c r="BE351" s="29">
        <f t="shared" ca="1" si="417"/>
        <v>0</v>
      </c>
      <c r="BF351" s="29">
        <f t="shared" ca="1" si="418"/>
        <v>0</v>
      </c>
      <c r="BG351" s="29">
        <f t="shared" ca="1" si="419"/>
        <v>0</v>
      </c>
      <c r="BH351" s="29">
        <f t="shared" ca="1" si="420"/>
        <v>0</v>
      </c>
      <c r="BI351" s="29">
        <f t="shared" ca="1" si="421"/>
        <v>0</v>
      </c>
      <c r="BJ351" s="29">
        <f t="shared" ca="1" si="422"/>
        <v>0</v>
      </c>
      <c r="BK351" s="29">
        <f t="shared" ca="1" si="423"/>
        <v>0</v>
      </c>
      <c r="BL351" s="29">
        <f t="shared" ca="1" si="424"/>
        <v>0</v>
      </c>
      <c r="BM351" s="29">
        <f t="shared" ca="1" si="425"/>
        <v>0</v>
      </c>
      <c r="BN351" s="29">
        <f t="shared" ca="1" si="426"/>
        <v>0</v>
      </c>
      <c r="BO351" s="33">
        <f t="shared" ca="1" si="512"/>
        <v>0</v>
      </c>
      <c r="BP351" s="16"/>
      <c r="BQ351" s="29">
        <f t="shared" ca="1" si="513"/>
        <v>0</v>
      </c>
      <c r="BR351" s="29">
        <f t="shared" ca="1" si="514"/>
        <v>0</v>
      </c>
      <c r="BS351" s="29">
        <f t="shared" ca="1" si="515"/>
        <v>0</v>
      </c>
      <c r="BT351" s="29">
        <f t="shared" ca="1" si="516"/>
        <v>0</v>
      </c>
      <c r="BU351" s="29">
        <f t="shared" ca="1" si="517"/>
        <v>0</v>
      </c>
      <c r="BV351" s="29">
        <f t="shared" ca="1" si="427"/>
        <v>0</v>
      </c>
      <c r="BW351" s="29">
        <f t="shared" ca="1" si="428"/>
        <v>0</v>
      </c>
      <c r="BX351" s="29">
        <f t="shared" ca="1" si="429"/>
        <v>0</v>
      </c>
      <c r="BY351" s="29">
        <f t="shared" ca="1" si="430"/>
        <v>0</v>
      </c>
      <c r="BZ351" s="29">
        <f t="shared" ca="1" si="431"/>
        <v>0</v>
      </c>
      <c r="CA351" s="29">
        <f t="shared" ca="1" si="432"/>
        <v>0</v>
      </c>
      <c r="CB351" s="29">
        <f t="shared" ca="1" si="433"/>
        <v>0</v>
      </c>
      <c r="CC351" s="29">
        <f t="shared" ca="1" si="434"/>
        <v>0</v>
      </c>
      <c r="CD351" s="29">
        <f t="shared" ca="1" si="435"/>
        <v>0</v>
      </c>
      <c r="CE351" s="29">
        <f t="shared" ca="1" si="436"/>
        <v>0</v>
      </c>
      <c r="CF351" s="29">
        <f t="shared" ca="1" si="437"/>
        <v>0</v>
      </c>
      <c r="CG351" s="29">
        <f t="shared" ca="1" si="438"/>
        <v>0</v>
      </c>
      <c r="CH351" s="29">
        <f t="shared" ca="1" si="439"/>
        <v>0</v>
      </c>
      <c r="CI351" s="29">
        <f t="shared" ca="1" si="440"/>
        <v>0</v>
      </c>
      <c r="CJ351" s="29">
        <f t="shared" ca="1" si="441"/>
        <v>0</v>
      </c>
      <c r="CK351" s="33">
        <f t="shared" ca="1" si="476"/>
        <v>0</v>
      </c>
      <c r="CL351" s="33"/>
      <c r="CM351" s="78">
        <f t="shared" ca="1" si="490"/>
        <v>0</v>
      </c>
      <c r="CN351" s="29">
        <f ca="1">IF(NOT(snowball),0,IF(AA350&lt;=0,0,IF($C351&lt;=SUM($CM351:CM351),0,IF(BR351+$C351-SUM($CM351:CM351)&gt;AA350+AV351,AA350+AV351-BR351,$C351-SUM($CM351:CM351)))))</f>
        <v>0</v>
      </c>
      <c r="CO351" s="29">
        <f ca="1">IF(NOT(snowball),0,IF(AB350&lt;=0,0,IF($C351&lt;=SUM($CM351:CN351),0,IF(BS351+$C351-SUM($CM351:CN351)&gt;AB350+AW351,AB350+AW351-BS351,$C351-SUM($CM351:CN351)))))</f>
        <v>0</v>
      </c>
      <c r="CP351" s="29">
        <f ca="1">IF(NOT(snowball),0,IF(AC350&lt;=0,0,IF($C351&lt;=SUM($CM351:CO351),0,IF(BT351+$C351-SUM($CM351:CO351)&gt;AC350+AX351,AC350+AX351-BT351,$C351-SUM($CM351:CO351)))))</f>
        <v>0</v>
      </c>
      <c r="CQ351" s="29">
        <f ca="1">IF(NOT(snowball),0,IF(AD350&lt;=0,0,IF($C351&lt;=SUM($CM351:CP351),0,IF(BU351+$C351-SUM($CM351:CP351)&gt;AD350+AY351,AD350+AY351-BU351,$C351-SUM($CM351:CP351)))))</f>
        <v>0</v>
      </c>
      <c r="CR351" s="29">
        <f ca="1">IF(NOT(snowball),0,IF(AE350&lt;=0,0,IF($C351&lt;=SUM($CM351:CQ351),0,IF(BV351+$C351-SUM($CM351:CQ351)&gt;AE350+AZ351,AE350+AZ351-BV351,$C351-SUM($CM351:CQ351)))))</f>
        <v>0</v>
      </c>
      <c r="CS351" s="29">
        <f ca="1">IF(NOT(snowball),0,IF(AF350&lt;=0,0,IF($C351&lt;=SUM($CM351:CR351),0,IF(BW351+$C351-SUM($CM351:CR351)&gt;AF350+BA351,AF350+BA351-BW351,$C351-SUM($CM351:CR351)))))</f>
        <v>0</v>
      </c>
      <c r="CT351" s="29">
        <f ca="1">IF(NOT(snowball),0,IF(AG350&lt;=0,0,IF($C351&lt;=SUM($CM351:CS351),0,IF(BX351+$C351-SUM($CM351:CS351)&gt;AG350+BB351,AG350+BB351-BX351,$C351-SUM($CM351:CS351)))))</f>
        <v>0</v>
      </c>
      <c r="CU351" s="29">
        <f ca="1">IF(NOT(snowball),0,IF(AH350&lt;=0,0,IF($C351&lt;=SUM($CM351:CT351),0,IF(BY351+$C351-SUM($CM351:CT351)&gt;AH350+BC351,AH350+BC351-BY351,$C351-SUM($CM351:CT351)))))</f>
        <v>0</v>
      </c>
      <c r="CV351" s="29">
        <f ca="1">IF(NOT(snowball),0,IF(AI350&lt;=0,0,IF($C351&lt;=SUM($CM351:CU351),0,IF(BZ351+$C351-SUM($CM351:CU351)&gt;AI350+BD351,AI350+BD351-BZ351,$C351-SUM($CM351:CU351)))))</f>
        <v>0</v>
      </c>
      <c r="CW351" s="29">
        <f ca="1">IF(NOT(snowball),0,IF(AJ350&lt;=0,0,IF($C351&lt;=SUM($CM351:CV351),0,IF(CA351+$C351-SUM($CM351:CV351)&gt;AJ350+BE351,AJ350+BE351-CA351,$C351-SUM($CM351:CV351)))))</f>
        <v>0</v>
      </c>
      <c r="CX351" s="29">
        <f ca="1">IF(NOT(snowball),0,IF(AK350&lt;=0,0,IF($C351&lt;=SUM($CM351:CW351),0,IF(CB351+$C351-SUM($CM351:CW351)&gt;AK350+BF351,AK350+BF351-CB351,$C351-SUM($CM351:CW351)))))</f>
        <v>0</v>
      </c>
      <c r="CY351" s="29">
        <f ca="1">IF(NOT(snowball),0,IF(AL350&lt;=0,0,IF($C351&lt;=SUM($CM351:CX351),0,IF(CC351+$C351-SUM($CM351:CX351)&gt;AL350+BG351,AL350+BG351-CC351,$C351-SUM($CM351:CX351)))))</f>
        <v>0</v>
      </c>
      <c r="CZ351" s="29">
        <f ca="1">IF(NOT(snowball),0,IF(AM350&lt;=0,0,IF($C351&lt;=SUM($CM351:CY351),0,IF(CD351+$C351-SUM($CM351:CY351)&gt;AM350+BH351,AM350+BH351-CD351,$C351-SUM($CM351:CY351)))))</f>
        <v>0</v>
      </c>
      <c r="DA351" s="29">
        <f ca="1">IF(NOT(snowball),0,IF(AN350&lt;=0,0,IF($C351&lt;=SUM($CM351:CZ351),0,IF(CE351+$C351-SUM($CM351:CZ351)&gt;AN350+BI351,AN350+BI351-CE351,$C351-SUM($CM351:CZ351)))))</f>
        <v>0</v>
      </c>
      <c r="DB351" s="29">
        <f ca="1">IF(NOT(snowball),0,IF(AO350&lt;=0,0,IF($C351&lt;=SUM($CM351:DA351),0,IF(CF351+$C351-SUM($CM351:DA351)&gt;AO350+BJ351,AO350+BJ351-CF351,$C351-SUM($CM351:DA351)))))</f>
        <v>0</v>
      </c>
      <c r="DC351" s="29">
        <f ca="1">IF(NOT(snowball),0,IF(AP350&lt;=0,0,IF($C351&lt;=SUM($CM351:DB351),0,IF(CG351+$C351-SUM($CM351:DB351)&gt;AP350+BK351,AP350+BK351-CG351,$C351-SUM($CM351:DB351)))))</f>
        <v>0</v>
      </c>
      <c r="DD351" s="29">
        <f ca="1">IF(NOT(snowball),0,IF(AQ350&lt;=0,0,IF($C351&lt;=SUM($CM351:DC351),0,IF(CH351+$C351-SUM($CM351:DC351)&gt;AQ350+BL351,AQ350+BL351-CH351,$C351-SUM($CM351:DC351)))))</f>
        <v>0</v>
      </c>
      <c r="DE351" s="29">
        <f ca="1">IF(NOT(snowball),0,IF(AR350&lt;=0,0,IF($C351&lt;=SUM($CM351:DD351),0,IF(CI351+$C351-SUM($CM351:DD351)&gt;AR350+BM351,AR350+BM351-CI351,$C351-SUM($CM351:DD351)))))</f>
        <v>0</v>
      </c>
      <c r="DF351" s="29">
        <f ca="1">IF(NOT(snowball),0,IF(AS350&lt;=0,0,IF($C351&lt;=SUM($CM351:DE351),0,IF(CJ351+$C351-SUM($CM351:DE351)&gt;AS350+BN351,AS350+BN351-CJ351,$C351-SUM($CM351:DE351)))))</f>
        <v>0</v>
      </c>
    </row>
    <row r="352" spans="1:110" ht="11" customHeight="1">
      <c r="A352" s="30" t="str">
        <f t="shared" ca="1" si="466"/>
        <v/>
      </c>
      <c r="B352" s="13" t="e">
        <f t="shared" ca="1" si="491"/>
        <v>#N/A</v>
      </c>
      <c r="C352" s="113" t="str">
        <f t="shared" ca="1" si="477"/>
        <v/>
      </c>
      <c r="D352" s="81"/>
      <c r="E352" s="29">
        <f t="shared" ca="1" si="467"/>
        <v>0</v>
      </c>
      <c r="F352" s="29">
        <f t="shared" ca="1" si="468"/>
        <v>0</v>
      </c>
      <c r="G352" s="29">
        <f t="shared" ca="1" si="469"/>
        <v>0</v>
      </c>
      <c r="H352" s="29">
        <f t="shared" ca="1" si="470"/>
        <v>0</v>
      </c>
      <c r="I352" s="29">
        <f t="shared" ca="1" si="471"/>
        <v>0</v>
      </c>
      <c r="J352" s="29">
        <f t="shared" ca="1" si="472"/>
        <v>0</v>
      </c>
      <c r="K352" s="29">
        <f t="shared" ca="1" si="453"/>
        <v>0</v>
      </c>
      <c r="L352" s="29">
        <f t="shared" ca="1" si="478"/>
        <v>0</v>
      </c>
      <c r="M352" s="29">
        <f t="shared" ca="1" si="479"/>
        <v>0</v>
      </c>
      <c r="N352" s="29">
        <f t="shared" ca="1" si="480"/>
        <v>0</v>
      </c>
      <c r="O352" s="29">
        <f t="shared" ca="1" si="481"/>
        <v>0</v>
      </c>
      <c r="P352" s="29">
        <f t="shared" ca="1" si="482"/>
        <v>0</v>
      </c>
      <c r="Q352" s="29">
        <f t="shared" ca="1" si="483"/>
        <v>0</v>
      </c>
      <c r="R352" s="29">
        <f t="shared" ca="1" si="484"/>
        <v>0</v>
      </c>
      <c r="S352" s="29">
        <f t="shared" ca="1" si="485"/>
        <v>0</v>
      </c>
      <c r="T352" s="29">
        <f t="shared" ca="1" si="486"/>
        <v>0</v>
      </c>
      <c r="U352" s="29">
        <f t="shared" ca="1" si="487"/>
        <v>0</v>
      </c>
      <c r="V352" s="29">
        <f t="shared" ca="1" si="488"/>
        <v>0</v>
      </c>
      <c r="W352" s="29">
        <f t="shared" ca="1" si="489"/>
        <v>0</v>
      </c>
      <c r="X352" s="29">
        <f t="shared" ca="1" si="489"/>
        <v>0</v>
      </c>
      <c r="Y352" s="66"/>
      <c r="Z352" s="29">
        <f t="shared" ca="1" si="492"/>
        <v>0</v>
      </c>
      <c r="AA352" s="29">
        <f t="shared" ca="1" si="493"/>
        <v>0</v>
      </c>
      <c r="AB352" s="29">
        <f t="shared" ca="1" si="494"/>
        <v>0</v>
      </c>
      <c r="AC352" s="29">
        <f t="shared" ca="1" si="495"/>
        <v>0</v>
      </c>
      <c r="AD352" s="29">
        <f t="shared" ca="1" si="496"/>
        <v>0</v>
      </c>
      <c r="AE352" s="29">
        <f t="shared" ca="1" si="497"/>
        <v>0</v>
      </c>
      <c r="AF352" s="29">
        <f t="shared" ca="1" si="498"/>
        <v>0</v>
      </c>
      <c r="AG352" s="29">
        <f t="shared" ca="1" si="499"/>
        <v>0</v>
      </c>
      <c r="AH352" s="29">
        <f t="shared" ca="1" si="500"/>
        <v>0</v>
      </c>
      <c r="AI352" s="29">
        <f t="shared" ca="1" si="501"/>
        <v>0</v>
      </c>
      <c r="AJ352" s="29">
        <f t="shared" ca="1" si="502"/>
        <v>0</v>
      </c>
      <c r="AK352" s="29">
        <f t="shared" ca="1" si="503"/>
        <v>0</v>
      </c>
      <c r="AL352" s="29">
        <f t="shared" ca="1" si="504"/>
        <v>0</v>
      </c>
      <c r="AM352" s="29">
        <f t="shared" ca="1" si="505"/>
        <v>0</v>
      </c>
      <c r="AN352" s="29">
        <f t="shared" ca="1" si="506"/>
        <v>0</v>
      </c>
      <c r="AO352" s="29">
        <f t="shared" ca="1" si="507"/>
        <v>0</v>
      </c>
      <c r="AP352" s="29">
        <f t="shared" ca="1" si="508"/>
        <v>0</v>
      </c>
      <c r="AQ352" s="29">
        <f t="shared" ca="1" si="509"/>
        <v>0</v>
      </c>
      <c r="AR352" s="29">
        <f t="shared" ca="1" si="510"/>
        <v>0</v>
      </c>
      <c r="AS352" s="29">
        <f t="shared" ca="1" si="511"/>
        <v>0</v>
      </c>
      <c r="AT352" s="7"/>
      <c r="AU352" s="29">
        <f t="shared" ca="1" si="473"/>
        <v>0</v>
      </c>
      <c r="AV352" s="29">
        <f t="shared" ca="1" si="474"/>
        <v>0</v>
      </c>
      <c r="AW352" s="29">
        <f t="shared" ca="1" si="475"/>
        <v>0</v>
      </c>
      <c r="AX352" s="29">
        <f t="shared" ref="AX352:AX380" ca="1" si="518">ROUND(AC351*H$9/12,2)</f>
        <v>0</v>
      </c>
      <c r="AY352" s="29">
        <f t="shared" ref="AY352:AY380" ca="1" si="519">ROUND(AD351*I$9/12,2)</f>
        <v>0</v>
      </c>
      <c r="AZ352" s="29">
        <f t="shared" ref="AZ352:AZ380" ca="1" si="520">ROUND(AE351*J$9/12,2)</f>
        <v>0</v>
      </c>
      <c r="BA352" s="29">
        <f t="shared" ref="BA352:BA380" ca="1" si="521">ROUND(AF351*K$9/12,2)</f>
        <v>0</v>
      </c>
      <c r="BB352" s="29">
        <f t="shared" ref="BB352:BB380" ca="1" si="522">ROUND(AG351*L$9/12,2)</f>
        <v>0</v>
      </c>
      <c r="BC352" s="29">
        <f t="shared" ref="BC352:BC380" ca="1" si="523">ROUND(AH351*M$9/12,2)</f>
        <v>0</v>
      </c>
      <c r="BD352" s="29">
        <f t="shared" ref="BD352:BD380" ca="1" si="524">ROUND(AI351*N$9/12,2)</f>
        <v>0</v>
      </c>
      <c r="BE352" s="29">
        <f t="shared" ref="BE352:BE380" ca="1" si="525">ROUND(AJ351*O$9/12,2)</f>
        <v>0</v>
      </c>
      <c r="BF352" s="29">
        <f t="shared" ref="BF352:BF380" ca="1" si="526">ROUND(AK351*P$9/12,2)</f>
        <v>0</v>
      </c>
      <c r="BG352" s="29">
        <f t="shared" ref="BG352:BG380" ca="1" si="527">ROUND(AL351*Q$9/12,2)</f>
        <v>0</v>
      </c>
      <c r="BH352" s="29">
        <f t="shared" ref="BH352:BH380" ca="1" si="528">ROUND(AM351*R$9/12,2)</f>
        <v>0</v>
      </c>
      <c r="BI352" s="29">
        <f t="shared" ref="BI352:BI380" ca="1" si="529">ROUND(AN351*S$9/12,2)</f>
        <v>0</v>
      </c>
      <c r="BJ352" s="29">
        <f t="shared" ref="BJ352:BJ380" ca="1" si="530">ROUND(AO351*T$9/12,2)</f>
        <v>0</v>
      </c>
      <c r="BK352" s="29">
        <f t="shared" ref="BK352:BK380" ca="1" si="531">ROUND(AP351*U$9/12,2)</f>
        <v>0</v>
      </c>
      <c r="BL352" s="29">
        <f t="shared" ref="BL352:BL380" ca="1" si="532">ROUND(AQ351*V$9/12,2)</f>
        <v>0</v>
      </c>
      <c r="BM352" s="29">
        <f t="shared" ref="BM352:BM380" ca="1" si="533">ROUND(AR351*W$9/12,2)</f>
        <v>0</v>
      </c>
      <c r="BN352" s="29">
        <f t="shared" ref="BN352:BN380" ca="1" si="534">ROUND(AS351*X$9/12,2)</f>
        <v>0</v>
      </c>
      <c r="BO352" s="33">
        <f t="shared" ca="1" si="512"/>
        <v>0</v>
      </c>
      <c r="BP352" s="16"/>
      <c r="BQ352" s="29">
        <f t="shared" ca="1" si="513"/>
        <v>0</v>
      </c>
      <c r="BR352" s="29">
        <f t="shared" ca="1" si="514"/>
        <v>0</v>
      </c>
      <c r="BS352" s="29">
        <f t="shared" ca="1" si="515"/>
        <v>0</v>
      </c>
      <c r="BT352" s="29">
        <f t="shared" ca="1" si="516"/>
        <v>0</v>
      </c>
      <c r="BU352" s="29">
        <f t="shared" ca="1" si="517"/>
        <v>0</v>
      </c>
      <c r="BV352" s="29">
        <f t="shared" ca="1" si="427"/>
        <v>0</v>
      </c>
      <c r="BW352" s="29">
        <f t="shared" ca="1" si="428"/>
        <v>0</v>
      </c>
      <c r="BX352" s="29">
        <f t="shared" ca="1" si="429"/>
        <v>0</v>
      </c>
      <c r="BY352" s="29">
        <f t="shared" ca="1" si="430"/>
        <v>0</v>
      </c>
      <c r="BZ352" s="29">
        <f t="shared" ca="1" si="431"/>
        <v>0</v>
      </c>
      <c r="CA352" s="29">
        <f t="shared" ca="1" si="432"/>
        <v>0</v>
      </c>
      <c r="CB352" s="29">
        <f t="shared" ca="1" si="433"/>
        <v>0</v>
      </c>
      <c r="CC352" s="29">
        <f t="shared" ca="1" si="434"/>
        <v>0</v>
      </c>
      <c r="CD352" s="29">
        <f t="shared" ca="1" si="435"/>
        <v>0</v>
      </c>
      <c r="CE352" s="29">
        <f t="shared" ca="1" si="436"/>
        <v>0</v>
      </c>
      <c r="CF352" s="29">
        <f t="shared" ca="1" si="437"/>
        <v>0</v>
      </c>
      <c r="CG352" s="29">
        <f t="shared" ca="1" si="438"/>
        <v>0</v>
      </c>
      <c r="CH352" s="29">
        <f t="shared" ca="1" si="439"/>
        <v>0</v>
      </c>
      <c r="CI352" s="29">
        <f t="shared" ca="1" si="440"/>
        <v>0</v>
      </c>
      <c r="CJ352" s="29">
        <f t="shared" ca="1" si="441"/>
        <v>0</v>
      </c>
      <c r="CK352" s="33">
        <f t="shared" ca="1" si="476"/>
        <v>0</v>
      </c>
      <c r="CL352" s="33"/>
      <c r="CM352" s="78">
        <f t="shared" ca="1" si="490"/>
        <v>0</v>
      </c>
      <c r="CN352" s="29">
        <f ca="1">IF(NOT(snowball),0,IF(AA351&lt;=0,0,IF($C352&lt;=SUM($CM352:CM352),0,IF(BR352+$C352-SUM($CM352:CM352)&gt;AA351+AV352,AA351+AV352-BR352,$C352-SUM($CM352:CM352)))))</f>
        <v>0</v>
      </c>
      <c r="CO352" s="29">
        <f ca="1">IF(NOT(snowball),0,IF(AB351&lt;=0,0,IF($C352&lt;=SUM($CM352:CN352),0,IF(BS352+$C352-SUM($CM352:CN352)&gt;AB351+AW352,AB351+AW352-BS352,$C352-SUM($CM352:CN352)))))</f>
        <v>0</v>
      </c>
      <c r="CP352" s="29">
        <f ca="1">IF(NOT(snowball),0,IF(AC351&lt;=0,0,IF($C352&lt;=SUM($CM352:CO352),0,IF(BT352+$C352-SUM($CM352:CO352)&gt;AC351+AX352,AC351+AX352-BT352,$C352-SUM($CM352:CO352)))))</f>
        <v>0</v>
      </c>
      <c r="CQ352" s="29">
        <f ca="1">IF(NOT(snowball),0,IF(AD351&lt;=0,0,IF($C352&lt;=SUM($CM352:CP352),0,IF(BU352+$C352-SUM($CM352:CP352)&gt;AD351+AY352,AD351+AY352-BU352,$C352-SUM($CM352:CP352)))))</f>
        <v>0</v>
      </c>
      <c r="CR352" s="29">
        <f ca="1">IF(NOT(snowball),0,IF(AE351&lt;=0,0,IF($C352&lt;=SUM($CM352:CQ352),0,IF(BV352+$C352-SUM($CM352:CQ352)&gt;AE351+AZ352,AE351+AZ352-BV352,$C352-SUM($CM352:CQ352)))))</f>
        <v>0</v>
      </c>
      <c r="CS352" s="29">
        <f ca="1">IF(NOT(snowball),0,IF(AF351&lt;=0,0,IF($C352&lt;=SUM($CM352:CR352),0,IF(BW352+$C352-SUM($CM352:CR352)&gt;AF351+BA352,AF351+BA352-BW352,$C352-SUM($CM352:CR352)))))</f>
        <v>0</v>
      </c>
      <c r="CT352" s="29">
        <f ca="1">IF(NOT(snowball),0,IF(AG351&lt;=0,0,IF($C352&lt;=SUM($CM352:CS352),0,IF(BX352+$C352-SUM($CM352:CS352)&gt;AG351+BB352,AG351+BB352-BX352,$C352-SUM($CM352:CS352)))))</f>
        <v>0</v>
      </c>
      <c r="CU352" s="29">
        <f ca="1">IF(NOT(snowball),0,IF(AH351&lt;=0,0,IF($C352&lt;=SUM($CM352:CT352),0,IF(BY352+$C352-SUM($CM352:CT352)&gt;AH351+BC352,AH351+BC352-BY352,$C352-SUM($CM352:CT352)))))</f>
        <v>0</v>
      </c>
      <c r="CV352" s="29">
        <f ca="1">IF(NOT(snowball),0,IF(AI351&lt;=0,0,IF($C352&lt;=SUM($CM352:CU352),0,IF(BZ352+$C352-SUM($CM352:CU352)&gt;AI351+BD352,AI351+BD352-BZ352,$C352-SUM($CM352:CU352)))))</f>
        <v>0</v>
      </c>
      <c r="CW352" s="29">
        <f ca="1">IF(NOT(snowball),0,IF(AJ351&lt;=0,0,IF($C352&lt;=SUM($CM352:CV352),0,IF(CA352+$C352-SUM($CM352:CV352)&gt;AJ351+BE352,AJ351+BE352-CA352,$C352-SUM($CM352:CV352)))))</f>
        <v>0</v>
      </c>
      <c r="CX352" s="29">
        <f ca="1">IF(NOT(snowball),0,IF(AK351&lt;=0,0,IF($C352&lt;=SUM($CM352:CW352),0,IF(CB352+$C352-SUM($CM352:CW352)&gt;AK351+BF352,AK351+BF352-CB352,$C352-SUM($CM352:CW352)))))</f>
        <v>0</v>
      </c>
      <c r="CY352" s="29">
        <f ca="1">IF(NOT(snowball),0,IF(AL351&lt;=0,0,IF($C352&lt;=SUM($CM352:CX352),0,IF(CC352+$C352-SUM($CM352:CX352)&gt;AL351+BG352,AL351+BG352-CC352,$C352-SUM($CM352:CX352)))))</f>
        <v>0</v>
      </c>
      <c r="CZ352" s="29">
        <f ca="1">IF(NOT(snowball),0,IF(AM351&lt;=0,0,IF($C352&lt;=SUM($CM352:CY352),0,IF(CD352+$C352-SUM($CM352:CY352)&gt;AM351+BH352,AM351+BH352-CD352,$C352-SUM($CM352:CY352)))))</f>
        <v>0</v>
      </c>
      <c r="DA352" s="29">
        <f ca="1">IF(NOT(snowball),0,IF(AN351&lt;=0,0,IF($C352&lt;=SUM($CM352:CZ352),0,IF(CE352+$C352-SUM($CM352:CZ352)&gt;AN351+BI352,AN351+BI352-CE352,$C352-SUM($CM352:CZ352)))))</f>
        <v>0</v>
      </c>
      <c r="DB352" s="29">
        <f ca="1">IF(NOT(snowball),0,IF(AO351&lt;=0,0,IF($C352&lt;=SUM($CM352:DA352),0,IF(CF352+$C352-SUM($CM352:DA352)&gt;AO351+BJ352,AO351+BJ352-CF352,$C352-SUM($CM352:DA352)))))</f>
        <v>0</v>
      </c>
      <c r="DC352" s="29">
        <f ca="1">IF(NOT(snowball),0,IF(AP351&lt;=0,0,IF($C352&lt;=SUM($CM352:DB352),0,IF(CG352+$C352-SUM($CM352:DB352)&gt;AP351+BK352,AP351+BK352-CG352,$C352-SUM($CM352:DB352)))))</f>
        <v>0</v>
      </c>
      <c r="DD352" s="29">
        <f ca="1">IF(NOT(snowball),0,IF(AQ351&lt;=0,0,IF($C352&lt;=SUM($CM352:DC352),0,IF(CH352+$C352-SUM($CM352:DC352)&gt;AQ351+BL352,AQ351+BL352-CH352,$C352-SUM($CM352:DC352)))))</f>
        <v>0</v>
      </c>
      <c r="DE352" s="29">
        <f ca="1">IF(NOT(snowball),0,IF(AR351&lt;=0,0,IF($C352&lt;=SUM($CM352:DD352),0,IF(CI352+$C352-SUM($CM352:DD352)&gt;AR351+BM352,AR351+BM352-CI352,$C352-SUM($CM352:DD352)))))</f>
        <v>0</v>
      </c>
      <c r="DF352" s="29">
        <f ca="1">IF(NOT(snowball),0,IF(AS351&lt;=0,0,IF($C352&lt;=SUM($CM352:DE352),0,IF(CJ352+$C352-SUM($CM352:DE352)&gt;AS351+BN352,AS351+BN352-CJ352,$C352-SUM($CM352:DE352)))))</f>
        <v>0</v>
      </c>
    </row>
    <row r="353" spans="1:110" ht="11" customHeight="1">
      <c r="A353" s="30" t="str">
        <f t="shared" ca="1" si="466"/>
        <v/>
      </c>
      <c r="B353" s="13" t="e">
        <f t="shared" ca="1" si="491"/>
        <v>#N/A</v>
      </c>
      <c r="C353" s="113" t="str">
        <f t="shared" ca="1" si="477"/>
        <v/>
      </c>
      <c r="D353" s="81"/>
      <c r="E353" s="29">
        <f t="shared" ca="1" si="467"/>
        <v>0</v>
      </c>
      <c r="F353" s="29">
        <f t="shared" ca="1" si="468"/>
        <v>0</v>
      </c>
      <c r="G353" s="29">
        <f t="shared" ca="1" si="469"/>
        <v>0</v>
      </c>
      <c r="H353" s="29">
        <f t="shared" ca="1" si="470"/>
        <v>0</v>
      </c>
      <c r="I353" s="29">
        <f t="shared" ca="1" si="471"/>
        <v>0</v>
      </c>
      <c r="J353" s="29">
        <f t="shared" ca="1" si="472"/>
        <v>0</v>
      </c>
      <c r="K353" s="29">
        <f t="shared" ca="1" si="453"/>
        <v>0</v>
      </c>
      <c r="L353" s="29">
        <f t="shared" ca="1" si="478"/>
        <v>0</v>
      </c>
      <c r="M353" s="29">
        <f t="shared" ca="1" si="479"/>
        <v>0</v>
      </c>
      <c r="N353" s="29">
        <f t="shared" ca="1" si="480"/>
        <v>0</v>
      </c>
      <c r="O353" s="29">
        <f t="shared" ca="1" si="481"/>
        <v>0</v>
      </c>
      <c r="P353" s="29">
        <f t="shared" ca="1" si="482"/>
        <v>0</v>
      </c>
      <c r="Q353" s="29">
        <f t="shared" ca="1" si="483"/>
        <v>0</v>
      </c>
      <c r="R353" s="29">
        <f t="shared" ca="1" si="484"/>
        <v>0</v>
      </c>
      <c r="S353" s="29">
        <f t="shared" ca="1" si="485"/>
        <v>0</v>
      </c>
      <c r="T353" s="29">
        <f t="shared" ca="1" si="486"/>
        <v>0</v>
      </c>
      <c r="U353" s="29">
        <f t="shared" ca="1" si="487"/>
        <v>0</v>
      </c>
      <c r="V353" s="29">
        <f t="shared" ca="1" si="488"/>
        <v>0</v>
      </c>
      <c r="W353" s="29">
        <f t="shared" ca="1" si="489"/>
        <v>0</v>
      </c>
      <c r="X353" s="29">
        <f t="shared" ca="1" si="489"/>
        <v>0</v>
      </c>
      <c r="Y353" s="66"/>
      <c r="Z353" s="29">
        <f t="shared" ca="1" si="492"/>
        <v>0</v>
      </c>
      <c r="AA353" s="29">
        <f t="shared" ca="1" si="493"/>
        <v>0</v>
      </c>
      <c r="AB353" s="29">
        <f t="shared" ca="1" si="494"/>
        <v>0</v>
      </c>
      <c r="AC353" s="29">
        <f t="shared" ca="1" si="495"/>
        <v>0</v>
      </c>
      <c r="AD353" s="29">
        <f t="shared" ca="1" si="496"/>
        <v>0</v>
      </c>
      <c r="AE353" s="29">
        <f t="shared" ca="1" si="497"/>
        <v>0</v>
      </c>
      <c r="AF353" s="29">
        <f t="shared" ca="1" si="498"/>
        <v>0</v>
      </c>
      <c r="AG353" s="29">
        <f t="shared" ca="1" si="499"/>
        <v>0</v>
      </c>
      <c r="AH353" s="29">
        <f t="shared" ca="1" si="500"/>
        <v>0</v>
      </c>
      <c r="AI353" s="29">
        <f t="shared" ca="1" si="501"/>
        <v>0</v>
      </c>
      <c r="AJ353" s="29">
        <f t="shared" ca="1" si="502"/>
        <v>0</v>
      </c>
      <c r="AK353" s="29">
        <f t="shared" ca="1" si="503"/>
        <v>0</v>
      </c>
      <c r="AL353" s="29">
        <f t="shared" ca="1" si="504"/>
        <v>0</v>
      </c>
      <c r="AM353" s="29">
        <f t="shared" ca="1" si="505"/>
        <v>0</v>
      </c>
      <c r="AN353" s="29">
        <f t="shared" ca="1" si="506"/>
        <v>0</v>
      </c>
      <c r="AO353" s="29">
        <f t="shared" ca="1" si="507"/>
        <v>0</v>
      </c>
      <c r="AP353" s="29">
        <f t="shared" ca="1" si="508"/>
        <v>0</v>
      </c>
      <c r="AQ353" s="29">
        <f t="shared" ca="1" si="509"/>
        <v>0</v>
      </c>
      <c r="AR353" s="29">
        <f t="shared" ca="1" si="510"/>
        <v>0</v>
      </c>
      <c r="AS353" s="29">
        <f t="shared" ca="1" si="511"/>
        <v>0</v>
      </c>
      <c r="AT353" s="7"/>
      <c r="AU353" s="29">
        <f t="shared" ca="1" si="473"/>
        <v>0</v>
      </c>
      <c r="AV353" s="29">
        <f t="shared" ca="1" si="474"/>
        <v>0</v>
      </c>
      <c r="AW353" s="29">
        <f t="shared" ca="1" si="475"/>
        <v>0</v>
      </c>
      <c r="AX353" s="29">
        <f t="shared" ca="1" si="518"/>
        <v>0</v>
      </c>
      <c r="AY353" s="29">
        <f t="shared" ca="1" si="519"/>
        <v>0</v>
      </c>
      <c r="AZ353" s="29">
        <f t="shared" ca="1" si="520"/>
        <v>0</v>
      </c>
      <c r="BA353" s="29">
        <f t="shared" ca="1" si="521"/>
        <v>0</v>
      </c>
      <c r="BB353" s="29">
        <f t="shared" ca="1" si="522"/>
        <v>0</v>
      </c>
      <c r="BC353" s="29">
        <f t="shared" ca="1" si="523"/>
        <v>0</v>
      </c>
      <c r="BD353" s="29">
        <f t="shared" ca="1" si="524"/>
        <v>0</v>
      </c>
      <c r="BE353" s="29">
        <f t="shared" ca="1" si="525"/>
        <v>0</v>
      </c>
      <c r="BF353" s="29">
        <f t="shared" ca="1" si="526"/>
        <v>0</v>
      </c>
      <c r="BG353" s="29">
        <f t="shared" ca="1" si="527"/>
        <v>0</v>
      </c>
      <c r="BH353" s="29">
        <f t="shared" ca="1" si="528"/>
        <v>0</v>
      </c>
      <c r="BI353" s="29">
        <f t="shared" ca="1" si="529"/>
        <v>0</v>
      </c>
      <c r="BJ353" s="29">
        <f t="shared" ca="1" si="530"/>
        <v>0</v>
      </c>
      <c r="BK353" s="29">
        <f t="shared" ca="1" si="531"/>
        <v>0</v>
      </c>
      <c r="BL353" s="29">
        <f t="shared" ca="1" si="532"/>
        <v>0</v>
      </c>
      <c r="BM353" s="29">
        <f t="shared" ca="1" si="533"/>
        <v>0</v>
      </c>
      <c r="BN353" s="29">
        <f t="shared" ca="1" si="534"/>
        <v>0</v>
      </c>
      <c r="BO353" s="33">
        <f t="shared" ca="1" si="512"/>
        <v>0</v>
      </c>
      <c r="BP353" s="16"/>
      <c r="BQ353" s="29">
        <f t="shared" ca="1" si="513"/>
        <v>0</v>
      </c>
      <c r="BR353" s="29">
        <f t="shared" ca="1" si="514"/>
        <v>0</v>
      </c>
      <c r="BS353" s="29">
        <f t="shared" ca="1" si="515"/>
        <v>0</v>
      </c>
      <c r="BT353" s="29">
        <f t="shared" ca="1" si="516"/>
        <v>0</v>
      </c>
      <c r="BU353" s="29">
        <f t="shared" ca="1" si="517"/>
        <v>0</v>
      </c>
      <c r="BV353" s="29">
        <f t="shared" ca="1" si="427"/>
        <v>0</v>
      </c>
      <c r="BW353" s="29">
        <f t="shared" ca="1" si="428"/>
        <v>0</v>
      </c>
      <c r="BX353" s="29">
        <f t="shared" ca="1" si="429"/>
        <v>0</v>
      </c>
      <c r="BY353" s="29">
        <f t="shared" ca="1" si="430"/>
        <v>0</v>
      </c>
      <c r="BZ353" s="29">
        <f t="shared" ca="1" si="431"/>
        <v>0</v>
      </c>
      <c r="CA353" s="29">
        <f t="shared" ca="1" si="432"/>
        <v>0</v>
      </c>
      <c r="CB353" s="29">
        <f t="shared" ca="1" si="433"/>
        <v>0</v>
      </c>
      <c r="CC353" s="29">
        <f t="shared" ca="1" si="434"/>
        <v>0</v>
      </c>
      <c r="CD353" s="29">
        <f t="shared" ca="1" si="435"/>
        <v>0</v>
      </c>
      <c r="CE353" s="29">
        <f t="shared" ca="1" si="436"/>
        <v>0</v>
      </c>
      <c r="CF353" s="29">
        <f t="shared" ca="1" si="437"/>
        <v>0</v>
      </c>
      <c r="CG353" s="29">
        <f t="shared" ca="1" si="438"/>
        <v>0</v>
      </c>
      <c r="CH353" s="29">
        <f t="shared" ca="1" si="439"/>
        <v>0</v>
      </c>
      <c r="CI353" s="29">
        <f t="shared" ca="1" si="440"/>
        <v>0</v>
      </c>
      <c r="CJ353" s="29">
        <f t="shared" ca="1" si="441"/>
        <v>0</v>
      </c>
      <c r="CK353" s="33">
        <f t="shared" ca="1" si="476"/>
        <v>0</v>
      </c>
      <c r="CL353" s="33"/>
      <c r="CM353" s="78">
        <f t="shared" ca="1" si="490"/>
        <v>0</v>
      </c>
      <c r="CN353" s="29">
        <f ca="1">IF(NOT(snowball),0,IF(AA352&lt;=0,0,IF($C353&lt;=SUM($CM353:CM353),0,IF(BR353+$C353-SUM($CM353:CM353)&gt;AA352+AV353,AA352+AV353-BR353,$C353-SUM($CM353:CM353)))))</f>
        <v>0</v>
      </c>
      <c r="CO353" s="29">
        <f ca="1">IF(NOT(snowball),0,IF(AB352&lt;=0,0,IF($C353&lt;=SUM($CM353:CN353),0,IF(BS353+$C353-SUM($CM353:CN353)&gt;AB352+AW353,AB352+AW353-BS353,$C353-SUM($CM353:CN353)))))</f>
        <v>0</v>
      </c>
      <c r="CP353" s="29">
        <f ca="1">IF(NOT(snowball),0,IF(AC352&lt;=0,0,IF($C353&lt;=SUM($CM353:CO353),0,IF(BT353+$C353-SUM($CM353:CO353)&gt;AC352+AX353,AC352+AX353-BT353,$C353-SUM($CM353:CO353)))))</f>
        <v>0</v>
      </c>
      <c r="CQ353" s="29">
        <f ca="1">IF(NOT(snowball),0,IF(AD352&lt;=0,0,IF($C353&lt;=SUM($CM353:CP353),0,IF(BU353+$C353-SUM($CM353:CP353)&gt;AD352+AY353,AD352+AY353-BU353,$C353-SUM($CM353:CP353)))))</f>
        <v>0</v>
      </c>
      <c r="CR353" s="29">
        <f ca="1">IF(NOT(snowball),0,IF(AE352&lt;=0,0,IF($C353&lt;=SUM($CM353:CQ353),0,IF(BV353+$C353-SUM($CM353:CQ353)&gt;AE352+AZ353,AE352+AZ353-BV353,$C353-SUM($CM353:CQ353)))))</f>
        <v>0</v>
      </c>
      <c r="CS353" s="29">
        <f ca="1">IF(NOT(snowball),0,IF(AF352&lt;=0,0,IF($C353&lt;=SUM($CM353:CR353),0,IF(BW353+$C353-SUM($CM353:CR353)&gt;AF352+BA353,AF352+BA353-BW353,$C353-SUM($CM353:CR353)))))</f>
        <v>0</v>
      </c>
      <c r="CT353" s="29">
        <f ca="1">IF(NOT(snowball),0,IF(AG352&lt;=0,0,IF($C353&lt;=SUM($CM353:CS353),0,IF(BX353+$C353-SUM($CM353:CS353)&gt;AG352+BB353,AG352+BB353-BX353,$C353-SUM($CM353:CS353)))))</f>
        <v>0</v>
      </c>
      <c r="CU353" s="29">
        <f ca="1">IF(NOT(snowball),0,IF(AH352&lt;=0,0,IF($C353&lt;=SUM($CM353:CT353),0,IF(BY353+$C353-SUM($CM353:CT353)&gt;AH352+BC353,AH352+BC353-BY353,$C353-SUM($CM353:CT353)))))</f>
        <v>0</v>
      </c>
      <c r="CV353" s="29">
        <f ca="1">IF(NOT(snowball),0,IF(AI352&lt;=0,0,IF($C353&lt;=SUM($CM353:CU353),0,IF(BZ353+$C353-SUM($CM353:CU353)&gt;AI352+BD353,AI352+BD353-BZ353,$C353-SUM($CM353:CU353)))))</f>
        <v>0</v>
      </c>
      <c r="CW353" s="29">
        <f ca="1">IF(NOT(snowball),0,IF(AJ352&lt;=0,0,IF($C353&lt;=SUM($CM353:CV353),0,IF(CA353+$C353-SUM($CM353:CV353)&gt;AJ352+BE353,AJ352+BE353-CA353,$C353-SUM($CM353:CV353)))))</f>
        <v>0</v>
      </c>
      <c r="CX353" s="29">
        <f ca="1">IF(NOT(snowball),0,IF(AK352&lt;=0,0,IF($C353&lt;=SUM($CM353:CW353),0,IF(CB353+$C353-SUM($CM353:CW353)&gt;AK352+BF353,AK352+BF353-CB353,$C353-SUM($CM353:CW353)))))</f>
        <v>0</v>
      </c>
      <c r="CY353" s="29">
        <f ca="1">IF(NOT(snowball),0,IF(AL352&lt;=0,0,IF($C353&lt;=SUM($CM353:CX353),0,IF(CC353+$C353-SUM($CM353:CX353)&gt;AL352+BG353,AL352+BG353-CC353,$C353-SUM($CM353:CX353)))))</f>
        <v>0</v>
      </c>
      <c r="CZ353" s="29">
        <f ca="1">IF(NOT(snowball),0,IF(AM352&lt;=0,0,IF($C353&lt;=SUM($CM353:CY353),0,IF(CD353+$C353-SUM($CM353:CY353)&gt;AM352+BH353,AM352+BH353-CD353,$C353-SUM($CM353:CY353)))))</f>
        <v>0</v>
      </c>
      <c r="DA353" s="29">
        <f ca="1">IF(NOT(snowball),0,IF(AN352&lt;=0,0,IF($C353&lt;=SUM($CM353:CZ353),0,IF(CE353+$C353-SUM($CM353:CZ353)&gt;AN352+BI353,AN352+BI353-CE353,$C353-SUM($CM353:CZ353)))))</f>
        <v>0</v>
      </c>
      <c r="DB353" s="29">
        <f ca="1">IF(NOT(snowball),0,IF(AO352&lt;=0,0,IF($C353&lt;=SUM($CM353:DA353),0,IF(CF353+$C353-SUM($CM353:DA353)&gt;AO352+BJ353,AO352+BJ353-CF353,$C353-SUM($CM353:DA353)))))</f>
        <v>0</v>
      </c>
      <c r="DC353" s="29">
        <f ca="1">IF(NOT(snowball),0,IF(AP352&lt;=0,0,IF($C353&lt;=SUM($CM353:DB353),0,IF(CG353+$C353-SUM($CM353:DB353)&gt;AP352+BK353,AP352+BK353-CG353,$C353-SUM($CM353:DB353)))))</f>
        <v>0</v>
      </c>
      <c r="DD353" s="29">
        <f ca="1">IF(NOT(snowball),0,IF(AQ352&lt;=0,0,IF($C353&lt;=SUM($CM353:DC353),0,IF(CH353+$C353-SUM($CM353:DC353)&gt;AQ352+BL353,AQ352+BL353-CH353,$C353-SUM($CM353:DC353)))))</f>
        <v>0</v>
      </c>
      <c r="DE353" s="29">
        <f ca="1">IF(NOT(snowball),0,IF(AR352&lt;=0,0,IF($C353&lt;=SUM($CM353:DD353),0,IF(CI353+$C353-SUM($CM353:DD353)&gt;AR352+BM353,AR352+BM353-CI353,$C353-SUM($CM353:DD353)))))</f>
        <v>0</v>
      </c>
      <c r="DF353" s="29">
        <f ca="1">IF(NOT(snowball),0,IF(AS352&lt;=0,0,IF($C353&lt;=SUM($CM353:DE353),0,IF(CJ353+$C353-SUM($CM353:DE353)&gt;AS352+BN353,AS352+BN353-CJ353,$C353-SUM($CM353:DE353)))))</f>
        <v>0</v>
      </c>
    </row>
    <row r="354" spans="1:110" ht="11" customHeight="1">
      <c r="A354" s="30" t="str">
        <f t="shared" ca="1" si="466"/>
        <v/>
      </c>
      <c r="B354" s="13" t="e">
        <f t="shared" ca="1" si="491"/>
        <v>#N/A</v>
      </c>
      <c r="C354" s="113" t="str">
        <f t="shared" ca="1" si="477"/>
        <v/>
      </c>
      <c r="D354" s="81"/>
      <c r="E354" s="29">
        <f t="shared" ca="1" si="467"/>
        <v>0</v>
      </c>
      <c r="F354" s="29">
        <f t="shared" ca="1" si="468"/>
        <v>0</v>
      </c>
      <c r="G354" s="29">
        <f t="shared" ca="1" si="469"/>
        <v>0</v>
      </c>
      <c r="H354" s="29">
        <f t="shared" ca="1" si="470"/>
        <v>0</v>
      </c>
      <c r="I354" s="29">
        <f t="shared" ca="1" si="471"/>
        <v>0</v>
      </c>
      <c r="J354" s="29">
        <f t="shared" ca="1" si="472"/>
        <v>0</v>
      </c>
      <c r="K354" s="29">
        <f t="shared" ca="1" si="453"/>
        <v>0</v>
      </c>
      <c r="L354" s="29">
        <f t="shared" ca="1" si="478"/>
        <v>0</v>
      </c>
      <c r="M354" s="29">
        <f t="shared" ca="1" si="479"/>
        <v>0</v>
      </c>
      <c r="N354" s="29">
        <f t="shared" ca="1" si="480"/>
        <v>0</v>
      </c>
      <c r="O354" s="29">
        <f t="shared" ca="1" si="481"/>
        <v>0</v>
      </c>
      <c r="P354" s="29">
        <f t="shared" ca="1" si="482"/>
        <v>0</v>
      </c>
      <c r="Q354" s="29">
        <f t="shared" ca="1" si="483"/>
        <v>0</v>
      </c>
      <c r="R354" s="29">
        <f t="shared" ca="1" si="484"/>
        <v>0</v>
      </c>
      <c r="S354" s="29">
        <f t="shared" ca="1" si="485"/>
        <v>0</v>
      </c>
      <c r="T354" s="29">
        <f t="shared" ca="1" si="486"/>
        <v>0</v>
      </c>
      <c r="U354" s="29">
        <f t="shared" ca="1" si="487"/>
        <v>0</v>
      </c>
      <c r="V354" s="29">
        <f t="shared" ca="1" si="488"/>
        <v>0</v>
      </c>
      <c r="W354" s="29">
        <f t="shared" ca="1" si="489"/>
        <v>0</v>
      </c>
      <c r="X354" s="29">
        <f t="shared" ca="1" si="489"/>
        <v>0</v>
      </c>
      <c r="Y354" s="66"/>
      <c r="Z354" s="29">
        <f t="shared" ca="1" si="492"/>
        <v>0</v>
      </c>
      <c r="AA354" s="29">
        <f t="shared" ca="1" si="493"/>
        <v>0</v>
      </c>
      <c r="AB354" s="29">
        <f t="shared" ca="1" si="494"/>
        <v>0</v>
      </c>
      <c r="AC354" s="29">
        <f t="shared" ca="1" si="495"/>
        <v>0</v>
      </c>
      <c r="AD354" s="29">
        <f t="shared" ca="1" si="496"/>
        <v>0</v>
      </c>
      <c r="AE354" s="29">
        <f t="shared" ca="1" si="497"/>
        <v>0</v>
      </c>
      <c r="AF354" s="29">
        <f t="shared" ca="1" si="498"/>
        <v>0</v>
      </c>
      <c r="AG354" s="29">
        <f t="shared" ca="1" si="499"/>
        <v>0</v>
      </c>
      <c r="AH354" s="29">
        <f t="shared" ca="1" si="500"/>
        <v>0</v>
      </c>
      <c r="AI354" s="29">
        <f t="shared" ca="1" si="501"/>
        <v>0</v>
      </c>
      <c r="AJ354" s="29">
        <f t="shared" ca="1" si="502"/>
        <v>0</v>
      </c>
      <c r="AK354" s="29">
        <f t="shared" ca="1" si="503"/>
        <v>0</v>
      </c>
      <c r="AL354" s="29">
        <f t="shared" ca="1" si="504"/>
        <v>0</v>
      </c>
      <c r="AM354" s="29">
        <f t="shared" ca="1" si="505"/>
        <v>0</v>
      </c>
      <c r="AN354" s="29">
        <f t="shared" ca="1" si="506"/>
        <v>0</v>
      </c>
      <c r="AO354" s="29">
        <f t="shared" ca="1" si="507"/>
        <v>0</v>
      </c>
      <c r="AP354" s="29">
        <f t="shared" ca="1" si="508"/>
        <v>0</v>
      </c>
      <c r="AQ354" s="29">
        <f t="shared" ca="1" si="509"/>
        <v>0</v>
      </c>
      <c r="AR354" s="29">
        <f t="shared" ca="1" si="510"/>
        <v>0</v>
      </c>
      <c r="AS354" s="29">
        <f t="shared" ca="1" si="511"/>
        <v>0</v>
      </c>
      <c r="AT354" s="7"/>
      <c r="AU354" s="29">
        <f t="shared" ca="1" si="473"/>
        <v>0</v>
      </c>
      <c r="AV354" s="29">
        <f t="shared" ca="1" si="474"/>
        <v>0</v>
      </c>
      <c r="AW354" s="29">
        <f t="shared" ca="1" si="475"/>
        <v>0</v>
      </c>
      <c r="AX354" s="29">
        <f t="shared" ca="1" si="518"/>
        <v>0</v>
      </c>
      <c r="AY354" s="29">
        <f t="shared" ca="1" si="519"/>
        <v>0</v>
      </c>
      <c r="AZ354" s="29">
        <f t="shared" ca="1" si="520"/>
        <v>0</v>
      </c>
      <c r="BA354" s="29">
        <f t="shared" ca="1" si="521"/>
        <v>0</v>
      </c>
      <c r="BB354" s="29">
        <f t="shared" ca="1" si="522"/>
        <v>0</v>
      </c>
      <c r="BC354" s="29">
        <f t="shared" ca="1" si="523"/>
        <v>0</v>
      </c>
      <c r="BD354" s="29">
        <f t="shared" ca="1" si="524"/>
        <v>0</v>
      </c>
      <c r="BE354" s="29">
        <f t="shared" ca="1" si="525"/>
        <v>0</v>
      </c>
      <c r="BF354" s="29">
        <f t="shared" ca="1" si="526"/>
        <v>0</v>
      </c>
      <c r="BG354" s="29">
        <f t="shared" ca="1" si="527"/>
        <v>0</v>
      </c>
      <c r="BH354" s="29">
        <f t="shared" ca="1" si="528"/>
        <v>0</v>
      </c>
      <c r="BI354" s="29">
        <f t="shared" ca="1" si="529"/>
        <v>0</v>
      </c>
      <c r="BJ354" s="29">
        <f t="shared" ca="1" si="530"/>
        <v>0</v>
      </c>
      <c r="BK354" s="29">
        <f t="shared" ca="1" si="531"/>
        <v>0</v>
      </c>
      <c r="BL354" s="29">
        <f t="shared" ca="1" si="532"/>
        <v>0</v>
      </c>
      <c r="BM354" s="29">
        <f t="shared" ca="1" si="533"/>
        <v>0</v>
      </c>
      <c r="BN354" s="29">
        <f t="shared" ca="1" si="534"/>
        <v>0</v>
      </c>
      <c r="BO354" s="33">
        <f t="shared" ca="1" si="512"/>
        <v>0</v>
      </c>
      <c r="BP354" s="16"/>
      <c r="BQ354" s="29">
        <f t="shared" ca="1" si="513"/>
        <v>0</v>
      </c>
      <c r="BR354" s="29">
        <f t="shared" ca="1" si="514"/>
        <v>0</v>
      </c>
      <c r="BS354" s="29">
        <f t="shared" ca="1" si="515"/>
        <v>0</v>
      </c>
      <c r="BT354" s="29">
        <f t="shared" ca="1" si="516"/>
        <v>0</v>
      </c>
      <c r="BU354" s="29">
        <f t="shared" ca="1" si="517"/>
        <v>0</v>
      </c>
      <c r="BV354" s="29">
        <f t="shared" ca="1" si="427"/>
        <v>0</v>
      </c>
      <c r="BW354" s="29">
        <f t="shared" ca="1" si="428"/>
        <v>0</v>
      </c>
      <c r="BX354" s="29">
        <f t="shared" ca="1" si="429"/>
        <v>0</v>
      </c>
      <c r="BY354" s="29">
        <f t="shared" ca="1" si="430"/>
        <v>0</v>
      </c>
      <c r="BZ354" s="29">
        <f t="shared" ca="1" si="431"/>
        <v>0</v>
      </c>
      <c r="CA354" s="29">
        <f t="shared" ca="1" si="432"/>
        <v>0</v>
      </c>
      <c r="CB354" s="29">
        <f t="shared" ca="1" si="433"/>
        <v>0</v>
      </c>
      <c r="CC354" s="29">
        <f t="shared" ca="1" si="434"/>
        <v>0</v>
      </c>
      <c r="CD354" s="29">
        <f t="shared" ca="1" si="435"/>
        <v>0</v>
      </c>
      <c r="CE354" s="29">
        <f t="shared" ca="1" si="436"/>
        <v>0</v>
      </c>
      <c r="CF354" s="29">
        <f t="shared" ca="1" si="437"/>
        <v>0</v>
      </c>
      <c r="CG354" s="29">
        <f t="shared" ca="1" si="438"/>
        <v>0</v>
      </c>
      <c r="CH354" s="29">
        <f t="shared" ca="1" si="439"/>
        <v>0</v>
      </c>
      <c r="CI354" s="29">
        <f t="shared" ca="1" si="440"/>
        <v>0</v>
      </c>
      <c r="CJ354" s="29">
        <f t="shared" ca="1" si="441"/>
        <v>0</v>
      </c>
      <c r="CK354" s="33">
        <f t="shared" ca="1" si="476"/>
        <v>0</v>
      </c>
      <c r="CL354" s="33"/>
      <c r="CM354" s="78">
        <f t="shared" ca="1" si="490"/>
        <v>0</v>
      </c>
      <c r="CN354" s="29">
        <f ca="1">IF(NOT(snowball),0,IF(AA353&lt;=0,0,IF($C354&lt;=SUM($CM354:CM354),0,IF(BR354+$C354-SUM($CM354:CM354)&gt;AA353+AV354,AA353+AV354-BR354,$C354-SUM($CM354:CM354)))))</f>
        <v>0</v>
      </c>
      <c r="CO354" s="29">
        <f ca="1">IF(NOT(snowball),0,IF(AB353&lt;=0,0,IF($C354&lt;=SUM($CM354:CN354),0,IF(BS354+$C354-SUM($CM354:CN354)&gt;AB353+AW354,AB353+AW354-BS354,$C354-SUM($CM354:CN354)))))</f>
        <v>0</v>
      </c>
      <c r="CP354" s="29">
        <f ca="1">IF(NOT(snowball),0,IF(AC353&lt;=0,0,IF($C354&lt;=SUM($CM354:CO354),0,IF(BT354+$C354-SUM($CM354:CO354)&gt;AC353+AX354,AC353+AX354-BT354,$C354-SUM($CM354:CO354)))))</f>
        <v>0</v>
      </c>
      <c r="CQ354" s="29">
        <f ca="1">IF(NOT(snowball),0,IF(AD353&lt;=0,0,IF($C354&lt;=SUM($CM354:CP354),0,IF(BU354+$C354-SUM($CM354:CP354)&gt;AD353+AY354,AD353+AY354-BU354,$C354-SUM($CM354:CP354)))))</f>
        <v>0</v>
      </c>
      <c r="CR354" s="29">
        <f ca="1">IF(NOT(snowball),0,IF(AE353&lt;=0,0,IF($C354&lt;=SUM($CM354:CQ354),0,IF(BV354+$C354-SUM($CM354:CQ354)&gt;AE353+AZ354,AE353+AZ354-BV354,$C354-SUM($CM354:CQ354)))))</f>
        <v>0</v>
      </c>
      <c r="CS354" s="29">
        <f ca="1">IF(NOT(snowball),0,IF(AF353&lt;=0,0,IF($C354&lt;=SUM($CM354:CR354),0,IF(BW354+$C354-SUM($CM354:CR354)&gt;AF353+BA354,AF353+BA354-BW354,$C354-SUM($CM354:CR354)))))</f>
        <v>0</v>
      </c>
      <c r="CT354" s="29">
        <f ca="1">IF(NOT(snowball),0,IF(AG353&lt;=0,0,IF($C354&lt;=SUM($CM354:CS354),0,IF(BX354+$C354-SUM($CM354:CS354)&gt;AG353+BB354,AG353+BB354-BX354,$C354-SUM($CM354:CS354)))))</f>
        <v>0</v>
      </c>
      <c r="CU354" s="29">
        <f ca="1">IF(NOT(snowball),0,IF(AH353&lt;=0,0,IF($C354&lt;=SUM($CM354:CT354),0,IF(BY354+$C354-SUM($CM354:CT354)&gt;AH353+BC354,AH353+BC354-BY354,$C354-SUM($CM354:CT354)))))</f>
        <v>0</v>
      </c>
      <c r="CV354" s="29">
        <f ca="1">IF(NOT(snowball),0,IF(AI353&lt;=0,0,IF($C354&lt;=SUM($CM354:CU354),0,IF(BZ354+$C354-SUM($CM354:CU354)&gt;AI353+BD354,AI353+BD354-BZ354,$C354-SUM($CM354:CU354)))))</f>
        <v>0</v>
      </c>
      <c r="CW354" s="29">
        <f ca="1">IF(NOT(snowball),0,IF(AJ353&lt;=0,0,IF($C354&lt;=SUM($CM354:CV354),0,IF(CA354+$C354-SUM($CM354:CV354)&gt;AJ353+BE354,AJ353+BE354-CA354,$C354-SUM($CM354:CV354)))))</f>
        <v>0</v>
      </c>
      <c r="CX354" s="29">
        <f ca="1">IF(NOT(snowball),0,IF(AK353&lt;=0,0,IF($C354&lt;=SUM($CM354:CW354),0,IF(CB354+$C354-SUM($CM354:CW354)&gt;AK353+BF354,AK353+BF354-CB354,$C354-SUM($CM354:CW354)))))</f>
        <v>0</v>
      </c>
      <c r="CY354" s="29">
        <f ca="1">IF(NOT(snowball),0,IF(AL353&lt;=0,0,IF($C354&lt;=SUM($CM354:CX354),0,IF(CC354+$C354-SUM($CM354:CX354)&gt;AL353+BG354,AL353+BG354-CC354,$C354-SUM($CM354:CX354)))))</f>
        <v>0</v>
      </c>
      <c r="CZ354" s="29">
        <f ca="1">IF(NOT(snowball),0,IF(AM353&lt;=0,0,IF($C354&lt;=SUM($CM354:CY354),0,IF(CD354+$C354-SUM($CM354:CY354)&gt;AM353+BH354,AM353+BH354-CD354,$C354-SUM($CM354:CY354)))))</f>
        <v>0</v>
      </c>
      <c r="DA354" s="29">
        <f ca="1">IF(NOT(snowball),0,IF(AN353&lt;=0,0,IF($C354&lt;=SUM($CM354:CZ354),0,IF(CE354+$C354-SUM($CM354:CZ354)&gt;AN353+BI354,AN353+BI354-CE354,$C354-SUM($CM354:CZ354)))))</f>
        <v>0</v>
      </c>
      <c r="DB354" s="29">
        <f ca="1">IF(NOT(snowball),0,IF(AO353&lt;=0,0,IF($C354&lt;=SUM($CM354:DA354),0,IF(CF354+$C354-SUM($CM354:DA354)&gt;AO353+BJ354,AO353+BJ354-CF354,$C354-SUM($CM354:DA354)))))</f>
        <v>0</v>
      </c>
      <c r="DC354" s="29">
        <f ca="1">IF(NOT(snowball),0,IF(AP353&lt;=0,0,IF($C354&lt;=SUM($CM354:DB354),0,IF(CG354+$C354-SUM($CM354:DB354)&gt;AP353+BK354,AP353+BK354-CG354,$C354-SUM($CM354:DB354)))))</f>
        <v>0</v>
      </c>
      <c r="DD354" s="29">
        <f ca="1">IF(NOT(snowball),0,IF(AQ353&lt;=0,0,IF($C354&lt;=SUM($CM354:DC354),0,IF(CH354+$C354-SUM($CM354:DC354)&gt;AQ353+BL354,AQ353+BL354-CH354,$C354-SUM($CM354:DC354)))))</f>
        <v>0</v>
      </c>
      <c r="DE354" s="29">
        <f ca="1">IF(NOT(snowball),0,IF(AR353&lt;=0,0,IF($C354&lt;=SUM($CM354:DD354),0,IF(CI354+$C354-SUM($CM354:DD354)&gt;AR353+BM354,AR353+BM354-CI354,$C354-SUM($CM354:DD354)))))</f>
        <v>0</v>
      </c>
      <c r="DF354" s="29">
        <f ca="1">IF(NOT(snowball),0,IF(AS353&lt;=0,0,IF($C354&lt;=SUM($CM354:DE354),0,IF(CJ354+$C354-SUM($CM354:DE354)&gt;AS353+BN354,AS353+BN354-CJ354,$C354-SUM($CM354:DE354)))))</f>
        <v>0</v>
      </c>
    </row>
    <row r="355" spans="1:110" ht="11" customHeight="1">
      <c r="A355" s="30" t="str">
        <f t="shared" ca="1" si="466"/>
        <v/>
      </c>
      <c r="B355" s="13" t="e">
        <f t="shared" ca="1" si="491"/>
        <v>#N/A</v>
      </c>
      <c r="C355" s="113" t="str">
        <f t="shared" ca="1" si="477"/>
        <v/>
      </c>
      <c r="D355" s="81"/>
      <c r="E355" s="29">
        <f t="shared" ca="1" si="467"/>
        <v>0</v>
      </c>
      <c r="F355" s="29">
        <f t="shared" ca="1" si="468"/>
        <v>0</v>
      </c>
      <c r="G355" s="29">
        <f t="shared" ca="1" si="469"/>
        <v>0</v>
      </c>
      <c r="H355" s="29">
        <f t="shared" ca="1" si="470"/>
        <v>0</v>
      </c>
      <c r="I355" s="29">
        <f t="shared" ca="1" si="471"/>
        <v>0</v>
      </c>
      <c r="J355" s="29">
        <f t="shared" ca="1" si="472"/>
        <v>0</v>
      </c>
      <c r="K355" s="29">
        <f t="shared" ca="1" si="453"/>
        <v>0</v>
      </c>
      <c r="L355" s="29">
        <f t="shared" ca="1" si="478"/>
        <v>0</v>
      </c>
      <c r="M355" s="29">
        <f t="shared" ca="1" si="479"/>
        <v>0</v>
      </c>
      <c r="N355" s="29">
        <f t="shared" ca="1" si="480"/>
        <v>0</v>
      </c>
      <c r="O355" s="29">
        <f t="shared" ca="1" si="481"/>
        <v>0</v>
      </c>
      <c r="P355" s="29">
        <f t="shared" ca="1" si="482"/>
        <v>0</v>
      </c>
      <c r="Q355" s="29">
        <f t="shared" ca="1" si="483"/>
        <v>0</v>
      </c>
      <c r="R355" s="29">
        <f t="shared" ca="1" si="484"/>
        <v>0</v>
      </c>
      <c r="S355" s="29">
        <f t="shared" ca="1" si="485"/>
        <v>0</v>
      </c>
      <c r="T355" s="29">
        <f t="shared" ca="1" si="486"/>
        <v>0</v>
      </c>
      <c r="U355" s="29">
        <f t="shared" ca="1" si="487"/>
        <v>0</v>
      </c>
      <c r="V355" s="29">
        <f t="shared" ca="1" si="488"/>
        <v>0</v>
      </c>
      <c r="W355" s="29">
        <f t="shared" ca="1" si="489"/>
        <v>0</v>
      </c>
      <c r="X355" s="29">
        <f t="shared" ca="1" si="489"/>
        <v>0</v>
      </c>
      <c r="Y355" s="66"/>
      <c r="Z355" s="29">
        <f t="shared" ca="1" si="492"/>
        <v>0</v>
      </c>
      <c r="AA355" s="29">
        <f t="shared" ca="1" si="493"/>
        <v>0</v>
      </c>
      <c r="AB355" s="29">
        <f t="shared" ca="1" si="494"/>
        <v>0</v>
      </c>
      <c r="AC355" s="29">
        <f t="shared" ca="1" si="495"/>
        <v>0</v>
      </c>
      <c r="AD355" s="29">
        <f t="shared" ca="1" si="496"/>
        <v>0</v>
      </c>
      <c r="AE355" s="29">
        <f t="shared" ca="1" si="497"/>
        <v>0</v>
      </c>
      <c r="AF355" s="29">
        <f t="shared" ca="1" si="498"/>
        <v>0</v>
      </c>
      <c r="AG355" s="29">
        <f t="shared" ca="1" si="499"/>
        <v>0</v>
      </c>
      <c r="AH355" s="29">
        <f t="shared" ca="1" si="500"/>
        <v>0</v>
      </c>
      <c r="AI355" s="29">
        <f t="shared" ca="1" si="501"/>
        <v>0</v>
      </c>
      <c r="AJ355" s="29">
        <f t="shared" ca="1" si="502"/>
        <v>0</v>
      </c>
      <c r="AK355" s="29">
        <f t="shared" ca="1" si="503"/>
        <v>0</v>
      </c>
      <c r="AL355" s="29">
        <f t="shared" ca="1" si="504"/>
        <v>0</v>
      </c>
      <c r="AM355" s="29">
        <f t="shared" ca="1" si="505"/>
        <v>0</v>
      </c>
      <c r="AN355" s="29">
        <f t="shared" ca="1" si="506"/>
        <v>0</v>
      </c>
      <c r="AO355" s="29">
        <f t="shared" ca="1" si="507"/>
        <v>0</v>
      </c>
      <c r="AP355" s="29">
        <f t="shared" ca="1" si="508"/>
        <v>0</v>
      </c>
      <c r="AQ355" s="29">
        <f t="shared" ca="1" si="509"/>
        <v>0</v>
      </c>
      <c r="AR355" s="29">
        <f t="shared" ca="1" si="510"/>
        <v>0</v>
      </c>
      <c r="AS355" s="29">
        <f t="shared" ca="1" si="511"/>
        <v>0</v>
      </c>
      <c r="AT355" s="7"/>
      <c r="AU355" s="29">
        <f t="shared" ca="1" si="473"/>
        <v>0</v>
      </c>
      <c r="AV355" s="29">
        <f t="shared" ca="1" si="474"/>
        <v>0</v>
      </c>
      <c r="AW355" s="29">
        <f t="shared" ca="1" si="475"/>
        <v>0</v>
      </c>
      <c r="AX355" s="29">
        <f t="shared" ca="1" si="518"/>
        <v>0</v>
      </c>
      <c r="AY355" s="29">
        <f t="shared" ca="1" si="519"/>
        <v>0</v>
      </c>
      <c r="AZ355" s="29">
        <f t="shared" ca="1" si="520"/>
        <v>0</v>
      </c>
      <c r="BA355" s="29">
        <f t="shared" ca="1" si="521"/>
        <v>0</v>
      </c>
      <c r="BB355" s="29">
        <f t="shared" ca="1" si="522"/>
        <v>0</v>
      </c>
      <c r="BC355" s="29">
        <f t="shared" ca="1" si="523"/>
        <v>0</v>
      </c>
      <c r="BD355" s="29">
        <f t="shared" ca="1" si="524"/>
        <v>0</v>
      </c>
      <c r="BE355" s="29">
        <f t="shared" ca="1" si="525"/>
        <v>0</v>
      </c>
      <c r="BF355" s="29">
        <f t="shared" ca="1" si="526"/>
        <v>0</v>
      </c>
      <c r="BG355" s="29">
        <f t="shared" ca="1" si="527"/>
        <v>0</v>
      </c>
      <c r="BH355" s="29">
        <f t="shared" ca="1" si="528"/>
        <v>0</v>
      </c>
      <c r="BI355" s="29">
        <f t="shared" ca="1" si="529"/>
        <v>0</v>
      </c>
      <c r="BJ355" s="29">
        <f t="shared" ca="1" si="530"/>
        <v>0</v>
      </c>
      <c r="BK355" s="29">
        <f t="shared" ca="1" si="531"/>
        <v>0</v>
      </c>
      <c r="BL355" s="29">
        <f t="shared" ca="1" si="532"/>
        <v>0</v>
      </c>
      <c r="BM355" s="29">
        <f t="shared" ca="1" si="533"/>
        <v>0</v>
      </c>
      <c r="BN355" s="29">
        <f t="shared" ca="1" si="534"/>
        <v>0</v>
      </c>
      <c r="BO355" s="33">
        <f t="shared" ca="1" si="512"/>
        <v>0</v>
      </c>
      <c r="BP355" s="16"/>
      <c r="BQ355" s="29">
        <f t="shared" ca="1" si="513"/>
        <v>0</v>
      </c>
      <c r="BR355" s="29">
        <f t="shared" ca="1" si="514"/>
        <v>0</v>
      </c>
      <c r="BS355" s="29">
        <f t="shared" ca="1" si="515"/>
        <v>0</v>
      </c>
      <c r="BT355" s="29">
        <f t="shared" ca="1" si="516"/>
        <v>0</v>
      </c>
      <c r="BU355" s="29">
        <f t="shared" ca="1" si="517"/>
        <v>0</v>
      </c>
      <c r="BV355" s="29">
        <f t="shared" ca="1" si="427"/>
        <v>0</v>
      </c>
      <c r="BW355" s="29">
        <f t="shared" ca="1" si="428"/>
        <v>0</v>
      </c>
      <c r="BX355" s="29">
        <f t="shared" ca="1" si="429"/>
        <v>0</v>
      </c>
      <c r="BY355" s="29">
        <f t="shared" ca="1" si="430"/>
        <v>0</v>
      </c>
      <c r="BZ355" s="29">
        <f t="shared" ca="1" si="431"/>
        <v>0</v>
      </c>
      <c r="CA355" s="29">
        <f t="shared" ca="1" si="432"/>
        <v>0</v>
      </c>
      <c r="CB355" s="29">
        <f t="shared" ca="1" si="433"/>
        <v>0</v>
      </c>
      <c r="CC355" s="29">
        <f t="shared" ca="1" si="434"/>
        <v>0</v>
      </c>
      <c r="CD355" s="29">
        <f t="shared" ca="1" si="435"/>
        <v>0</v>
      </c>
      <c r="CE355" s="29">
        <f t="shared" ca="1" si="436"/>
        <v>0</v>
      </c>
      <c r="CF355" s="29">
        <f t="shared" ca="1" si="437"/>
        <v>0</v>
      </c>
      <c r="CG355" s="29">
        <f t="shared" ca="1" si="438"/>
        <v>0</v>
      </c>
      <c r="CH355" s="29">
        <f t="shared" ca="1" si="439"/>
        <v>0</v>
      </c>
      <c r="CI355" s="29">
        <f t="shared" ca="1" si="440"/>
        <v>0</v>
      </c>
      <c r="CJ355" s="29">
        <f t="shared" ca="1" si="441"/>
        <v>0</v>
      </c>
      <c r="CK355" s="33">
        <f t="shared" ca="1" si="476"/>
        <v>0</v>
      </c>
      <c r="CL355" s="33"/>
      <c r="CM355" s="78">
        <f t="shared" ca="1" si="490"/>
        <v>0</v>
      </c>
      <c r="CN355" s="29">
        <f ca="1">IF(NOT(snowball),0,IF(AA354&lt;=0,0,IF($C355&lt;=SUM($CM355:CM355),0,IF(BR355+$C355-SUM($CM355:CM355)&gt;AA354+AV355,AA354+AV355-BR355,$C355-SUM($CM355:CM355)))))</f>
        <v>0</v>
      </c>
      <c r="CO355" s="29">
        <f ca="1">IF(NOT(snowball),0,IF(AB354&lt;=0,0,IF($C355&lt;=SUM($CM355:CN355),0,IF(BS355+$C355-SUM($CM355:CN355)&gt;AB354+AW355,AB354+AW355-BS355,$C355-SUM($CM355:CN355)))))</f>
        <v>0</v>
      </c>
      <c r="CP355" s="29">
        <f ca="1">IF(NOT(snowball),0,IF(AC354&lt;=0,0,IF($C355&lt;=SUM($CM355:CO355),0,IF(BT355+$C355-SUM($CM355:CO355)&gt;AC354+AX355,AC354+AX355-BT355,$C355-SUM($CM355:CO355)))))</f>
        <v>0</v>
      </c>
      <c r="CQ355" s="29">
        <f ca="1">IF(NOT(snowball),0,IF(AD354&lt;=0,0,IF($C355&lt;=SUM($CM355:CP355),0,IF(BU355+$C355-SUM($CM355:CP355)&gt;AD354+AY355,AD354+AY355-BU355,$C355-SUM($CM355:CP355)))))</f>
        <v>0</v>
      </c>
      <c r="CR355" s="29">
        <f ca="1">IF(NOT(snowball),0,IF(AE354&lt;=0,0,IF($C355&lt;=SUM($CM355:CQ355),0,IF(BV355+$C355-SUM($CM355:CQ355)&gt;AE354+AZ355,AE354+AZ355-BV355,$C355-SUM($CM355:CQ355)))))</f>
        <v>0</v>
      </c>
      <c r="CS355" s="29">
        <f ca="1">IF(NOT(snowball),0,IF(AF354&lt;=0,0,IF($C355&lt;=SUM($CM355:CR355),0,IF(BW355+$C355-SUM($CM355:CR355)&gt;AF354+BA355,AF354+BA355-BW355,$C355-SUM($CM355:CR355)))))</f>
        <v>0</v>
      </c>
      <c r="CT355" s="29">
        <f ca="1">IF(NOT(snowball),0,IF(AG354&lt;=0,0,IF($C355&lt;=SUM($CM355:CS355),0,IF(BX355+$C355-SUM($CM355:CS355)&gt;AG354+BB355,AG354+BB355-BX355,$C355-SUM($CM355:CS355)))))</f>
        <v>0</v>
      </c>
      <c r="CU355" s="29">
        <f ca="1">IF(NOT(snowball),0,IF(AH354&lt;=0,0,IF($C355&lt;=SUM($CM355:CT355),0,IF(BY355+$C355-SUM($CM355:CT355)&gt;AH354+BC355,AH354+BC355-BY355,$C355-SUM($CM355:CT355)))))</f>
        <v>0</v>
      </c>
      <c r="CV355" s="29">
        <f ca="1">IF(NOT(snowball),0,IF(AI354&lt;=0,0,IF($C355&lt;=SUM($CM355:CU355),0,IF(BZ355+$C355-SUM($CM355:CU355)&gt;AI354+BD355,AI354+BD355-BZ355,$C355-SUM($CM355:CU355)))))</f>
        <v>0</v>
      </c>
      <c r="CW355" s="29">
        <f ca="1">IF(NOT(snowball),0,IF(AJ354&lt;=0,0,IF($C355&lt;=SUM($CM355:CV355),0,IF(CA355+$C355-SUM($CM355:CV355)&gt;AJ354+BE355,AJ354+BE355-CA355,$C355-SUM($CM355:CV355)))))</f>
        <v>0</v>
      </c>
      <c r="CX355" s="29">
        <f ca="1">IF(NOT(snowball),0,IF(AK354&lt;=0,0,IF($C355&lt;=SUM($CM355:CW355),0,IF(CB355+$C355-SUM($CM355:CW355)&gt;AK354+BF355,AK354+BF355-CB355,$C355-SUM($CM355:CW355)))))</f>
        <v>0</v>
      </c>
      <c r="CY355" s="29">
        <f ca="1">IF(NOT(snowball),0,IF(AL354&lt;=0,0,IF($C355&lt;=SUM($CM355:CX355),0,IF(CC355+$C355-SUM($CM355:CX355)&gt;AL354+BG355,AL354+BG355-CC355,$C355-SUM($CM355:CX355)))))</f>
        <v>0</v>
      </c>
      <c r="CZ355" s="29">
        <f ca="1">IF(NOT(snowball),0,IF(AM354&lt;=0,0,IF($C355&lt;=SUM($CM355:CY355),0,IF(CD355+$C355-SUM($CM355:CY355)&gt;AM354+BH355,AM354+BH355-CD355,$C355-SUM($CM355:CY355)))))</f>
        <v>0</v>
      </c>
      <c r="DA355" s="29">
        <f ca="1">IF(NOT(snowball),0,IF(AN354&lt;=0,0,IF($C355&lt;=SUM($CM355:CZ355),0,IF(CE355+$C355-SUM($CM355:CZ355)&gt;AN354+BI355,AN354+BI355-CE355,$C355-SUM($CM355:CZ355)))))</f>
        <v>0</v>
      </c>
      <c r="DB355" s="29">
        <f ca="1">IF(NOT(snowball),0,IF(AO354&lt;=0,0,IF($C355&lt;=SUM($CM355:DA355),0,IF(CF355+$C355-SUM($CM355:DA355)&gt;AO354+BJ355,AO354+BJ355-CF355,$C355-SUM($CM355:DA355)))))</f>
        <v>0</v>
      </c>
      <c r="DC355" s="29">
        <f ca="1">IF(NOT(snowball),0,IF(AP354&lt;=0,0,IF($C355&lt;=SUM($CM355:DB355),0,IF(CG355+$C355-SUM($CM355:DB355)&gt;AP354+BK355,AP354+BK355-CG355,$C355-SUM($CM355:DB355)))))</f>
        <v>0</v>
      </c>
      <c r="DD355" s="29">
        <f ca="1">IF(NOT(snowball),0,IF(AQ354&lt;=0,0,IF($C355&lt;=SUM($CM355:DC355),0,IF(CH355+$C355-SUM($CM355:DC355)&gt;AQ354+BL355,AQ354+BL355-CH355,$C355-SUM($CM355:DC355)))))</f>
        <v>0</v>
      </c>
      <c r="DE355" s="29">
        <f ca="1">IF(NOT(snowball),0,IF(AR354&lt;=0,0,IF($C355&lt;=SUM($CM355:DD355),0,IF(CI355+$C355-SUM($CM355:DD355)&gt;AR354+BM355,AR354+BM355-CI355,$C355-SUM($CM355:DD355)))))</f>
        <v>0</v>
      </c>
      <c r="DF355" s="29">
        <f ca="1">IF(NOT(snowball),0,IF(AS354&lt;=0,0,IF($C355&lt;=SUM($CM355:DE355),0,IF(CJ355+$C355-SUM($CM355:DE355)&gt;AS354+BN355,AS354+BN355-CJ355,$C355-SUM($CM355:DE355)))))</f>
        <v>0</v>
      </c>
    </row>
    <row r="356" spans="1:110" ht="11" customHeight="1">
      <c r="A356" s="30" t="str">
        <f t="shared" ca="1" si="466"/>
        <v/>
      </c>
      <c r="B356" s="13" t="e">
        <f t="shared" ca="1" si="491"/>
        <v>#N/A</v>
      </c>
      <c r="C356" s="113" t="str">
        <f t="shared" ca="1" si="477"/>
        <v/>
      </c>
      <c r="D356" s="81"/>
      <c r="E356" s="29">
        <f t="shared" ca="1" si="467"/>
        <v>0</v>
      </c>
      <c r="F356" s="29">
        <f t="shared" ca="1" si="468"/>
        <v>0</v>
      </c>
      <c r="G356" s="29">
        <f t="shared" ca="1" si="469"/>
        <v>0</v>
      </c>
      <c r="H356" s="29">
        <f t="shared" ca="1" si="470"/>
        <v>0</v>
      </c>
      <c r="I356" s="29">
        <f t="shared" ca="1" si="471"/>
        <v>0</v>
      </c>
      <c r="J356" s="29">
        <f t="shared" ca="1" si="472"/>
        <v>0</v>
      </c>
      <c r="K356" s="29">
        <f t="shared" ca="1" si="453"/>
        <v>0</v>
      </c>
      <c r="L356" s="29">
        <f t="shared" ca="1" si="478"/>
        <v>0</v>
      </c>
      <c r="M356" s="29">
        <f t="shared" ca="1" si="479"/>
        <v>0</v>
      </c>
      <c r="N356" s="29">
        <f t="shared" ca="1" si="480"/>
        <v>0</v>
      </c>
      <c r="O356" s="29">
        <f t="shared" ca="1" si="481"/>
        <v>0</v>
      </c>
      <c r="P356" s="29">
        <f t="shared" ca="1" si="482"/>
        <v>0</v>
      </c>
      <c r="Q356" s="29">
        <f t="shared" ca="1" si="483"/>
        <v>0</v>
      </c>
      <c r="R356" s="29">
        <f t="shared" ca="1" si="484"/>
        <v>0</v>
      </c>
      <c r="S356" s="29">
        <f t="shared" ca="1" si="485"/>
        <v>0</v>
      </c>
      <c r="T356" s="29">
        <f t="shared" ca="1" si="486"/>
        <v>0</v>
      </c>
      <c r="U356" s="29">
        <f t="shared" ca="1" si="487"/>
        <v>0</v>
      </c>
      <c r="V356" s="29">
        <f t="shared" ca="1" si="488"/>
        <v>0</v>
      </c>
      <c r="W356" s="29">
        <f t="shared" ca="1" si="489"/>
        <v>0</v>
      </c>
      <c r="X356" s="29">
        <f t="shared" ca="1" si="489"/>
        <v>0</v>
      </c>
      <c r="Y356" s="66"/>
      <c r="Z356" s="29">
        <f t="shared" ca="1" si="492"/>
        <v>0</v>
      </c>
      <c r="AA356" s="29">
        <f t="shared" ca="1" si="493"/>
        <v>0</v>
      </c>
      <c r="AB356" s="29">
        <f t="shared" ca="1" si="494"/>
        <v>0</v>
      </c>
      <c r="AC356" s="29">
        <f t="shared" ca="1" si="495"/>
        <v>0</v>
      </c>
      <c r="AD356" s="29">
        <f t="shared" ca="1" si="496"/>
        <v>0</v>
      </c>
      <c r="AE356" s="29">
        <f t="shared" ca="1" si="497"/>
        <v>0</v>
      </c>
      <c r="AF356" s="29">
        <f t="shared" ca="1" si="498"/>
        <v>0</v>
      </c>
      <c r="AG356" s="29">
        <f t="shared" ca="1" si="499"/>
        <v>0</v>
      </c>
      <c r="AH356" s="29">
        <f t="shared" ca="1" si="500"/>
        <v>0</v>
      </c>
      <c r="AI356" s="29">
        <f t="shared" ca="1" si="501"/>
        <v>0</v>
      </c>
      <c r="AJ356" s="29">
        <f t="shared" ca="1" si="502"/>
        <v>0</v>
      </c>
      <c r="AK356" s="29">
        <f t="shared" ca="1" si="503"/>
        <v>0</v>
      </c>
      <c r="AL356" s="29">
        <f t="shared" ca="1" si="504"/>
        <v>0</v>
      </c>
      <c r="AM356" s="29">
        <f t="shared" ca="1" si="505"/>
        <v>0</v>
      </c>
      <c r="AN356" s="29">
        <f t="shared" ca="1" si="506"/>
        <v>0</v>
      </c>
      <c r="AO356" s="29">
        <f t="shared" ca="1" si="507"/>
        <v>0</v>
      </c>
      <c r="AP356" s="29">
        <f t="shared" ca="1" si="508"/>
        <v>0</v>
      </c>
      <c r="AQ356" s="29">
        <f t="shared" ca="1" si="509"/>
        <v>0</v>
      </c>
      <c r="AR356" s="29">
        <f t="shared" ca="1" si="510"/>
        <v>0</v>
      </c>
      <c r="AS356" s="29">
        <f t="shared" ca="1" si="511"/>
        <v>0</v>
      </c>
      <c r="AT356" s="7"/>
      <c r="AU356" s="29">
        <f t="shared" ca="1" si="473"/>
        <v>0</v>
      </c>
      <c r="AV356" s="29">
        <f t="shared" ca="1" si="474"/>
        <v>0</v>
      </c>
      <c r="AW356" s="29">
        <f t="shared" ca="1" si="475"/>
        <v>0</v>
      </c>
      <c r="AX356" s="29">
        <f t="shared" ca="1" si="518"/>
        <v>0</v>
      </c>
      <c r="AY356" s="29">
        <f t="shared" ca="1" si="519"/>
        <v>0</v>
      </c>
      <c r="AZ356" s="29">
        <f t="shared" ca="1" si="520"/>
        <v>0</v>
      </c>
      <c r="BA356" s="29">
        <f t="shared" ca="1" si="521"/>
        <v>0</v>
      </c>
      <c r="BB356" s="29">
        <f t="shared" ca="1" si="522"/>
        <v>0</v>
      </c>
      <c r="BC356" s="29">
        <f t="shared" ca="1" si="523"/>
        <v>0</v>
      </c>
      <c r="BD356" s="29">
        <f t="shared" ca="1" si="524"/>
        <v>0</v>
      </c>
      <c r="BE356" s="29">
        <f t="shared" ca="1" si="525"/>
        <v>0</v>
      </c>
      <c r="BF356" s="29">
        <f t="shared" ca="1" si="526"/>
        <v>0</v>
      </c>
      <c r="BG356" s="29">
        <f t="shared" ca="1" si="527"/>
        <v>0</v>
      </c>
      <c r="BH356" s="29">
        <f t="shared" ca="1" si="528"/>
        <v>0</v>
      </c>
      <c r="BI356" s="29">
        <f t="shared" ca="1" si="529"/>
        <v>0</v>
      </c>
      <c r="BJ356" s="29">
        <f t="shared" ca="1" si="530"/>
        <v>0</v>
      </c>
      <c r="BK356" s="29">
        <f t="shared" ca="1" si="531"/>
        <v>0</v>
      </c>
      <c r="BL356" s="29">
        <f t="shared" ca="1" si="532"/>
        <v>0</v>
      </c>
      <c r="BM356" s="29">
        <f t="shared" ca="1" si="533"/>
        <v>0</v>
      </c>
      <c r="BN356" s="29">
        <f t="shared" ca="1" si="534"/>
        <v>0</v>
      </c>
      <c r="BO356" s="33">
        <f t="shared" ca="1" si="512"/>
        <v>0</v>
      </c>
      <c r="BP356" s="16"/>
      <c r="BQ356" s="29">
        <f t="shared" ca="1" si="513"/>
        <v>0</v>
      </c>
      <c r="BR356" s="29">
        <f t="shared" ca="1" si="514"/>
        <v>0</v>
      </c>
      <c r="BS356" s="29">
        <f t="shared" ca="1" si="515"/>
        <v>0</v>
      </c>
      <c r="BT356" s="29">
        <f t="shared" ca="1" si="516"/>
        <v>0</v>
      </c>
      <c r="BU356" s="29">
        <f t="shared" ca="1" si="517"/>
        <v>0</v>
      </c>
      <c r="BV356" s="29">
        <f t="shared" ca="1" si="427"/>
        <v>0</v>
      </c>
      <c r="BW356" s="29">
        <f t="shared" ca="1" si="428"/>
        <v>0</v>
      </c>
      <c r="BX356" s="29">
        <f t="shared" ca="1" si="429"/>
        <v>0</v>
      </c>
      <c r="BY356" s="29">
        <f t="shared" ca="1" si="430"/>
        <v>0</v>
      </c>
      <c r="BZ356" s="29">
        <f t="shared" ca="1" si="431"/>
        <v>0</v>
      </c>
      <c r="CA356" s="29">
        <f t="shared" ca="1" si="432"/>
        <v>0</v>
      </c>
      <c r="CB356" s="29">
        <f t="shared" ca="1" si="433"/>
        <v>0</v>
      </c>
      <c r="CC356" s="29">
        <f t="shared" ca="1" si="434"/>
        <v>0</v>
      </c>
      <c r="CD356" s="29">
        <f t="shared" ca="1" si="435"/>
        <v>0</v>
      </c>
      <c r="CE356" s="29">
        <f t="shared" ca="1" si="436"/>
        <v>0</v>
      </c>
      <c r="CF356" s="29">
        <f t="shared" ca="1" si="437"/>
        <v>0</v>
      </c>
      <c r="CG356" s="29">
        <f t="shared" ca="1" si="438"/>
        <v>0</v>
      </c>
      <c r="CH356" s="29">
        <f t="shared" ca="1" si="439"/>
        <v>0</v>
      </c>
      <c r="CI356" s="29">
        <f t="shared" ca="1" si="440"/>
        <v>0</v>
      </c>
      <c r="CJ356" s="29">
        <f t="shared" ca="1" si="441"/>
        <v>0</v>
      </c>
      <c r="CK356" s="33">
        <f t="shared" ca="1" si="476"/>
        <v>0</v>
      </c>
      <c r="CL356" s="33"/>
      <c r="CM356" s="78">
        <f t="shared" ca="1" si="490"/>
        <v>0</v>
      </c>
      <c r="CN356" s="29">
        <f ca="1">IF(NOT(snowball),0,IF(AA355&lt;=0,0,IF($C356&lt;=SUM($CM356:CM356),0,IF(BR356+$C356-SUM($CM356:CM356)&gt;AA355+AV356,AA355+AV356-BR356,$C356-SUM($CM356:CM356)))))</f>
        <v>0</v>
      </c>
      <c r="CO356" s="29">
        <f ca="1">IF(NOT(snowball),0,IF(AB355&lt;=0,0,IF($C356&lt;=SUM($CM356:CN356),0,IF(BS356+$C356-SUM($CM356:CN356)&gt;AB355+AW356,AB355+AW356-BS356,$C356-SUM($CM356:CN356)))))</f>
        <v>0</v>
      </c>
      <c r="CP356" s="29">
        <f ca="1">IF(NOT(snowball),0,IF(AC355&lt;=0,0,IF($C356&lt;=SUM($CM356:CO356),0,IF(BT356+$C356-SUM($CM356:CO356)&gt;AC355+AX356,AC355+AX356-BT356,$C356-SUM($CM356:CO356)))))</f>
        <v>0</v>
      </c>
      <c r="CQ356" s="29">
        <f ca="1">IF(NOT(snowball),0,IF(AD355&lt;=0,0,IF($C356&lt;=SUM($CM356:CP356),0,IF(BU356+$C356-SUM($CM356:CP356)&gt;AD355+AY356,AD355+AY356-BU356,$C356-SUM($CM356:CP356)))))</f>
        <v>0</v>
      </c>
      <c r="CR356" s="29">
        <f ca="1">IF(NOT(snowball),0,IF(AE355&lt;=0,0,IF($C356&lt;=SUM($CM356:CQ356),0,IF(BV356+$C356-SUM($CM356:CQ356)&gt;AE355+AZ356,AE355+AZ356-BV356,$C356-SUM($CM356:CQ356)))))</f>
        <v>0</v>
      </c>
      <c r="CS356" s="29">
        <f ca="1">IF(NOT(snowball),0,IF(AF355&lt;=0,0,IF($C356&lt;=SUM($CM356:CR356),0,IF(BW356+$C356-SUM($CM356:CR356)&gt;AF355+BA356,AF355+BA356-BW356,$C356-SUM($CM356:CR356)))))</f>
        <v>0</v>
      </c>
      <c r="CT356" s="29">
        <f ca="1">IF(NOT(snowball),0,IF(AG355&lt;=0,0,IF($C356&lt;=SUM($CM356:CS356),0,IF(BX356+$C356-SUM($CM356:CS356)&gt;AG355+BB356,AG355+BB356-BX356,$C356-SUM($CM356:CS356)))))</f>
        <v>0</v>
      </c>
      <c r="CU356" s="29">
        <f ca="1">IF(NOT(snowball),0,IF(AH355&lt;=0,0,IF($C356&lt;=SUM($CM356:CT356),0,IF(BY356+$C356-SUM($CM356:CT356)&gt;AH355+BC356,AH355+BC356-BY356,$C356-SUM($CM356:CT356)))))</f>
        <v>0</v>
      </c>
      <c r="CV356" s="29">
        <f ca="1">IF(NOT(snowball),0,IF(AI355&lt;=0,0,IF($C356&lt;=SUM($CM356:CU356),0,IF(BZ356+$C356-SUM($CM356:CU356)&gt;AI355+BD356,AI355+BD356-BZ356,$C356-SUM($CM356:CU356)))))</f>
        <v>0</v>
      </c>
      <c r="CW356" s="29">
        <f ca="1">IF(NOT(snowball),0,IF(AJ355&lt;=0,0,IF($C356&lt;=SUM($CM356:CV356),0,IF(CA356+$C356-SUM($CM356:CV356)&gt;AJ355+BE356,AJ355+BE356-CA356,$C356-SUM($CM356:CV356)))))</f>
        <v>0</v>
      </c>
      <c r="CX356" s="29">
        <f ca="1">IF(NOT(snowball),0,IF(AK355&lt;=0,0,IF($C356&lt;=SUM($CM356:CW356),0,IF(CB356+$C356-SUM($CM356:CW356)&gt;AK355+BF356,AK355+BF356-CB356,$C356-SUM($CM356:CW356)))))</f>
        <v>0</v>
      </c>
      <c r="CY356" s="29">
        <f ca="1">IF(NOT(snowball),0,IF(AL355&lt;=0,0,IF($C356&lt;=SUM($CM356:CX356),0,IF(CC356+$C356-SUM($CM356:CX356)&gt;AL355+BG356,AL355+BG356-CC356,$C356-SUM($CM356:CX356)))))</f>
        <v>0</v>
      </c>
      <c r="CZ356" s="29">
        <f ca="1">IF(NOT(snowball),0,IF(AM355&lt;=0,0,IF($C356&lt;=SUM($CM356:CY356),0,IF(CD356+$C356-SUM($CM356:CY356)&gt;AM355+BH356,AM355+BH356-CD356,$C356-SUM($CM356:CY356)))))</f>
        <v>0</v>
      </c>
      <c r="DA356" s="29">
        <f ca="1">IF(NOT(snowball),0,IF(AN355&lt;=0,0,IF($C356&lt;=SUM($CM356:CZ356),0,IF(CE356+$C356-SUM($CM356:CZ356)&gt;AN355+BI356,AN355+BI356-CE356,$C356-SUM($CM356:CZ356)))))</f>
        <v>0</v>
      </c>
      <c r="DB356" s="29">
        <f ca="1">IF(NOT(snowball),0,IF(AO355&lt;=0,0,IF($C356&lt;=SUM($CM356:DA356),0,IF(CF356+$C356-SUM($CM356:DA356)&gt;AO355+BJ356,AO355+BJ356-CF356,$C356-SUM($CM356:DA356)))))</f>
        <v>0</v>
      </c>
      <c r="DC356" s="29">
        <f ca="1">IF(NOT(snowball),0,IF(AP355&lt;=0,0,IF($C356&lt;=SUM($CM356:DB356),0,IF(CG356+$C356-SUM($CM356:DB356)&gt;AP355+BK356,AP355+BK356-CG356,$C356-SUM($CM356:DB356)))))</f>
        <v>0</v>
      </c>
      <c r="DD356" s="29">
        <f ca="1">IF(NOT(snowball),0,IF(AQ355&lt;=0,0,IF($C356&lt;=SUM($CM356:DC356),0,IF(CH356+$C356-SUM($CM356:DC356)&gt;AQ355+BL356,AQ355+BL356-CH356,$C356-SUM($CM356:DC356)))))</f>
        <v>0</v>
      </c>
      <c r="DE356" s="29">
        <f ca="1">IF(NOT(snowball),0,IF(AR355&lt;=0,0,IF($C356&lt;=SUM($CM356:DD356),0,IF(CI356+$C356-SUM($CM356:DD356)&gt;AR355+BM356,AR355+BM356-CI356,$C356-SUM($CM356:DD356)))))</f>
        <v>0</v>
      </c>
      <c r="DF356" s="29">
        <f ca="1">IF(NOT(snowball),0,IF(AS355&lt;=0,0,IF($C356&lt;=SUM($CM356:DE356),0,IF(CJ356+$C356-SUM($CM356:DE356)&gt;AS355+BN356,AS355+BN356-CJ356,$C356-SUM($CM356:DE356)))))</f>
        <v>0</v>
      </c>
    </row>
    <row r="357" spans="1:110" ht="11" customHeight="1">
      <c r="A357" s="30" t="str">
        <f t="shared" ca="1" si="466"/>
        <v/>
      </c>
      <c r="B357" s="13" t="e">
        <f t="shared" ca="1" si="491"/>
        <v>#N/A</v>
      </c>
      <c r="C357" s="113" t="str">
        <f t="shared" ca="1" si="477"/>
        <v/>
      </c>
      <c r="D357" s="81"/>
      <c r="E357" s="29">
        <f t="shared" ca="1" si="467"/>
        <v>0</v>
      </c>
      <c r="F357" s="29">
        <f t="shared" ca="1" si="468"/>
        <v>0</v>
      </c>
      <c r="G357" s="29">
        <f t="shared" ca="1" si="469"/>
        <v>0</v>
      </c>
      <c r="H357" s="29">
        <f t="shared" ca="1" si="470"/>
        <v>0</v>
      </c>
      <c r="I357" s="29">
        <f t="shared" ca="1" si="471"/>
        <v>0</v>
      </c>
      <c r="J357" s="29">
        <f t="shared" ca="1" si="472"/>
        <v>0</v>
      </c>
      <c r="K357" s="29">
        <f t="shared" ca="1" si="453"/>
        <v>0</v>
      </c>
      <c r="L357" s="29">
        <f t="shared" ca="1" si="478"/>
        <v>0</v>
      </c>
      <c r="M357" s="29">
        <f t="shared" ca="1" si="479"/>
        <v>0</v>
      </c>
      <c r="N357" s="29">
        <f t="shared" ca="1" si="480"/>
        <v>0</v>
      </c>
      <c r="O357" s="29">
        <f t="shared" ca="1" si="481"/>
        <v>0</v>
      </c>
      <c r="P357" s="29">
        <f t="shared" ca="1" si="482"/>
        <v>0</v>
      </c>
      <c r="Q357" s="29">
        <f t="shared" ca="1" si="483"/>
        <v>0</v>
      </c>
      <c r="R357" s="29">
        <f t="shared" ca="1" si="484"/>
        <v>0</v>
      </c>
      <c r="S357" s="29">
        <f t="shared" ca="1" si="485"/>
        <v>0</v>
      </c>
      <c r="T357" s="29">
        <f t="shared" ca="1" si="486"/>
        <v>0</v>
      </c>
      <c r="U357" s="29">
        <f t="shared" ca="1" si="487"/>
        <v>0</v>
      </c>
      <c r="V357" s="29">
        <f t="shared" ca="1" si="488"/>
        <v>0</v>
      </c>
      <c r="W357" s="29">
        <f t="shared" ca="1" si="489"/>
        <v>0</v>
      </c>
      <c r="X357" s="29">
        <f t="shared" ca="1" si="489"/>
        <v>0</v>
      </c>
      <c r="Y357" s="66"/>
      <c r="Z357" s="29">
        <f t="shared" ca="1" si="492"/>
        <v>0</v>
      </c>
      <c r="AA357" s="29">
        <f t="shared" ca="1" si="493"/>
        <v>0</v>
      </c>
      <c r="AB357" s="29">
        <f t="shared" ca="1" si="494"/>
        <v>0</v>
      </c>
      <c r="AC357" s="29">
        <f t="shared" ca="1" si="495"/>
        <v>0</v>
      </c>
      <c r="AD357" s="29">
        <f t="shared" ca="1" si="496"/>
        <v>0</v>
      </c>
      <c r="AE357" s="29">
        <f t="shared" ca="1" si="497"/>
        <v>0</v>
      </c>
      <c r="AF357" s="29">
        <f t="shared" ca="1" si="498"/>
        <v>0</v>
      </c>
      <c r="AG357" s="29">
        <f t="shared" ca="1" si="499"/>
        <v>0</v>
      </c>
      <c r="AH357" s="29">
        <f t="shared" ca="1" si="500"/>
        <v>0</v>
      </c>
      <c r="AI357" s="29">
        <f t="shared" ca="1" si="501"/>
        <v>0</v>
      </c>
      <c r="AJ357" s="29">
        <f t="shared" ca="1" si="502"/>
        <v>0</v>
      </c>
      <c r="AK357" s="29">
        <f t="shared" ca="1" si="503"/>
        <v>0</v>
      </c>
      <c r="AL357" s="29">
        <f t="shared" ca="1" si="504"/>
        <v>0</v>
      </c>
      <c r="AM357" s="29">
        <f t="shared" ca="1" si="505"/>
        <v>0</v>
      </c>
      <c r="AN357" s="29">
        <f t="shared" ca="1" si="506"/>
        <v>0</v>
      </c>
      <c r="AO357" s="29">
        <f t="shared" ca="1" si="507"/>
        <v>0</v>
      </c>
      <c r="AP357" s="29">
        <f t="shared" ca="1" si="508"/>
        <v>0</v>
      </c>
      <c r="AQ357" s="29">
        <f t="shared" ca="1" si="509"/>
        <v>0</v>
      </c>
      <c r="AR357" s="29">
        <f t="shared" ca="1" si="510"/>
        <v>0</v>
      </c>
      <c r="AS357" s="29">
        <f t="shared" ca="1" si="511"/>
        <v>0</v>
      </c>
      <c r="AT357" s="7"/>
      <c r="AU357" s="29">
        <f t="shared" ca="1" si="473"/>
        <v>0</v>
      </c>
      <c r="AV357" s="29">
        <f t="shared" ca="1" si="474"/>
        <v>0</v>
      </c>
      <c r="AW357" s="29">
        <f t="shared" ca="1" si="475"/>
        <v>0</v>
      </c>
      <c r="AX357" s="29">
        <f t="shared" ca="1" si="518"/>
        <v>0</v>
      </c>
      <c r="AY357" s="29">
        <f t="shared" ca="1" si="519"/>
        <v>0</v>
      </c>
      <c r="AZ357" s="29">
        <f t="shared" ca="1" si="520"/>
        <v>0</v>
      </c>
      <c r="BA357" s="29">
        <f t="shared" ca="1" si="521"/>
        <v>0</v>
      </c>
      <c r="BB357" s="29">
        <f t="shared" ca="1" si="522"/>
        <v>0</v>
      </c>
      <c r="BC357" s="29">
        <f t="shared" ca="1" si="523"/>
        <v>0</v>
      </c>
      <c r="BD357" s="29">
        <f t="shared" ca="1" si="524"/>
        <v>0</v>
      </c>
      <c r="BE357" s="29">
        <f t="shared" ca="1" si="525"/>
        <v>0</v>
      </c>
      <c r="BF357" s="29">
        <f t="shared" ca="1" si="526"/>
        <v>0</v>
      </c>
      <c r="BG357" s="29">
        <f t="shared" ca="1" si="527"/>
        <v>0</v>
      </c>
      <c r="BH357" s="29">
        <f t="shared" ca="1" si="528"/>
        <v>0</v>
      </c>
      <c r="BI357" s="29">
        <f t="shared" ca="1" si="529"/>
        <v>0</v>
      </c>
      <c r="BJ357" s="29">
        <f t="shared" ca="1" si="530"/>
        <v>0</v>
      </c>
      <c r="BK357" s="29">
        <f t="shared" ca="1" si="531"/>
        <v>0</v>
      </c>
      <c r="BL357" s="29">
        <f t="shared" ca="1" si="532"/>
        <v>0</v>
      </c>
      <c r="BM357" s="29">
        <f t="shared" ca="1" si="533"/>
        <v>0</v>
      </c>
      <c r="BN357" s="29">
        <f t="shared" ca="1" si="534"/>
        <v>0</v>
      </c>
      <c r="BO357" s="33">
        <f t="shared" ca="1" si="512"/>
        <v>0</v>
      </c>
      <c r="BP357" s="16"/>
      <c r="BQ357" s="29">
        <f t="shared" ca="1" si="513"/>
        <v>0</v>
      </c>
      <c r="BR357" s="29">
        <f t="shared" ca="1" si="514"/>
        <v>0</v>
      </c>
      <c r="BS357" s="29">
        <f t="shared" ca="1" si="515"/>
        <v>0</v>
      </c>
      <c r="BT357" s="29">
        <f t="shared" ca="1" si="516"/>
        <v>0</v>
      </c>
      <c r="BU357" s="29">
        <f t="shared" ca="1" si="517"/>
        <v>0</v>
      </c>
      <c r="BV357" s="29">
        <f t="shared" ref="BV357:BV380" ca="1" si="535">IF(AE356&gt;0,IF((AE356+AZ357)&lt;J$10,AE356+AZ357,J$10),0)</f>
        <v>0</v>
      </c>
      <c r="BW357" s="29">
        <f t="shared" ref="BW357:BW380" ca="1" si="536">IF(AF356&gt;0,IF((AF356+BA357)&lt;K$10,AF356+BA357,K$10),0)</f>
        <v>0</v>
      </c>
      <c r="BX357" s="29">
        <f t="shared" ref="BX357:BX380" ca="1" si="537">IF(AG356&gt;0,IF((AG356+BB357)&lt;L$10,AG356+BB357,L$10),0)</f>
        <v>0</v>
      </c>
      <c r="BY357" s="29">
        <f t="shared" ref="BY357:BY380" ca="1" si="538">IF(AH356&gt;0,IF((AH356+BC357)&lt;M$10,AH356+BC357,M$10),0)</f>
        <v>0</v>
      </c>
      <c r="BZ357" s="29">
        <f t="shared" ref="BZ357:BZ380" ca="1" si="539">IF(AI356&gt;0,IF((AI356+BD357)&lt;N$10,AI356+BD357,N$10),0)</f>
        <v>0</v>
      </c>
      <c r="CA357" s="29">
        <f t="shared" ref="CA357:CA380" ca="1" si="540">IF(AJ356&gt;0,IF((AJ356+BE357)&lt;O$10,AJ356+BE357,O$10),0)</f>
        <v>0</v>
      </c>
      <c r="CB357" s="29">
        <f t="shared" ref="CB357:CB380" ca="1" si="541">IF(AK356&gt;0,IF((AK356+BF357)&lt;P$10,AK356+BF357,P$10),0)</f>
        <v>0</v>
      </c>
      <c r="CC357" s="29">
        <f t="shared" ref="CC357:CC380" ca="1" si="542">IF(AL356&gt;0,IF((AL356+BG357)&lt;Q$10,AL356+BG357,Q$10),0)</f>
        <v>0</v>
      </c>
      <c r="CD357" s="29">
        <f t="shared" ref="CD357:CD380" ca="1" si="543">IF(AM356&gt;0,IF((AM356+BH357)&lt;R$10,AM356+BH357,R$10),0)</f>
        <v>0</v>
      </c>
      <c r="CE357" s="29">
        <f t="shared" ref="CE357:CE380" ca="1" si="544">IF(AN356&gt;0,IF((AN356+BI357)&lt;S$10,AN356+BI357,S$10),0)</f>
        <v>0</v>
      </c>
      <c r="CF357" s="29">
        <f t="shared" ref="CF357:CF380" ca="1" si="545">IF(AO356&gt;0,IF((AO356+BJ357)&lt;T$10,AO356+BJ357,T$10),0)</f>
        <v>0</v>
      </c>
      <c r="CG357" s="29">
        <f t="shared" ref="CG357:CG380" ca="1" si="546">IF(AP356&gt;0,IF((AP356+BK357)&lt;U$10,AP356+BK357,U$10),0)</f>
        <v>0</v>
      </c>
      <c r="CH357" s="29">
        <f t="shared" ref="CH357:CH380" ca="1" si="547">IF(AQ356&gt;0,IF((AQ356+BL357)&lt;V$10,AQ356+BL357,V$10),0)</f>
        <v>0</v>
      </c>
      <c r="CI357" s="29">
        <f t="shared" ref="CI357:CI380" ca="1" si="548">IF(AR356&gt;0,IF((AR356+BM357)&lt;W$10,AR356+BM357,W$10),0)</f>
        <v>0</v>
      </c>
      <c r="CJ357" s="29">
        <f t="shared" ref="CJ357:CJ380" ca="1" si="549">IF(AS356&gt;0,IF((AS356+BN357)&lt;X$10,AS356+BN357,X$10),0)</f>
        <v>0</v>
      </c>
      <c r="CK357" s="33">
        <f t="shared" ca="1" si="476"/>
        <v>0</v>
      </c>
      <c r="CL357" s="33"/>
      <c r="CM357" s="78">
        <f t="shared" ca="1" si="490"/>
        <v>0</v>
      </c>
      <c r="CN357" s="29">
        <f ca="1">IF(NOT(snowball),0,IF(AA356&lt;=0,0,IF($C357&lt;=SUM($CM357:CM357),0,IF(BR357+$C357-SUM($CM357:CM357)&gt;AA356+AV357,AA356+AV357-BR357,$C357-SUM($CM357:CM357)))))</f>
        <v>0</v>
      </c>
      <c r="CO357" s="29">
        <f ca="1">IF(NOT(snowball),0,IF(AB356&lt;=0,0,IF($C357&lt;=SUM($CM357:CN357),0,IF(BS357+$C357-SUM($CM357:CN357)&gt;AB356+AW357,AB356+AW357-BS357,$C357-SUM($CM357:CN357)))))</f>
        <v>0</v>
      </c>
      <c r="CP357" s="29">
        <f ca="1">IF(NOT(snowball),0,IF(AC356&lt;=0,0,IF($C357&lt;=SUM($CM357:CO357),0,IF(BT357+$C357-SUM($CM357:CO357)&gt;AC356+AX357,AC356+AX357-BT357,$C357-SUM($CM357:CO357)))))</f>
        <v>0</v>
      </c>
      <c r="CQ357" s="29">
        <f ca="1">IF(NOT(snowball),0,IF(AD356&lt;=0,0,IF($C357&lt;=SUM($CM357:CP357),0,IF(BU357+$C357-SUM($CM357:CP357)&gt;AD356+AY357,AD356+AY357-BU357,$C357-SUM($CM357:CP357)))))</f>
        <v>0</v>
      </c>
      <c r="CR357" s="29">
        <f ca="1">IF(NOT(snowball),0,IF(AE356&lt;=0,0,IF($C357&lt;=SUM($CM357:CQ357),0,IF(BV357+$C357-SUM($CM357:CQ357)&gt;AE356+AZ357,AE356+AZ357-BV357,$C357-SUM($CM357:CQ357)))))</f>
        <v>0</v>
      </c>
      <c r="CS357" s="29">
        <f ca="1">IF(NOT(snowball),0,IF(AF356&lt;=0,0,IF($C357&lt;=SUM($CM357:CR357),0,IF(BW357+$C357-SUM($CM357:CR357)&gt;AF356+BA357,AF356+BA357-BW357,$C357-SUM($CM357:CR357)))))</f>
        <v>0</v>
      </c>
      <c r="CT357" s="29">
        <f ca="1">IF(NOT(snowball),0,IF(AG356&lt;=0,0,IF($C357&lt;=SUM($CM357:CS357),0,IF(BX357+$C357-SUM($CM357:CS357)&gt;AG356+BB357,AG356+BB357-BX357,$C357-SUM($CM357:CS357)))))</f>
        <v>0</v>
      </c>
      <c r="CU357" s="29">
        <f ca="1">IF(NOT(snowball),0,IF(AH356&lt;=0,0,IF($C357&lt;=SUM($CM357:CT357),0,IF(BY357+$C357-SUM($CM357:CT357)&gt;AH356+BC357,AH356+BC357-BY357,$C357-SUM($CM357:CT357)))))</f>
        <v>0</v>
      </c>
      <c r="CV357" s="29">
        <f ca="1">IF(NOT(snowball),0,IF(AI356&lt;=0,0,IF($C357&lt;=SUM($CM357:CU357),0,IF(BZ357+$C357-SUM($CM357:CU357)&gt;AI356+BD357,AI356+BD357-BZ357,$C357-SUM($CM357:CU357)))))</f>
        <v>0</v>
      </c>
      <c r="CW357" s="29">
        <f ca="1">IF(NOT(snowball),0,IF(AJ356&lt;=0,0,IF($C357&lt;=SUM($CM357:CV357),0,IF(CA357+$C357-SUM($CM357:CV357)&gt;AJ356+BE357,AJ356+BE357-CA357,$C357-SUM($CM357:CV357)))))</f>
        <v>0</v>
      </c>
      <c r="CX357" s="29">
        <f ca="1">IF(NOT(snowball),0,IF(AK356&lt;=0,0,IF($C357&lt;=SUM($CM357:CW357),0,IF(CB357+$C357-SUM($CM357:CW357)&gt;AK356+BF357,AK356+BF357-CB357,$C357-SUM($CM357:CW357)))))</f>
        <v>0</v>
      </c>
      <c r="CY357" s="29">
        <f ca="1">IF(NOT(snowball),0,IF(AL356&lt;=0,0,IF($C357&lt;=SUM($CM357:CX357),0,IF(CC357+$C357-SUM($CM357:CX357)&gt;AL356+BG357,AL356+BG357-CC357,$C357-SUM($CM357:CX357)))))</f>
        <v>0</v>
      </c>
      <c r="CZ357" s="29">
        <f ca="1">IF(NOT(snowball),0,IF(AM356&lt;=0,0,IF($C357&lt;=SUM($CM357:CY357),0,IF(CD357+$C357-SUM($CM357:CY357)&gt;AM356+BH357,AM356+BH357-CD357,$C357-SUM($CM357:CY357)))))</f>
        <v>0</v>
      </c>
      <c r="DA357" s="29">
        <f ca="1">IF(NOT(snowball),0,IF(AN356&lt;=0,0,IF($C357&lt;=SUM($CM357:CZ357),0,IF(CE357+$C357-SUM($CM357:CZ357)&gt;AN356+BI357,AN356+BI357-CE357,$C357-SUM($CM357:CZ357)))))</f>
        <v>0</v>
      </c>
      <c r="DB357" s="29">
        <f ca="1">IF(NOT(snowball),0,IF(AO356&lt;=0,0,IF($C357&lt;=SUM($CM357:DA357),0,IF(CF357+$C357-SUM($CM357:DA357)&gt;AO356+BJ357,AO356+BJ357-CF357,$C357-SUM($CM357:DA357)))))</f>
        <v>0</v>
      </c>
      <c r="DC357" s="29">
        <f ca="1">IF(NOT(snowball),0,IF(AP356&lt;=0,0,IF($C357&lt;=SUM($CM357:DB357),0,IF(CG357+$C357-SUM($CM357:DB357)&gt;AP356+BK357,AP356+BK357-CG357,$C357-SUM($CM357:DB357)))))</f>
        <v>0</v>
      </c>
      <c r="DD357" s="29">
        <f ca="1">IF(NOT(snowball),0,IF(AQ356&lt;=0,0,IF($C357&lt;=SUM($CM357:DC357),0,IF(CH357+$C357-SUM($CM357:DC357)&gt;AQ356+BL357,AQ356+BL357-CH357,$C357-SUM($CM357:DC357)))))</f>
        <v>0</v>
      </c>
      <c r="DE357" s="29">
        <f ca="1">IF(NOT(snowball),0,IF(AR356&lt;=0,0,IF($C357&lt;=SUM($CM357:DD357),0,IF(CI357+$C357-SUM($CM357:DD357)&gt;AR356+BM357,AR356+BM357-CI357,$C357-SUM($CM357:DD357)))))</f>
        <v>0</v>
      </c>
      <c r="DF357" s="29">
        <f ca="1">IF(NOT(snowball),0,IF(AS356&lt;=0,0,IF($C357&lt;=SUM($CM357:DE357),0,IF(CJ357+$C357-SUM($CM357:DE357)&gt;AS356+BN357,AS356+BN357-CJ357,$C357-SUM($CM357:DE357)))))</f>
        <v>0</v>
      </c>
    </row>
    <row r="358" spans="1:110" ht="11" customHeight="1">
      <c r="A358" s="30" t="str">
        <f t="shared" ca="1" si="466"/>
        <v/>
      </c>
      <c r="B358" s="13" t="e">
        <f t="shared" ca="1" si="491"/>
        <v>#N/A</v>
      </c>
      <c r="C358" s="113" t="str">
        <f t="shared" ca="1" si="477"/>
        <v/>
      </c>
      <c r="D358" s="81"/>
      <c r="E358" s="29">
        <f t="shared" ca="1" si="467"/>
        <v>0</v>
      </c>
      <c r="F358" s="29">
        <f t="shared" ca="1" si="468"/>
        <v>0</v>
      </c>
      <c r="G358" s="29">
        <f t="shared" ca="1" si="469"/>
        <v>0</v>
      </c>
      <c r="H358" s="29">
        <f t="shared" ca="1" si="470"/>
        <v>0</v>
      </c>
      <c r="I358" s="29">
        <f t="shared" ca="1" si="471"/>
        <v>0</v>
      </c>
      <c r="J358" s="29">
        <f t="shared" ca="1" si="472"/>
        <v>0</v>
      </c>
      <c r="K358" s="29">
        <f t="shared" ca="1" si="453"/>
        <v>0</v>
      </c>
      <c r="L358" s="29">
        <f t="shared" ca="1" si="478"/>
        <v>0</v>
      </c>
      <c r="M358" s="29">
        <f t="shared" ca="1" si="479"/>
        <v>0</v>
      </c>
      <c r="N358" s="29">
        <f t="shared" ca="1" si="480"/>
        <v>0</v>
      </c>
      <c r="O358" s="29">
        <f t="shared" ca="1" si="481"/>
        <v>0</v>
      </c>
      <c r="P358" s="29">
        <f t="shared" ca="1" si="482"/>
        <v>0</v>
      </c>
      <c r="Q358" s="29">
        <f t="shared" ca="1" si="483"/>
        <v>0</v>
      </c>
      <c r="R358" s="29">
        <f t="shared" ca="1" si="484"/>
        <v>0</v>
      </c>
      <c r="S358" s="29">
        <f t="shared" ca="1" si="485"/>
        <v>0</v>
      </c>
      <c r="T358" s="29">
        <f t="shared" ca="1" si="486"/>
        <v>0</v>
      </c>
      <c r="U358" s="29">
        <f t="shared" ca="1" si="487"/>
        <v>0</v>
      </c>
      <c r="V358" s="29">
        <f t="shared" ca="1" si="488"/>
        <v>0</v>
      </c>
      <c r="W358" s="29">
        <f t="shared" ca="1" si="489"/>
        <v>0</v>
      </c>
      <c r="X358" s="29">
        <f t="shared" ca="1" si="489"/>
        <v>0</v>
      </c>
      <c r="Y358" s="66"/>
      <c r="Z358" s="29">
        <f t="shared" ca="1" si="492"/>
        <v>0</v>
      </c>
      <c r="AA358" s="29">
        <f t="shared" ca="1" si="493"/>
        <v>0</v>
      </c>
      <c r="AB358" s="29">
        <f t="shared" ca="1" si="494"/>
        <v>0</v>
      </c>
      <c r="AC358" s="29">
        <f t="shared" ca="1" si="495"/>
        <v>0</v>
      </c>
      <c r="AD358" s="29">
        <f t="shared" ca="1" si="496"/>
        <v>0</v>
      </c>
      <c r="AE358" s="29">
        <f t="shared" ca="1" si="497"/>
        <v>0</v>
      </c>
      <c r="AF358" s="29">
        <f t="shared" ca="1" si="498"/>
        <v>0</v>
      </c>
      <c r="AG358" s="29">
        <f t="shared" ca="1" si="499"/>
        <v>0</v>
      </c>
      <c r="AH358" s="29">
        <f t="shared" ca="1" si="500"/>
        <v>0</v>
      </c>
      <c r="AI358" s="29">
        <f t="shared" ca="1" si="501"/>
        <v>0</v>
      </c>
      <c r="AJ358" s="29">
        <f t="shared" ca="1" si="502"/>
        <v>0</v>
      </c>
      <c r="AK358" s="29">
        <f t="shared" ca="1" si="503"/>
        <v>0</v>
      </c>
      <c r="AL358" s="29">
        <f t="shared" ca="1" si="504"/>
        <v>0</v>
      </c>
      <c r="AM358" s="29">
        <f t="shared" ca="1" si="505"/>
        <v>0</v>
      </c>
      <c r="AN358" s="29">
        <f t="shared" ca="1" si="506"/>
        <v>0</v>
      </c>
      <c r="AO358" s="29">
        <f t="shared" ca="1" si="507"/>
        <v>0</v>
      </c>
      <c r="AP358" s="29">
        <f t="shared" ca="1" si="508"/>
        <v>0</v>
      </c>
      <c r="AQ358" s="29">
        <f t="shared" ca="1" si="509"/>
        <v>0</v>
      </c>
      <c r="AR358" s="29">
        <f t="shared" ca="1" si="510"/>
        <v>0</v>
      </c>
      <c r="AS358" s="29">
        <f t="shared" ca="1" si="511"/>
        <v>0</v>
      </c>
      <c r="AT358" s="7"/>
      <c r="AU358" s="29">
        <f t="shared" ca="1" si="473"/>
        <v>0</v>
      </c>
      <c r="AV358" s="29">
        <f t="shared" ca="1" si="474"/>
        <v>0</v>
      </c>
      <c r="AW358" s="29">
        <f t="shared" ca="1" si="475"/>
        <v>0</v>
      </c>
      <c r="AX358" s="29">
        <f t="shared" ca="1" si="518"/>
        <v>0</v>
      </c>
      <c r="AY358" s="29">
        <f t="shared" ca="1" si="519"/>
        <v>0</v>
      </c>
      <c r="AZ358" s="29">
        <f t="shared" ca="1" si="520"/>
        <v>0</v>
      </c>
      <c r="BA358" s="29">
        <f t="shared" ca="1" si="521"/>
        <v>0</v>
      </c>
      <c r="BB358" s="29">
        <f t="shared" ca="1" si="522"/>
        <v>0</v>
      </c>
      <c r="BC358" s="29">
        <f t="shared" ca="1" si="523"/>
        <v>0</v>
      </c>
      <c r="BD358" s="29">
        <f t="shared" ca="1" si="524"/>
        <v>0</v>
      </c>
      <c r="BE358" s="29">
        <f t="shared" ca="1" si="525"/>
        <v>0</v>
      </c>
      <c r="BF358" s="29">
        <f t="shared" ca="1" si="526"/>
        <v>0</v>
      </c>
      <c r="BG358" s="29">
        <f t="shared" ca="1" si="527"/>
        <v>0</v>
      </c>
      <c r="BH358" s="29">
        <f t="shared" ca="1" si="528"/>
        <v>0</v>
      </c>
      <c r="BI358" s="29">
        <f t="shared" ca="1" si="529"/>
        <v>0</v>
      </c>
      <c r="BJ358" s="29">
        <f t="shared" ca="1" si="530"/>
        <v>0</v>
      </c>
      <c r="BK358" s="29">
        <f t="shared" ca="1" si="531"/>
        <v>0</v>
      </c>
      <c r="BL358" s="29">
        <f t="shared" ca="1" si="532"/>
        <v>0</v>
      </c>
      <c r="BM358" s="29">
        <f t="shared" ca="1" si="533"/>
        <v>0</v>
      </c>
      <c r="BN358" s="29">
        <f t="shared" ca="1" si="534"/>
        <v>0</v>
      </c>
      <c r="BO358" s="33">
        <f t="shared" ca="1" si="512"/>
        <v>0</v>
      </c>
      <c r="BP358" s="16"/>
      <c r="BQ358" s="29">
        <f t="shared" ca="1" si="513"/>
        <v>0</v>
      </c>
      <c r="BR358" s="29">
        <f t="shared" ca="1" si="514"/>
        <v>0</v>
      </c>
      <c r="BS358" s="29">
        <f t="shared" ca="1" si="515"/>
        <v>0</v>
      </c>
      <c r="BT358" s="29">
        <f t="shared" ca="1" si="516"/>
        <v>0</v>
      </c>
      <c r="BU358" s="29">
        <f t="shared" ca="1" si="517"/>
        <v>0</v>
      </c>
      <c r="BV358" s="29">
        <f t="shared" ca="1" si="535"/>
        <v>0</v>
      </c>
      <c r="BW358" s="29">
        <f t="shared" ca="1" si="536"/>
        <v>0</v>
      </c>
      <c r="BX358" s="29">
        <f t="shared" ca="1" si="537"/>
        <v>0</v>
      </c>
      <c r="BY358" s="29">
        <f t="shared" ca="1" si="538"/>
        <v>0</v>
      </c>
      <c r="BZ358" s="29">
        <f t="shared" ca="1" si="539"/>
        <v>0</v>
      </c>
      <c r="CA358" s="29">
        <f t="shared" ca="1" si="540"/>
        <v>0</v>
      </c>
      <c r="CB358" s="29">
        <f t="shared" ca="1" si="541"/>
        <v>0</v>
      </c>
      <c r="CC358" s="29">
        <f t="shared" ca="1" si="542"/>
        <v>0</v>
      </c>
      <c r="CD358" s="29">
        <f t="shared" ca="1" si="543"/>
        <v>0</v>
      </c>
      <c r="CE358" s="29">
        <f t="shared" ca="1" si="544"/>
        <v>0</v>
      </c>
      <c r="CF358" s="29">
        <f t="shared" ca="1" si="545"/>
        <v>0</v>
      </c>
      <c r="CG358" s="29">
        <f t="shared" ca="1" si="546"/>
        <v>0</v>
      </c>
      <c r="CH358" s="29">
        <f t="shared" ca="1" si="547"/>
        <v>0</v>
      </c>
      <c r="CI358" s="29">
        <f t="shared" ca="1" si="548"/>
        <v>0</v>
      </c>
      <c r="CJ358" s="29">
        <f t="shared" ca="1" si="549"/>
        <v>0</v>
      </c>
      <c r="CK358" s="33">
        <f t="shared" ca="1" si="476"/>
        <v>0</v>
      </c>
      <c r="CL358" s="33"/>
      <c r="CM358" s="78">
        <f t="shared" ca="1" si="490"/>
        <v>0</v>
      </c>
      <c r="CN358" s="29">
        <f ca="1">IF(NOT(snowball),0,IF(AA357&lt;=0,0,IF($C358&lt;=SUM($CM358:CM358),0,IF(BR358+$C358-SUM($CM358:CM358)&gt;AA357+AV358,AA357+AV358-BR358,$C358-SUM($CM358:CM358)))))</f>
        <v>0</v>
      </c>
      <c r="CO358" s="29">
        <f ca="1">IF(NOT(snowball),0,IF(AB357&lt;=0,0,IF($C358&lt;=SUM($CM358:CN358),0,IF(BS358+$C358-SUM($CM358:CN358)&gt;AB357+AW358,AB357+AW358-BS358,$C358-SUM($CM358:CN358)))))</f>
        <v>0</v>
      </c>
      <c r="CP358" s="29">
        <f ca="1">IF(NOT(snowball),0,IF(AC357&lt;=0,0,IF($C358&lt;=SUM($CM358:CO358),0,IF(BT358+$C358-SUM($CM358:CO358)&gt;AC357+AX358,AC357+AX358-BT358,$C358-SUM($CM358:CO358)))))</f>
        <v>0</v>
      </c>
      <c r="CQ358" s="29">
        <f ca="1">IF(NOT(snowball),0,IF(AD357&lt;=0,0,IF($C358&lt;=SUM($CM358:CP358),0,IF(BU358+$C358-SUM($CM358:CP358)&gt;AD357+AY358,AD357+AY358-BU358,$C358-SUM($CM358:CP358)))))</f>
        <v>0</v>
      </c>
      <c r="CR358" s="29">
        <f ca="1">IF(NOT(snowball),0,IF(AE357&lt;=0,0,IF($C358&lt;=SUM($CM358:CQ358),0,IF(BV358+$C358-SUM($CM358:CQ358)&gt;AE357+AZ358,AE357+AZ358-BV358,$C358-SUM($CM358:CQ358)))))</f>
        <v>0</v>
      </c>
      <c r="CS358" s="29">
        <f ca="1">IF(NOT(snowball),0,IF(AF357&lt;=0,0,IF($C358&lt;=SUM($CM358:CR358),0,IF(BW358+$C358-SUM($CM358:CR358)&gt;AF357+BA358,AF357+BA358-BW358,$C358-SUM($CM358:CR358)))))</f>
        <v>0</v>
      </c>
      <c r="CT358" s="29">
        <f ca="1">IF(NOT(snowball),0,IF(AG357&lt;=0,0,IF($C358&lt;=SUM($CM358:CS358),0,IF(BX358+$C358-SUM($CM358:CS358)&gt;AG357+BB358,AG357+BB358-BX358,$C358-SUM($CM358:CS358)))))</f>
        <v>0</v>
      </c>
      <c r="CU358" s="29">
        <f ca="1">IF(NOT(snowball),0,IF(AH357&lt;=0,0,IF($C358&lt;=SUM($CM358:CT358),0,IF(BY358+$C358-SUM($CM358:CT358)&gt;AH357+BC358,AH357+BC358-BY358,$C358-SUM($CM358:CT358)))))</f>
        <v>0</v>
      </c>
      <c r="CV358" s="29">
        <f ca="1">IF(NOT(snowball),0,IF(AI357&lt;=0,0,IF($C358&lt;=SUM($CM358:CU358),0,IF(BZ358+$C358-SUM($CM358:CU358)&gt;AI357+BD358,AI357+BD358-BZ358,$C358-SUM($CM358:CU358)))))</f>
        <v>0</v>
      </c>
      <c r="CW358" s="29">
        <f ca="1">IF(NOT(snowball),0,IF(AJ357&lt;=0,0,IF($C358&lt;=SUM($CM358:CV358),0,IF(CA358+$C358-SUM($CM358:CV358)&gt;AJ357+BE358,AJ357+BE358-CA358,$C358-SUM($CM358:CV358)))))</f>
        <v>0</v>
      </c>
      <c r="CX358" s="29">
        <f ca="1">IF(NOT(snowball),0,IF(AK357&lt;=0,0,IF($C358&lt;=SUM($CM358:CW358),0,IF(CB358+$C358-SUM($CM358:CW358)&gt;AK357+BF358,AK357+BF358-CB358,$C358-SUM($CM358:CW358)))))</f>
        <v>0</v>
      </c>
      <c r="CY358" s="29">
        <f ca="1">IF(NOT(snowball),0,IF(AL357&lt;=0,0,IF($C358&lt;=SUM($CM358:CX358),0,IF(CC358+$C358-SUM($CM358:CX358)&gt;AL357+BG358,AL357+BG358-CC358,$C358-SUM($CM358:CX358)))))</f>
        <v>0</v>
      </c>
      <c r="CZ358" s="29">
        <f ca="1">IF(NOT(snowball),0,IF(AM357&lt;=0,0,IF($C358&lt;=SUM($CM358:CY358),0,IF(CD358+$C358-SUM($CM358:CY358)&gt;AM357+BH358,AM357+BH358-CD358,$C358-SUM($CM358:CY358)))))</f>
        <v>0</v>
      </c>
      <c r="DA358" s="29">
        <f ca="1">IF(NOT(snowball),0,IF(AN357&lt;=0,0,IF($C358&lt;=SUM($CM358:CZ358),0,IF(CE358+$C358-SUM($CM358:CZ358)&gt;AN357+BI358,AN357+BI358-CE358,$C358-SUM($CM358:CZ358)))))</f>
        <v>0</v>
      </c>
      <c r="DB358" s="29">
        <f ca="1">IF(NOT(snowball),0,IF(AO357&lt;=0,0,IF($C358&lt;=SUM($CM358:DA358),0,IF(CF358+$C358-SUM($CM358:DA358)&gt;AO357+BJ358,AO357+BJ358-CF358,$C358-SUM($CM358:DA358)))))</f>
        <v>0</v>
      </c>
      <c r="DC358" s="29">
        <f ca="1">IF(NOT(snowball),0,IF(AP357&lt;=0,0,IF($C358&lt;=SUM($CM358:DB358),0,IF(CG358+$C358-SUM($CM358:DB358)&gt;AP357+BK358,AP357+BK358-CG358,$C358-SUM($CM358:DB358)))))</f>
        <v>0</v>
      </c>
      <c r="DD358" s="29">
        <f ca="1">IF(NOT(snowball),0,IF(AQ357&lt;=0,0,IF($C358&lt;=SUM($CM358:DC358),0,IF(CH358+$C358-SUM($CM358:DC358)&gt;AQ357+BL358,AQ357+BL358-CH358,$C358-SUM($CM358:DC358)))))</f>
        <v>0</v>
      </c>
      <c r="DE358" s="29">
        <f ca="1">IF(NOT(snowball),0,IF(AR357&lt;=0,0,IF($C358&lt;=SUM($CM358:DD358),0,IF(CI358+$C358-SUM($CM358:DD358)&gt;AR357+BM358,AR357+BM358-CI358,$C358-SUM($CM358:DD358)))))</f>
        <v>0</v>
      </c>
      <c r="DF358" s="29">
        <f ca="1">IF(NOT(snowball),0,IF(AS357&lt;=0,0,IF($C358&lt;=SUM($CM358:DE358),0,IF(CJ358+$C358-SUM($CM358:DE358)&gt;AS357+BN358,AS357+BN358-CJ358,$C358-SUM($CM358:DE358)))))</f>
        <v>0</v>
      </c>
    </row>
    <row r="359" spans="1:110" ht="11" customHeight="1">
      <c r="A359" s="30" t="str">
        <f t="shared" ca="1" si="466"/>
        <v/>
      </c>
      <c r="B359" s="13" t="e">
        <f t="shared" ca="1" si="491"/>
        <v>#N/A</v>
      </c>
      <c r="C359" s="113" t="str">
        <f t="shared" ca="1" si="477"/>
        <v/>
      </c>
      <c r="D359" s="81"/>
      <c r="E359" s="29">
        <f t="shared" ca="1" si="467"/>
        <v>0</v>
      </c>
      <c r="F359" s="29">
        <f t="shared" ca="1" si="468"/>
        <v>0</v>
      </c>
      <c r="G359" s="29">
        <f t="shared" ca="1" si="469"/>
        <v>0</v>
      </c>
      <c r="H359" s="29">
        <f t="shared" ca="1" si="470"/>
        <v>0</v>
      </c>
      <c r="I359" s="29">
        <f t="shared" ca="1" si="471"/>
        <v>0</v>
      </c>
      <c r="J359" s="29">
        <f t="shared" ca="1" si="472"/>
        <v>0</v>
      </c>
      <c r="K359" s="29">
        <f t="shared" ca="1" si="453"/>
        <v>0</v>
      </c>
      <c r="L359" s="29">
        <f t="shared" ca="1" si="478"/>
        <v>0</v>
      </c>
      <c r="M359" s="29">
        <f t="shared" ca="1" si="479"/>
        <v>0</v>
      </c>
      <c r="N359" s="29">
        <f t="shared" ca="1" si="480"/>
        <v>0</v>
      </c>
      <c r="O359" s="29">
        <f t="shared" ca="1" si="481"/>
        <v>0</v>
      </c>
      <c r="P359" s="29">
        <f t="shared" ca="1" si="482"/>
        <v>0</v>
      </c>
      <c r="Q359" s="29">
        <f t="shared" ca="1" si="483"/>
        <v>0</v>
      </c>
      <c r="R359" s="29">
        <f t="shared" ca="1" si="484"/>
        <v>0</v>
      </c>
      <c r="S359" s="29">
        <f t="shared" ca="1" si="485"/>
        <v>0</v>
      </c>
      <c r="T359" s="29">
        <f t="shared" ca="1" si="486"/>
        <v>0</v>
      </c>
      <c r="U359" s="29">
        <f t="shared" ca="1" si="487"/>
        <v>0</v>
      </c>
      <c r="V359" s="29">
        <f t="shared" ca="1" si="488"/>
        <v>0</v>
      </c>
      <c r="W359" s="29">
        <f t="shared" ca="1" si="489"/>
        <v>0</v>
      </c>
      <c r="X359" s="29">
        <f t="shared" ca="1" si="489"/>
        <v>0</v>
      </c>
      <c r="Y359" s="66"/>
      <c r="Z359" s="29">
        <f t="shared" ca="1" si="492"/>
        <v>0</v>
      </c>
      <c r="AA359" s="29">
        <f t="shared" ca="1" si="493"/>
        <v>0</v>
      </c>
      <c r="AB359" s="29">
        <f t="shared" ca="1" si="494"/>
        <v>0</v>
      </c>
      <c r="AC359" s="29">
        <f t="shared" ca="1" si="495"/>
        <v>0</v>
      </c>
      <c r="AD359" s="29">
        <f t="shared" ca="1" si="496"/>
        <v>0</v>
      </c>
      <c r="AE359" s="29">
        <f t="shared" ca="1" si="497"/>
        <v>0</v>
      </c>
      <c r="AF359" s="29">
        <f t="shared" ca="1" si="498"/>
        <v>0</v>
      </c>
      <c r="AG359" s="29">
        <f t="shared" ca="1" si="499"/>
        <v>0</v>
      </c>
      <c r="AH359" s="29">
        <f t="shared" ca="1" si="500"/>
        <v>0</v>
      </c>
      <c r="AI359" s="29">
        <f t="shared" ca="1" si="501"/>
        <v>0</v>
      </c>
      <c r="AJ359" s="29">
        <f t="shared" ca="1" si="502"/>
        <v>0</v>
      </c>
      <c r="AK359" s="29">
        <f t="shared" ca="1" si="503"/>
        <v>0</v>
      </c>
      <c r="AL359" s="29">
        <f t="shared" ca="1" si="504"/>
        <v>0</v>
      </c>
      <c r="AM359" s="29">
        <f t="shared" ca="1" si="505"/>
        <v>0</v>
      </c>
      <c r="AN359" s="29">
        <f t="shared" ca="1" si="506"/>
        <v>0</v>
      </c>
      <c r="AO359" s="29">
        <f t="shared" ca="1" si="507"/>
        <v>0</v>
      </c>
      <c r="AP359" s="29">
        <f t="shared" ca="1" si="508"/>
        <v>0</v>
      </c>
      <c r="AQ359" s="29">
        <f t="shared" ca="1" si="509"/>
        <v>0</v>
      </c>
      <c r="AR359" s="29">
        <f t="shared" ca="1" si="510"/>
        <v>0</v>
      </c>
      <c r="AS359" s="29">
        <f t="shared" ca="1" si="511"/>
        <v>0</v>
      </c>
      <c r="AT359" s="7"/>
      <c r="AU359" s="29">
        <f t="shared" ca="1" si="473"/>
        <v>0</v>
      </c>
      <c r="AV359" s="29">
        <f t="shared" ca="1" si="474"/>
        <v>0</v>
      </c>
      <c r="AW359" s="29">
        <f t="shared" ca="1" si="475"/>
        <v>0</v>
      </c>
      <c r="AX359" s="29">
        <f t="shared" ca="1" si="518"/>
        <v>0</v>
      </c>
      <c r="AY359" s="29">
        <f t="shared" ca="1" si="519"/>
        <v>0</v>
      </c>
      <c r="AZ359" s="29">
        <f t="shared" ca="1" si="520"/>
        <v>0</v>
      </c>
      <c r="BA359" s="29">
        <f t="shared" ca="1" si="521"/>
        <v>0</v>
      </c>
      <c r="BB359" s="29">
        <f t="shared" ca="1" si="522"/>
        <v>0</v>
      </c>
      <c r="BC359" s="29">
        <f t="shared" ca="1" si="523"/>
        <v>0</v>
      </c>
      <c r="BD359" s="29">
        <f t="shared" ca="1" si="524"/>
        <v>0</v>
      </c>
      <c r="BE359" s="29">
        <f t="shared" ca="1" si="525"/>
        <v>0</v>
      </c>
      <c r="BF359" s="29">
        <f t="shared" ca="1" si="526"/>
        <v>0</v>
      </c>
      <c r="BG359" s="29">
        <f t="shared" ca="1" si="527"/>
        <v>0</v>
      </c>
      <c r="BH359" s="29">
        <f t="shared" ca="1" si="528"/>
        <v>0</v>
      </c>
      <c r="BI359" s="29">
        <f t="shared" ca="1" si="529"/>
        <v>0</v>
      </c>
      <c r="BJ359" s="29">
        <f t="shared" ca="1" si="530"/>
        <v>0</v>
      </c>
      <c r="BK359" s="29">
        <f t="shared" ca="1" si="531"/>
        <v>0</v>
      </c>
      <c r="BL359" s="29">
        <f t="shared" ca="1" si="532"/>
        <v>0</v>
      </c>
      <c r="BM359" s="29">
        <f t="shared" ca="1" si="533"/>
        <v>0</v>
      </c>
      <c r="BN359" s="29">
        <f t="shared" ca="1" si="534"/>
        <v>0</v>
      </c>
      <c r="BO359" s="33">
        <f t="shared" ca="1" si="512"/>
        <v>0</v>
      </c>
      <c r="BP359" s="16"/>
      <c r="BQ359" s="29">
        <f t="shared" ca="1" si="513"/>
        <v>0</v>
      </c>
      <c r="BR359" s="29">
        <f t="shared" ca="1" si="514"/>
        <v>0</v>
      </c>
      <c r="BS359" s="29">
        <f t="shared" ca="1" si="515"/>
        <v>0</v>
      </c>
      <c r="BT359" s="29">
        <f t="shared" ca="1" si="516"/>
        <v>0</v>
      </c>
      <c r="BU359" s="29">
        <f t="shared" ca="1" si="517"/>
        <v>0</v>
      </c>
      <c r="BV359" s="29">
        <f t="shared" ca="1" si="535"/>
        <v>0</v>
      </c>
      <c r="BW359" s="29">
        <f t="shared" ca="1" si="536"/>
        <v>0</v>
      </c>
      <c r="BX359" s="29">
        <f t="shared" ca="1" si="537"/>
        <v>0</v>
      </c>
      <c r="BY359" s="29">
        <f t="shared" ca="1" si="538"/>
        <v>0</v>
      </c>
      <c r="BZ359" s="29">
        <f t="shared" ca="1" si="539"/>
        <v>0</v>
      </c>
      <c r="CA359" s="29">
        <f t="shared" ca="1" si="540"/>
        <v>0</v>
      </c>
      <c r="CB359" s="29">
        <f t="shared" ca="1" si="541"/>
        <v>0</v>
      </c>
      <c r="CC359" s="29">
        <f t="shared" ca="1" si="542"/>
        <v>0</v>
      </c>
      <c r="CD359" s="29">
        <f t="shared" ca="1" si="543"/>
        <v>0</v>
      </c>
      <c r="CE359" s="29">
        <f t="shared" ca="1" si="544"/>
        <v>0</v>
      </c>
      <c r="CF359" s="29">
        <f t="shared" ca="1" si="545"/>
        <v>0</v>
      </c>
      <c r="CG359" s="29">
        <f t="shared" ca="1" si="546"/>
        <v>0</v>
      </c>
      <c r="CH359" s="29">
        <f t="shared" ca="1" si="547"/>
        <v>0</v>
      </c>
      <c r="CI359" s="29">
        <f t="shared" ca="1" si="548"/>
        <v>0</v>
      </c>
      <c r="CJ359" s="29">
        <f t="shared" ca="1" si="549"/>
        <v>0</v>
      </c>
      <c r="CK359" s="33">
        <f t="shared" ca="1" si="476"/>
        <v>0</v>
      </c>
      <c r="CL359" s="33"/>
      <c r="CM359" s="78">
        <f t="shared" ca="1" si="490"/>
        <v>0</v>
      </c>
      <c r="CN359" s="29">
        <f ca="1">IF(NOT(snowball),0,IF(AA358&lt;=0,0,IF($C359&lt;=SUM($CM359:CM359),0,IF(BR359+$C359-SUM($CM359:CM359)&gt;AA358+AV359,AA358+AV359-BR359,$C359-SUM($CM359:CM359)))))</f>
        <v>0</v>
      </c>
      <c r="CO359" s="29">
        <f ca="1">IF(NOT(snowball),0,IF(AB358&lt;=0,0,IF($C359&lt;=SUM($CM359:CN359),0,IF(BS359+$C359-SUM($CM359:CN359)&gt;AB358+AW359,AB358+AW359-BS359,$C359-SUM($CM359:CN359)))))</f>
        <v>0</v>
      </c>
      <c r="CP359" s="29">
        <f ca="1">IF(NOT(snowball),0,IF(AC358&lt;=0,0,IF($C359&lt;=SUM($CM359:CO359),0,IF(BT359+$C359-SUM($CM359:CO359)&gt;AC358+AX359,AC358+AX359-BT359,$C359-SUM($CM359:CO359)))))</f>
        <v>0</v>
      </c>
      <c r="CQ359" s="29">
        <f ca="1">IF(NOT(snowball),0,IF(AD358&lt;=0,0,IF($C359&lt;=SUM($CM359:CP359),0,IF(BU359+$C359-SUM($CM359:CP359)&gt;AD358+AY359,AD358+AY359-BU359,$C359-SUM($CM359:CP359)))))</f>
        <v>0</v>
      </c>
      <c r="CR359" s="29">
        <f ca="1">IF(NOT(snowball),0,IF(AE358&lt;=0,0,IF($C359&lt;=SUM($CM359:CQ359),0,IF(BV359+$C359-SUM($CM359:CQ359)&gt;AE358+AZ359,AE358+AZ359-BV359,$C359-SUM($CM359:CQ359)))))</f>
        <v>0</v>
      </c>
      <c r="CS359" s="29">
        <f ca="1">IF(NOT(snowball),0,IF(AF358&lt;=0,0,IF($C359&lt;=SUM($CM359:CR359),0,IF(BW359+$C359-SUM($CM359:CR359)&gt;AF358+BA359,AF358+BA359-BW359,$C359-SUM($CM359:CR359)))))</f>
        <v>0</v>
      </c>
      <c r="CT359" s="29">
        <f ca="1">IF(NOT(snowball),0,IF(AG358&lt;=0,0,IF($C359&lt;=SUM($CM359:CS359),0,IF(BX359+$C359-SUM($CM359:CS359)&gt;AG358+BB359,AG358+BB359-BX359,$C359-SUM($CM359:CS359)))))</f>
        <v>0</v>
      </c>
      <c r="CU359" s="29">
        <f ca="1">IF(NOT(snowball),0,IF(AH358&lt;=0,0,IF($C359&lt;=SUM($CM359:CT359),0,IF(BY359+$C359-SUM($CM359:CT359)&gt;AH358+BC359,AH358+BC359-BY359,$C359-SUM($CM359:CT359)))))</f>
        <v>0</v>
      </c>
      <c r="CV359" s="29">
        <f ca="1">IF(NOT(snowball),0,IF(AI358&lt;=0,0,IF($C359&lt;=SUM($CM359:CU359),0,IF(BZ359+$C359-SUM($CM359:CU359)&gt;AI358+BD359,AI358+BD359-BZ359,$C359-SUM($CM359:CU359)))))</f>
        <v>0</v>
      </c>
      <c r="CW359" s="29">
        <f ca="1">IF(NOT(snowball),0,IF(AJ358&lt;=0,0,IF($C359&lt;=SUM($CM359:CV359),0,IF(CA359+$C359-SUM($CM359:CV359)&gt;AJ358+BE359,AJ358+BE359-CA359,$C359-SUM($CM359:CV359)))))</f>
        <v>0</v>
      </c>
      <c r="CX359" s="29">
        <f ca="1">IF(NOT(snowball),0,IF(AK358&lt;=0,0,IF($C359&lt;=SUM($CM359:CW359),0,IF(CB359+$C359-SUM($CM359:CW359)&gt;AK358+BF359,AK358+BF359-CB359,$C359-SUM($CM359:CW359)))))</f>
        <v>0</v>
      </c>
      <c r="CY359" s="29">
        <f ca="1">IF(NOT(snowball),0,IF(AL358&lt;=0,0,IF($C359&lt;=SUM($CM359:CX359),0,IF(CC359+$C359-SUM($CM359:CX359)&gt;AL358+BG359,AL358+BG359-CC359,$C359-SUM($CM359:CX359)))))</f>
        <v>0</v>
      </c>
      <c r="CZ359" s="29">
        <f ca="1">IF(NOT(snowball),0,IF(AM358&lt;=0,0,IF($C359&lt;=SUM($CM359:CY359),0,IF(CD359+$C359-SUM($CM359:CY359)&gt;AM358+BH359,AM358+BH359-CD359,$C359-SUM($CM359:CY359)))))</f>
        <v>0</v>
      </c>
      <c r="DA359" s="29">
        <f ca="1">IF(NOT(snowball),0,IF(AN358&lt;=0,0,IF($C359&lt;=SUM($CM359:CZ359),0,IF(CE359+$C359-SUM($CM359:CZ359)&gt;AN358+BI359,AN358+BI359-CE359,$C359-SUM($CM359:CZ359)))))</f>
        <v>0</v>
      </c>
      <c r="DB359" s="29">
        <f ca="1">IF(NOT(snowball),0,IF(AO358&lt;=0,0,IF($C359&lt;=SUM($CM359:DA359),0,IF(CF359+$C359-SUM($CM359:DA359)&gt;AO358+BJ359,AO358+BJ359-CF359,$C359-SUM($CM359:DA359)))))</f>
        <v>0</v>
      </c>
      <c r="DC359" s="29">
        <f ca="1">IF(NOT(snowball),0,IF(AP358&lt;=0,0,IF($C359&lt;=SUM($CM359:DB359),0,IF(CG359+$C359-SUM($CM359:DB359)&gt;AP358+BK359,AP358+BK359-CG359,$C359-SUM($CM359:DB359)))))</f>
        <v>0</v>
      </c>
      <c r="DD359" s="29">
        <f ca="1">IF(NOT(snowball),0,IF(AQ358&lt;=0,0,IF($C359&lt;=SUM($CM359:DC359),0,IF(CH359+$C359-SUM($CM359:DC359)&gt;AQ358+BL359,AQ358+BL359-CH359,$C359-SUM($CM359:DC359)))))</f>
        <v>0</v>
      </c>
      <c r="DE359" s="29">
        <f ca="1">IF(NOT(snowball),0,IF(AR358&lt;=0,0,IF($C359&lt;=SUM($CM359:DD359),0,IF(CI359+$C359-SUM($CM359:DD359)&gt;AR358+BM359,AR358+BM359-CI359,$C359-SUM($CM359:DD359)))))</f>
        <v>0</v>
      </c>
      <c r="DF359" s="29">
        <f ca="1">IF(NOT(snowball),0,IF(AS358&lt;=0,0,IF($C359&lt;=SUM($CM359:DE359),0,IF(CJ359+$C359-SUM($CM359:DE359)&gt;AS358+BN359,AS358+BN359-CJ359,$C359-SUM($CM359:DE359)))))</f>
        <v>0</v>
      </c>
    </row>
    <row r="360" spans="1:110" ht="11" customHeight="1">
      <c r="A360" s="30" t="str">
        <f t="shared" ca="1" si="466"/>
        <v/>
      </c>
      <c r="B360" s="13" t="e">
        <f t="shared" ca="1" si="491"/>
        <v>#N/A</v>
      </c>
      <c r="C360" s="113" t="str">
        <f t="shared" ca="1" si="477"/>
        <v/>
      </c>
      <c r="D360" s="81"/>
      <c r="E360" s="29">
        <f t="shared" ca="1" si="467"/>
        <v>0</v>
      </c>
      <c r="F360" s="29">
        <f t="shared" ca="1" si="468"/>
        <v>0</v>
      </c>
      <c r="G360" s="29">
        <f t="shared" ca="1" si="469"/>
        <v>0</v>
      </c>
      <c r="H360" s="29">
        <f t="shared" ca="1" si="470"/>
        <v>0</v>
      </c>
      <c r="I360" s="29">
        <f t="shared" ca="1" si="471"/>
        <v>0</v>
      </c>
      <c r="J360" s="29">
        <f t="shared" ca="1" si="472"/>
        <v>0</v>
      </c>
      <c r="K360" s="29">
        <f t="shared" ca="1" si="453"/>
        <v>0</v>
      </c>
      <c r="L360" s="29">
        <f t="shared" ca="1" si="478"/>
        <v>0</v>
      </c>
      <c r="M360" s="29">
        <f t="shared" ca="1" si="479"/>
        <v>0</v>
      </c>
      <c r="N360" s="29">
        <f t="shared" ca="1" si="480"/>
        <v>0</v>
      </c>
      <c r="O360" s="29">
        <f t="shared" ca="1" si="481"/>
        <v>0</v>
      </c>
      <c r="P360" s="29">
        <f t="shared" ca="1" si="482"/>
        <v>0</v>
      </c>
      <c r="Q360" s="29">
        <f t="shared" ca="1" si="483"/>
        <v>0</v>
      </c>
      <c r="R360" s="29">
        <f t="shared" ca="1" si="484"/>
        <v>0</v>
      </c>
      <c r="S360" s="29">
        <f t="shared" ca="1" si="485"/>
        <v>0</v>
      </c>
      <c r="T360" s="29">
        <f t="shared" ca="1" si="486"/>
        <v>0</v>
      </c>
      <c r="U360" s="29">
        <f t="shared" ca="1" si="487"/>
        <v>0</v>
      </c>
      <c r="V360" s="29">
        <f t="shared" ca="1" si="488"/>
        <v>0</v>
      </c>
      <c r="W360" s="29">
        <f t="shared" ca="1" si="489"/>
        <v>0</v>
      </c>
      <c r="X360" s="29">
        <f t="shared" ca="1" si="489"/>
        <v>0</v>
      </c>
      <c r="Y360" s="66"/>
      <c r="Z360" s="29">
        <f t="shared" ca="1" si="492"/>
        <v>0</v>
      </c>
      <c r="AA360" s="29">
        <f t="shared" ca="1" si="493"/>
        <v>0</v>
      </c>
      <c r="AB360" s="29">
        <f t="shared" ca="1" si="494"/>
        <v>0</v>
      </c>
      <c r="AC360" s="29">
        <f t="shared" ca="1" si="495"/>
        <v>0</v>
      </c>
      <c r="AD360" s="29">
        <f t="shared" ca="1" si="496"/>
        <v>0</v>
      </c>
      <c r="AE360" s="29">
        <f t="shared" ca="1" si="497"/>
        <v>0</v>
      </c>
      <c r="AF360" s="29">
        <f t="shared" ca="1" si="498"/>
        <v>0</v>
      </c>
      <c r="AG360" s="29">
        <f t="shared" ca="1" si="499"/>
        <v>0</v>
      </c>
      <c r="AH360" s="29">
        <f t="shared" ca="1" si="500"/>
        <v>0</v>
      </c>
      <c r="AI360" s="29">
        <f t="shared" ca="1" si="501"/>
        <v>0</v>
      </c>
      <c r="AJ360" s="29">
        <f t="shared" ca="1" si="502"/>
        <v>0</v>
      </c>
      <c r="AK360" s="29">
        <f t="shared" ca="1" si="503"/>
        <v>0</v>
      </c>
      <c r="AL360" s="29">
        <f t="shared" ca="1" si="504"/>
        <v>0</v>
      </c>
      <c r="AM360" s="29">
        <f t="shared" ca="1" si="505"/>
        <v>0</v>
      </c>
      <c r="AN360" s="29">
        <f t="shared" ca="1" si="506"/>
        <v>0</v>
      </c>
      <c r="AO360" s="29">
        <f t="shared" ca="1" si="507"/>
        <v>0</v>
      </c>
      <c r="AP360" s="29">
        <f t="shared" ca="1" si="508"/>
        <v>0</v>
      </c>
      <c r="AQ360" s="29">
        <f t="shared" ca="1" si="509"/>
        <v>0</v>
      </c>
      <c r="AR360" s="29">
        <f t="shared" ca="1" si="510"/>
        <v>0</v>
      </c>
      <c r="AS360" s="29">
        <f t="shared" ca="1" si="511"/>
        <v>0</v>
      </c>
      <c r="AT360" s="7"/>
      <c r="AU360" s="29">
        <f t="shared" ca="1" si="473"/>
        <v>0</v>
      </c>
      <c r="AV360" s="29">
        <f t="shared" ca="1" si="474"/>
        <v>0</v>
      </c>
      <c r="AW360" s="29">
        <f t="shared" ca="1" si="475"/>
        <v>0</v>
      </c>
      <c r="AX360" s="29">
        <f t="shared" ca="1" si="518"/>
        <v>0</v>
      </c>
      <c r="AY360" s="29">
        <f t="shared" ca="1" si="519"/>
        <v>0</v>
      </c>
      <c r="AZ360" s="29">
        <f t="shared" ca="1" si="520"/>
        <v>0</v>
      </c>
      <c r="BA360" s="29">
        <f t="shared" ca="1" si="521"/>
        <v>0</v>
      </c>
      <c r="BB360" s="29">
        <f t="shared" ca="1" si="522"/>
        <v>0</v>
      </c>
      <c r="BC360" s="29">
        <f t="shared" ca="1" si="523"/>
        <v>0</v>
      </c>
      <c r="BD360" s="29">
        <f t="shared" ca="1" si="524"/>
        <v>0</v>
      </c>
      <c r="BE360" s="29">
        <f t="shared" ca="1" si="525"/>
        <v>0</v>
      </c>
      <c r="BF360" s="29">
        <f t="shared" ca="1" si="526"/>
        <v>0</v>
      </c>
      <c r="BG360" s="29">
        <f t="shared" ca="1" si="527"/>
        <v>0</v>
      </c>
      <c r="BH360" s="29">
        <f t="shared" ca="1" si="528"/>
        <v>0</v>
      </c>
      <c r="BI360" s="29">
        <f t="shared" ca="1" si="529"/>
        <v>0</v>
      </c>
      <c r="BJ360" s="29">
        <f t="shared" ca="1" si="530"/>
        <v>0</v>
      </c>
      <c r="BK360" s="29">
        <f t="shared" ca="1" si="531"/>
        <v>0</v>
      </c>
      <c r="BL360" s="29">
        <f t="shared" ca="1" si="532"/>
        <v>0</v>
      </c>
      <c r="BM360" s="29">
        <f t="shared" ca="1" si="533"/>
        <v>0</v>
      </c>
      <c r="BN360" s="29">
        <f t="shared" ca="1" si="534"/>
        <v>0</v>
      </c>
      <c r="BO360" s="33">
        <f t="shared" ca="1" si="512"/>
        <v>0</v>
      </c>
      <c r="BP360" s="16"/>
      <c r="BQ360" s="29">
        <f t="shared" ca="1" si="513"/>
        <v>0</v>
      </c>
      <c r="BR360" s="29">
        <f t="shared" ca="1" si="514"/>
        <v>0</v>
      </c>
      <c r="BS360" s="29">
        <f t="shared" ca="1" si="515"/>
        <v>0</v>
      </c>
      <c r="BT360" s="29">
        <f t="shared" ca="1" si="516"/>
        <v>0</v>
      </c>
      <c r="BU360" s="29">
        <f t="shared" ca="1" si="517"/>
        <v>0</v>
      </c>
      <c r="BV360" s="29">
        <f t="shared" ca="1" si="535"/>
        <v>0</v>
      </c>
      <c r="BW360" s="29">
        <f t="shared" ca="1" si="536"/>
        <v>0</v>
      </c>
      <c r="BX360" s="29">
        <f t="shared" ca="1" si="537"/>
        <v>0</v>
      </c>
      <c r="BY360" s="29">
        <f t="shared" ca="1" si="538"/>
        <v>0</v>
      </c>
      <c r="BZ360" s="29">
        <f t="shared" ca="1" si="539"/>
        <v>0</v>
      </c>
      <c r="CA360" s="29">
        <f t="shared" ca="1" si="540"/>
        <v>0</v>
      </c>
      <c r="CB360" s="29">
        <f t="shared" ca="1" si="541"/>
        <v>0</v>
      </c>
      <c r="CC360" s="29">
        <f t="shared" ca="1" si="542"/>
        <v>0</v>
      </c>
      <c r="CD360" s="29">
        <f t="shared" ca="1" si="543"/>
        <v>0</v>
      </c>
      <c r="CE360" s="29">
        <f t="shared" ca="1" si="544"/>
        <v>0</v>
      </c>
      <c r="CF360" s="29">
        <f t="shared" ca="1" si="545"/>
        <v>0</v>
      </c>
      <c r="CG360" s="29">
        <f t="shared" ca="1" si="546"/>
        <v>0</v>
      </c>
      <c r="CH360" s="29">
        <f t="shared" ca="1" si="547"/>
        <v>0</v>
      </c>
      <c r="CI360" s="29">
        <f t="shared" ca="1" si="548"/>
        <v>0</v>
      </c>
      <c r="CJ360" s="29">
        <f t="shared" ca="1" si="549"/>
        <v>0</v>
      </c>
      <c r="CK360" s="33">
        <f t="shared" ca="1" si="476"/>
        <v>0</v>
      </c>
      <c r="CL360" s="33"/>
      <c r="CM360" s="78">
        <f t="shared" ca="1" si="490"/>
        <v>0</v>
      </c>
      <c r="CN360" s="29">
        <f ca="1">IF(NOT(snowball),0,IF(AA359&lt;=0,0,IF($C360&lt;=SUM($CM360:CM360),0,IF(BR360+$C360-SUM($CM360:CM360)&gt;AA359+AV360,AA359+AV360-BR360,$C360-SUM($CM360:CM360)))))</f>
        <v>0</v>
      </c>
      <c r="CO360" s="29">
        <f ca="1">IF(NOT(snowball),0,IF(AB359&lt;=0,0,IF($C360&lt;=SUM($CM360:CN360),0,IF(BS360+$C360-SUM($CM360:CN360)&gt;AB359+AW360,AB359+AW360-BS360,$C360-SUM($CM360:CN360)))))</f>
        <v>0</v>
      </c>
      <c r="CP360" s="29">
        <f ca="1">IF(NOT(snowball),0,IF(AC359&lt;=0,0,IF($C360&lt;=SUM($CM360:CO360),0,IF(BT360+$C360-SUM($CM360:CO360)&gt;AC359+AX360,AC359+AX360-BT360,$C360-SUM($CM360:CO360)))))</f>
        <v>0</v>
      </c>
      <c r="CQ360" s="29">
        <f ca="1">IF(NOT(snowball),0,IF(AD359&lt;=0,0,IF($C360&lt;=SUM($CM360:CP360),0,IF(BU360+$C360-SUM($CM360:CP360)&gt;AD359+AY360,AD359+AY360-BU360,$C360-SUM($CM360:CP360)))))</f>
        <v>0</v>
      </c>
      <c r="CR360" s="29">
        <f ca="1">IF(NOT(snowball),0,IF(AE359&lt;=0,0,IF($C360&lt;=SUM($CM360:CQ360),0,IF(BV360+$C360-SUM($CM360:CQ360)&gt;AE359+AZ360,AE359+AZ360-BV360,$C360-SUM($CM360:CQ360)))))</f>
        <v>0</v>
      </c>
      <c r="CS360" s="29">
        <f ca="1">IF(NOT(snowball),0,IF(AF359&lt;=0,0,IF($C360&lt;=SUM($CM360:CR360),0,IF(BW360+$C360-SUM($CM360:CR360)&gt;AF359+BA360,AF359+BA360-BW360,$C360-SUM($CM360:CR360)))))</f>
        <v>0</v>
      </c>
      <c r="CT360" s="29">
        <f ca="1">IF(NOT(snowball),0,IF(AG359&lt;=0,0,IF($C360&lt;=SUM($CM360:CS360),0,IF(BX360+$C360-SUM($CM360:CS360)&gt;AG359+BB360,AG359+BB360-BX360,$C360-SUM($CM360:CS360)))))</f>
        <v>0</v>
      </c>
      <c r="CU360" s="29">
        <f ca="1">IF(NOT(snowball),0,IF(AH359&lt;=0,0,IF($C360&lt;=SUM($CM360:CT360),0,IF(BY360+$C360-SUM($CM360:CT360)&gt;AH359+BC360,AH359+BC360-BY360,$C360-SUM($CM360:CT360)))))</f>
        <v>0</v>
      </c>
      <c r="CV360" s="29">
        <f ca="1">IF(NOT(snowball),0,IF(AI359&lt;=0,0,IF($C360&lt;=SUM($CM360:CU360),0,IF(BZ360+$C360-SUM($CM360:CU360)&gt;AI359+BD360,AI359+BD360-BZ360,$C360-SUM($CM360:CU360)))))</f>
        <v>0</v>
      </c>
      <c r="CW360" s="29">
        <f ca="1">IF(NOT(snowball),0,IF(AJ359&lt;=0,0,IF($C360&lt;=SUM($CM360:CV360),0,IF(CA360+$C360-SUM($CM360:CV360)&gt;AJ359+BE360,AJ359+BE360-CA360,$C360-SUM($CM360:CV360)))))</f>
        <v>0</v>
      </c>
      <c r="CX360" s="29">
        <f ca="1">IF(NOT(snowball),0,IF(AK359&lt;=0,0,IF($C360&lt;=SUM($CM360:CW360),0,IF(CB360+$C360-SUM($CM360:CW360)&gt;AK359+BF360,AK359+BF360-CB360,$C360-SUM($CM360:CW360)))))</f>
        <v>0</v>
      </c>
      <c r="CY360" s="29">
        <f ca="1">IF(NOT(snowball),0,IF(AL359&lt;=0,0,IF($C360&lt;=SUM($CM360:CX360),0,IF(CC360+$C360-SUM($CM360:CX360)&gt;AL359+BG360,AL359+BG360-CC360,$C360-SUM($CM360:CX360)))))</f>
        <v>0</v>
      </c>
      <c r="CZ360" s="29">
        <f ca="1">IF(NOT(snowball),0,IF(AM359&lt;=0,0,IF($C360&lt;=SUM($CM360:CY360),0,IF(CD360+$C360-SUM($CM360:CY360)&gt;AM359+BH360,AM359+BH360-CD360,$C360-SUM($CM360:CY360)))))</f>
        <v>0</v>
      </c>
      <c r="DA360" s="29">
        <f ca="1">IF(NOT(snowball),0,IF(AN359&lt;=0,0,IF($C360&lt;=SUM($CM360:CZ360),0,IF(CE360+$C360-SUM($CM360:CZ360)&gt;AN359+BI360,AN359+BI360-CE360,$C360-SUM($CM360:CZ360)))))</f>
        <v>0</v>
      </c>
      <c r="DB360" s="29">
        <f ca="1">IF(NOT(snowball),0,IF(AO359&lt;=0,0,IF($C360&lt;=SUM($CM360:DA360),0,IF(CF360+$C360-SUM($CM360:DA360)&gt;AO359+BJ360,AO359+BJ360-CF360,$C360-SUM($CM360:DA360)))))</f>
        <v>0</v>
      </c>
      <c r="DC360" s="29">
        <f ca="1">IF(NOT(snowball),0,IF(AP359&lt;=0,0,IF($C360&lt;=SUM($CM360:DB360),0,IF(CG360+$C360-SUM($CM360:DB360)&gt;AP359+BK360,AP359+BK360-CG360,$C360-SUM($CM360:DB360)))))</f>
        <v>0</v>
      </c>
      <c r="DD360" s="29">
        <f ca="1">IF(NOT(snowball),0,IF(AQ359&lt;=0,0,IF($C360&lt;=SUM($CM360:DC360),0,IF(CH360+$C360-SUM($CM360:DC360)&gt;AQ359+BL360,AQ359+BL360-CH360,$C360-SUM($CM360:DC360)))))</f>
        <v>0</v>
      </c>
      <c r="DE360" s="29">
        <f ca="1">IF(NOT(snowball),0,IF(AR359&lt;=0,0,IF($C360&lt;=SUM($CM360:DD360),0,IF(CI360+$C360-SUM($CM360:DD360)&gt;AR359+BM360,AR359+BM360-CI360,$C360-SUM($CM360:DD360)))))</f>
        <v>0</v>
      </c>
      <c r="DF360" s="29">
        <f ca="1">IF(NOT(snowball),0,IF(AS359&lt;=0,0,IF($C360&lt;=SUM($CM360:DE360),0,IF(CJ360+$C360-SUM($CM360:DE360)&gt;AS359+BN360,AS359+BN360-CJ360,$C360-SUM($CM360:DE360)))))</f>
        <v>0</v>
      </c>
    </row>
    <row r="361" spans="1:110" ht="11" customHeight="1">
      <c r="A361" s="30" t="str">
        <f t="shared" ca="1" si="466"/>
        <v/>
      </c>
      <c r="B361" s="13" t="e">
        <f t="shared" ca="1" si="491"/>
        <v>#N/A</v>
      </c>
      <c r="C361" s="113" t="str">
        <f t="shared" ca="1" si="477"/>
        <v/>
      </c>
      <c r="D361" s="81"/>
      <c r="E361" s="29">
        <f t="shared" ca="1" si="467"/>
        <v>0</v>
      </c>
      <c r="F361" s="29">
        <f t="shared" ca="1" si="468"/>
        <v>0</v>
      </c>
      <c r="G361" s="29">
        <f t="shared" ca="1" si="469"/>
        <v>0</v>
      </c>
      <c r="H361" s="29">
        <f t="shared" ca="1" si="470"/>
        <v>0</v>
      </c>
      <c r="I361" s="29">
        <f t="shared" ca="1" si="471"/>
        <v>0</v>
      </c>
      <c r="J361" s="29">
        <f t="shared" ca="1" si="472"/>
        <v>0</v>
      </c>
      <c r="K361" s="29">
        <f t="shared" ca="1" si="453"/>
        <v>0</v>
      </c>
      <c r="L361" s="29">
        <f t="shared" ca="1" si="478"/>
        <v>0</v>
      </c>
      <c r="M361" s="29">
        <f t="shared" ca="1" si="479"/>
        <v>0</v>
      </c>
      <c r="N361" s="29">
        <f t="shared" ca="1" si="480"/>
        <v>0</v>
      </c>
      <c r="O361" s="29">
        <f t="shared" ca="1" si="481"/>
        <v>0</v>
      </c>
      <c r="P361" s="29">
        <f t="shared" ca="1" si="482"/>
        <v>0</v>
      </c>
      <c r="Q361" s="29">
        <f t="shared" ca="1" si="483"/>
        <v>0</v>
      </c>
      <c r="R361" s="29">
        <f t="shared" ca="1" si="484"/>
        <v>0</v>
      </c>
      <c r="S361" s="29">
        <f t="shared" ca="1" si="485"/>
        <v>0</v>
      </c>
      <c r="T361" s="29">
        <f t="shared" ca="1" si="486"/>
        <v>0</v>
      </c>
      <c r="U361" s="29">
        <f t="shared" ca="1" si="487"/>
        <v>0</v>
      </c>
      <c r="V361" s="29">
        <f t="shared" ca="1" si="488"/>
        <v>0</v>
      </c>
      <c r="W361" s="29">
        <f t="shared" ca="1" si="489"/>
        <v>0</v>
      </c>
      <c r="X361" s="29">
        <f t="shared" ca="1" si="489"/>
        <v>0</v>
      </c>
      <c r="Y361" s="66"/>
      <c r="Z361" s="29">
        <f t="shared" ca="1" si="492"/>
        <v>0</v>
      </c>
      <c r="AA361" s="29">
        <f t="shared" ca="1" si="493"/>
        <v>0</v>
      </c>
      <c r="AB361" s="29">
        <f t="shared" ca="1" si="494"/>
        <v>0</v>
      </c>
      <c r="AC361" s="29">
        <f t="shared" ca="1" si="495"/>
        <v>0</v>
      </c>
      <c r="AD361" s="29">
        <f t="shared" ca="1" si="496"/>
        <v>0</v>
      </c>
      <c r="AE361" s="29">
        <f t="shared" ca="1" si="497"/>
        <v>0</v>
      </c>
      <c r="AF361" s="29">
        <f t="shared" ca="1" si="498"/>
        <v>0</v>
      </c>
      <c r="AG361" s="29">
        <f t="shared" ca="1" si="499"/>
        <v>0</v>
      </c>
      <c r="AH361" s="29">
        <f t="shared" ca="1" si="500"/>
        <v>0</v>
      </c>
      <c r="AI361" s="29">
        <f t="shared" ca="1" si="501"/>
        <v>0</v>
      </c>
      <c r="AJ361" s="29">
        <f t="shared" ca="1" si="502"/>
        <v>0</v>
      </c>
      <c r="AK361" s="29">
        <f t="shared" ca="1" si="503"/>
        <v>0</v>
      </c>
      <c r="AL361" s="29">
        <f t="shared" ca="1" si="504"/>
        <v>0</v>
      </c>
      <c r="AM361" s="29">
        <f t="shared" ca="1" si="505"/>
        <v>0</v>
      </c>
      <c r="AN361" s="29">
        <f t="shared" ca="1" si="506"/>
        <v>0</v>
      </c>
      <c r="AO361" s="29">
        <f t="shared" ca="1" si="507"/>
        <v>0</v>
      </c>
      <c r="AP361" s="29">
        <f t="shared" ca="1" si="508"/>
        <v>0</v>
      </c>
      <c r="AQ361" s="29">
        <f t="shared" ca="1" si="509"/>
        <v>0</v>
      </c>
      <c r="AR361" s="29">
        <f t="shared" ca="1" si="510"/>
        <v>0</v>
      </c>
      <c r="AS361" s="29">
        <f t="shared" ca="1" si="511"/>
        <v>0</v>
      </c>
      <c r="AT361" s="7"/>
      <c r="AU361" s="29">
        <f t="shared" ca="1" si="473"/>
        <v>0</v>
      </c>
      <c r="AV361" s="29">
        <f t="shared" ca="1" si="474"/>
        <v>0</v>
      </c>
      <c r="AW361" s="29">
        <f t="shared" ca="1" si="475"/>
        <v>0</v>
      </c>
      <c r="AX361" s="29">
        <f t="shared" ca="1" si="518"/>
        <v>0</v>
      </c>
      <c r="AY361" s="29">
        <f t="shared" ca="1" si="519"/>
        <v>0</v>
      </c>
      <c r="AZ361" s="29">
        <f t="shared" ca="1" si="520"/>
        <v>0</v>
      </c>
      <c r="BA361" s="29">
        <f t="shared" ca="1" si="521"/>
        <v>0</v>
      </c>
      <c r="BB361" s="29">
        <f t="shared" ca="1" si="522"/>
        <v>0</v>
      </c>
      <c r="BC361" s="29">
        <f t="shared" ca="1" si="523"/>
        <v>0</v>
      </c>
      <c r="BD361" s="29">
        <f t="shared" ca="1" si="524"/>
        <v>0</v>
      </c>
      <c r="BE361" s="29">
        <f t="shared" ca="1" si="525"/>
        <v>0</v>
      </c>
      <c r="BF361" s="29">
        <f t="shared" ca="1" si="526"/>
        <v>0</v>
      </c>
      <c r="BG361" s="29">
        <f t="shared" ca="1" si="527"/>
        <v>0</v>
      </c>
      <c r="BH361" s="29">
        <f t="shared" ca="1" si="528"/>
        <v>0</v>
      </c>
      <c r="BI361" s="29">
        <f t="shared" ca="1" si="529"/>
        <v>0</v>
      </c>
      <c r="BJ361" s="29">
        <f t="shared" ca="1" si="530"/>
        <v>0</v>
      </c>
      <c r="BK361" s="29">
        <f t="shared" ca="1" si="531"/>
        <v>0</v>
      </c>
      <c r="BL361" s="29">
        <f t="shared" ca="1" si="532"/>
        <v>0</v>
      </c>
      <c r="BM361" s="29">
        <f t="shared" ca="1" si="533"/>
        <v>0</v>
      </c>
      <c r="BN361" s="29">
        <f t="shared" ca="1" si="534"/>
        <v>0</v>
      </c>
      <c r="BO361" s="33">
        <f t="shared" ca="1" si="512"/>
        <v>0</v>
      </c>
      <c r="BP361" s="16"/>
      <c r="BQ361" s="29">
        <f t="shared" ca="1" si="513"/>
        <v>0</v>
      </c>
      <c r="BR361" s="29">
        <f t="shared" ca="1" si="514"/>
        <v>0</v>
      </c>
      <c r="BS361" s="29">
        <f t="shared" ca="1" si="515"/>
        <v>0</v>
      </c>
      <c r="BT361" s="29">
        <f t="shared" ca="1" si="516"/>
        <v>0</v>
      </c>
      <c r="BU361" s="29">
        <f t="shared" ca="1" si="517"/>
        <v>0</v>
      </c>
      <c r="BV361" s="29">
        <f t="shared" ca="1" si="535"/>
        <v>0</v>
      </c>
      <c r="BW361" s="29">
        <f t="shared" ca="1" si="536"/>
        <v>0</v>
      </c>
      <c r="BX361" s="29">
        <f t="shared" ca="1" si="537"/>
        <v>0</v>
      </c>
      <c r="BY361" s="29">
        <f t="shared" ca="1" si="538"/>
        <v>0</v>
      </c>
      <c r="BZ361" s="29">
        <f t="shared" ca="1" si="539"/>
        <v>0</v>
      </c>
      <c r="CA361" s="29">
        <f t="shared" ca="1" si="540"/>
        <v>0</v>
      </c>
      <c r="CB361" s="29">
        <f t="shared" ca="1" si="541"/>
        <v>0</v>
      </c>
      <c r="CC361" s="29">
        <f t="shared" ca="1" si="542"/>
        <v>0</v>
      </c>
      <c r="CD361" s="29">
        <f t="shared" ca="1" si="543"/>
        <v>0</v>
      </c>
      <c r="CE361" s="29">
        <f t="shared" ca="1" si="544"/>
        <v>0</v>
      </c>
      <c r="CF361" s="29">
        <f t="shared" ca="1" si="545"/>
        <v>0</v>
      </c>
      <c r="CG361" s="29">
        <f t="shared" ca="1" si="546"/>
        <v>0</v>
      </c>
      <c r="CH361" s="29">
        <f t="shared" ca="1" si="547"/>
        <v>0</v>
      </c>
      <c r="CI361" s="29">
        <f t="shared" ca="1" si="548"/>
        <v>0</v>
      </c>
      <c r="CJ361" s="29">
        <f t="shared" ca="1" si="549"/>
        <v>0</v>
      </c>
      <c r="CK361" s="33">
        <f t="shared" ca="1" si="476"/>
        <v>0</v>
      </c>
      <c r="CL361" s="33"/>
      <c r="CM361" s="78">
        <f t="shared" ca="1" si="490"/>
        <v>0</v>
      </c>
      <c r="CN361" s="29">
        <f ca="1">IF(NOT(snowball),0,IF(AA360&lt;=0,0,IF($C361&lt;=SUM($CM361:CM361),0,IF(BR361+$C361-SUM($CM361:CM361)&gt;AA360+AV361,AA360+AV361-BR361,$C361-SUM($CM361:CM361)))))</f>
        <v>0</v>
      </c>
      <c r="CO361" s="29">
        <f ca="1">IF(NOT(snowball),0,IF(AB360&lt;=0,0,IF($C361&lt;=SUM($CM361:CN361),0,IF(BS361+$C361-SUM($CM361:CN361)&gt;AB360+AW361,AB360+AW361-BS361,$C361-SUM($CM361:CN361)))))</f>
        <v>0</v>
      </c>
      <c r="CP361" s="29">
        <f ca="1">IF(NOT(snowball),0,IF(AC360&lt;=0,0,IF($C361&lt;=SUM($CM361:CO361),0,IF(BT361+$C361-SUM($CM361:CO361)&gt;AC360+AX361,AC360+AX361-BT361,$C361-SUM($CM361:CO361)))))</f>
        <v>0</v>
      </c>
      <c r="CQ361" s="29">
        <f ca="1">IF(NOT(snowball),0,IF(AD360&lt;=0,0,IF($C361&lt;=SUM($CM361:CP361),0,IF(BU361+$C361-SUM($CM361:CP361)&gt;AD360+AY361,AD360+AY361-BU361,$C361-SUM($CM361:CP361)))))</f>
        <v>0</v>
      </c>
      <c r="CR361" s="29">
        <f ca="1">IF(NOT(snowball),0,IF(AE360&lt;=0,0,IF($C361&lt;=SUM($CM361:CQ361),0,IF(BV361+$C361-SUM($CM361:CQ361)&gt;AE360+AZ361,AE360+AZ361-BV361,$C361-SUM($CM361:CQ361)))))</f>
        <v>0</v>
      </c>
      <c r="CS361" s="29">
        <f ca="1">IF(NOT(snowball),0,IF(AF360&lt;=0,0,IF($C361&lt;=SUM($CM361:CR361),0,IF(BW361+$C361-SUM($CM361:CR361)&gt;AF360+BA361,AF360+BA361-BW361,$C361-SUM($CM361:CR361)))))</f>
        <v>0</v>
      </c>
      <c r="CT361" s="29">
        <f ca="1">IF(NOT(snowball),0,IF(AG360&lt;=0,0,IF($C361&lt;=SUM($CM361:CS361),0,IF(BX361+$C361-SUM($CM361:CS361)&gt;AG360+BB361,AG360+BB361-BX361,$C361-SUM($CM361:CS361)))))</f>
        <v>0</v>
      </c>
      <c r="CU361" s="29">
        <f ca="1">IF(NOT(snowball),0,IF(AH360&lt;=0,0,IF($C361&lt;=SUM($CM361:CT361),0,IF(BY361+$C361-SUM($CM361:CT361)&gt;AH360+BC361,AH360+BC361-BY361,$C361-SUM($CM361:CT361)))))</f>
        <v>0</v>
      </c>
      <c r="CV361" s="29">
        <f ca="1">IF(NOT(snowball),0,IF(AI360&lt;=0,0,IF($C361&lt;=SUM($CM361:CU361),0,IF(BZ361+$C361-SUM($CM361:CU361)&gt;AI360+BD361,AI360+BD361-BZ361,$C361-SUM($CM361:CU361)))))</f>
        <v>0</v>
      </c>
      <c r="CW361" s="29">
        <f ca="1">IF(NOT(snowball),0,IF(AJ360&lt;=0,0,IF($C361&lt;=SUM($CM361:CV361),0,IF(CA361+$C361-SUM($CM361:CV361)&gt;AJ360+BE361,AJ360+BE361-CA361,$C361-SUM($CM361:CV361)))))</f>
        <v>0</v>
      </c>
      <c r="CX361" s="29">
        <f ca="1">IF(NOT(snowball),0,IF(AK360&lt;=0,0,IF($C361&lt;=SUM($CM361:CW361),0,IF(CB361+$C361-SUM($CM361:CW361)&gt;AK360+BF361,AK360+BF361-CB361,$C361-SUM($CM361:CW361)))))</f>
        <v>0</v>
      </c>
      <c r="CY361" s="29">
        <f ca="1">IF(NOT(snowball),0,IF(AL360&lt;=0,0,IF($C361&lt;=SUM($CM361:CX361),0,IF(CC361+$C361-SUM($CM361:CX361)&gt;AL360+BG361,AL360+BG361-CC361,$C361-SUM($CM361:CX361)))))</f>
        <v>0</v>
      </c>
      <c r="CZ361" s="29">
        <f ca="1">IF(NOT(snowball),0,IF(AM360&lt;=0,0,IF($C361&lt;=SUM($CM361:CY361),0,IF(CD361+$C361-SUM($CM361:CY361)&gt;AM360+BH361,AM360+BH361-CD361,$C361-SUM($CM361:CY361)))))</f>
        <v>0</v>
      </c>
      <c r="DA361" s="29">
        <f ca="1">IF(NOT(snowball),0,IF(AN360&lt;=0,0,IF($C361&lt;=SUM($CM361:CZ361),0,IF(CE361+$C361-SUM($CM361:CZ361)&gt;AN360+BI361,AN360+BI361-CE361,$C361-SUM($CM361:CZ361)))))</f>
        <v>0</v>
      </c>
      <c r="DB361" s="29">
        <f ca="1">IF(NOT(snowball),0,IF(AO360&lt;=0,0,IF($C361&lt;=SUM($CM361:DA361),0,IF(CF361+$C361-SUM($CM361:DA361)&gt;AO360+BJ361,AO360+BJ361-CF361,$C361-SUM($CM361:DA361)))))</f>
        <v>0</v>
      </c>
      <c r="DC361" s="29">
        <f ca="1">IF(NOT(snowball),0,IF(AP360&lt;=0,0,IF($C361&lt;=SUM($CM361:DB361),0,IF(CG361+$C361-SUM($CM361:DB361)&gt;AP360+BK361,AP360+BK361-CG361,$C361-SUM($CM361:DB361)))))</f>
        <v>0</v>
      </c>
      <c r="DD361" s="29">
        <f ca="1">IF(NOT(snowball),0,IF(AQ360&lt;=0,0,IF($C361&lt;=SUM($CM361:DC361),0,IF(CH361+$C361-SUM($CM361:DC361)&gt;AQ360+BL361,AQ360+BL361-CH361,$C361-SUM($CM361:DC361)))))</f>
        <v>0</v>
      </c>
      <c r="DE361" s="29">
        <f ca="1">IF(NOT(snowball),0,IF(AR360&lt;=0,0,IF($C361&lt;=SUM($CM361:DD361),0,IF(CI361+$C361-SUM($CM361:DD361)&gt;AR360+BM361,AR360+BM361-CI361,$C361-SUM($CM361:DD361)))))</f>
        <v>0</v>
      </c>
      <c r="DF361" s="29">
        <f ca="1">IF(NOT(snowball),0,IF(AS360&lt;=0,0,IF($C361&lt;=SUM($CM361:DE361),0,IF(CJ361+$C361-SUM($CM361:DE361)&gt;AS360+BN361,AS360+BN361-CJ361,$C361-SUM($CM361:DE361)))))</f>
        <v>0</v>
      </c>
    </row>
    <row r="362" spans="1:110" ht="11" customHeight="1">
      <c r="A362" s="30" t="str">
        <f t="shared" ca="1" si="466"/>
        <v/>
      </c>
      <c r="B362" s="13" t="e">
        <f t="shared" ca="1" si="491"/>
        <v>#N/A</v>
      </c>
      <c r="C362" s="113" t="str">
        <f t="shared" ca="1" si="477"/>
        <v/>
      </c>
      <c r="D362" s="81"/>
      <c r="E362" s="29">
        <f t="shared" ca="1" si="467"/>
        <v>0</v>
      </c>
      <c r="F362" s="29">
        <f t="shared" ca="1" si="468"/>
        <v>0</v>
      </c>
      <c r="G362" s="29">
        <f t="shared" ca="1" si="469"/>
        <v>0</v>
      </c>
      <c r="H362" s="29">
        <f t="shared" ca="1" si="470"/>
        <v>0</v>
      </c>
      <c r="I362" s="29">
        <f t="shared" ca="1" si="471"/>
        <v>0</v>
      </c>
      <c r="J362" s="29">
        <f t="shared" ca="1" si="472"/>
        <v>0</v>
      </c>
      <c r="K362" s="29">
        <f t="shared" ca="1" si="453"/>
        <v>0</v>
      </c>
      <c r="L362" s="29">
        <f t="shared" ca="1" si="478"/>
        <v>0</v>
      </c>
      <c r="M362" s="29">
        <f t="shared" ca="1" si="479"/>
        <v>0</v>
      </c>
      <c r="N362" s="29">
        <f t="shared" ca="1" si="480"/>
        <v>0</v>
      </c>
      <c r="O362" s="29">
        <f t="shared" ca="1" si="481"/>
        <v>0</v>
      </c>
      <c r="P362" s="29">
        <f t="shared" ca="1" si="482"/>
        <v>0</v>
      </c>
      <c r="Q362" s="29">
        <f t="shared" ca="1" si="483"/>
        <v>0</v>
      </c>
      <c r="R362" s="29">
        <f t="shared" ca="1" si="484"/>
        <v>0</v>
      </c>
      <c r="S362" s="29">
        <f t="shared" ca="1" si="485"/>
        <v>0</v>
      </c>
      <c r="T362" s="29">
        <f t="shared" ca="1" si="486"/>
        <v>0</v>
      </c>
      <c r="U362" s="29">
        <f t="shared" ca="1" si="487"/>
        <v>0</v>
      </c>
      <c r="V362" s="29">
        <f t="shared" ca="1" si="488"/>
        <v>0</v>
      </c>
      <c r="W362" s="29">
        <f t="shared" ca="1" si="489"/>
        <v>0</v>
      </c>
      <c r="X362" s="29">
        <f t="shared" ca="1" si="489"/>
        <v>0</v>
      </c>
      <c r="Y362" s="66"/>
      <c r="Z362" s="29">
        <f t="shared" ca="1" si="492"/>
        <v>0</v>
      </c>
      <c r="AA362" s="29">
        <f t="shared" ca="1" si="493"/>
        <v>0</v>
      </c>
      <c r="AB362" s="29">
        <f t="shared" ca="1" si="494"/>
        <v>0</v>
      </c>
      <c r="AC362" s="29">
        <f t="shared" ca="1" si="495"/>
        <v>0</v>
      </c>
      <c r="AD362" s="29">
        <f t="shared" ca="1" si="496"/>
        <v>0</v>
      </c>
      <c r="AE362" s="29">
        <f t="shared" ca="1" si="497"/>
        <v>0</v>
      </c>
      <c r="AF362" s="29">
        <f t="shared" ca="1" si="498"/>
        <v>0</v>
      </c>
      <c r="AG362" s="29">
        <f t="shared" ca="1" si="499"/>
        <v>0</v>
      </c>
      <c r="AH362" s="29">
        <f t="shared" ca="1" si="500"/>
        <v>0</v>
      </c>
      <c r="AI362" s="29">
        <f t="shared" ca="1" si="501"/>
        <v>0</v>
      </c>
      <c r="AJ362" s="29">
        <f t="shared" ca="1" si="502"/>
        <v>0</v>
      </c>
      <c r="AK362" s="29">
        <f t="shared" ca="1" si="503"/>
        <v>0</v>
      </c>
      <c r="AL362" s="29">
        <f t="shared" ca="1" si="504"/>
        <v>0</v>
      </c>
      <c r="AM362" s="29">
        <f t="shared" ca="1" si="505"/>
        <v>0</v>
      </c>
      <c r="AN362" s="29">
        <f t="shared" ca="1" si="506"/>
        <v>0</v>
      </c>
      <c r="AO362" s="29">
        <f t="shared" ca="1" si="507"/>
        <v>0</v>
      </c>
      <c r="AP362" s="29">
        <f t="shared" ca="1" si="508"/>
        <v>0</v>
      </c>
      <c r="AQ362" s="29">
        <f t="shared" ca="1" si="509"/>
        <v>0</v>
      </c>
      <c r="AR362" s="29">
        <f t="shared" ca="1" si="510"/>
        <v>0</v>
      </c>
      <c r="AS362" s="29">
        <f t="shared" ca="1" si="511"/>
        <v>0</v>
      </c>
      <c r="AT362" s="7"/>
      <c r="AU362" s="29">
        <f t="shared" ca="1" si="473"/>
        <v>0</v>
      </c>
      <c r="AV362" s="29">
        <f t="shared" ca="1" si="474"/>
        <v>0</v>
      </c>
      <c r="AW362" s="29">
        <f t="shared" ca="1" si="475"/>
        <v>0</v>
      </c>
      <c r="AX362" s="29">
        <f t="shared" ca="1" si="518"/>
        <v>0</v>
      </c>
      <c r="AY362" s="29">
        <f t="shared" ca="1" si="519"/>
        <v>0</v>
      </c>
      <c r="AZ362" s="29">
        <f t="shared" ca="1" si="520"/>
        <v>0</v>
      </c>
      <c r="BA362" s="29">
        <f t="shared" ca="1" si="521"/>
        <v>0</v>
      </c>
      <c r="BB362" s="29">
        <f t="shared" ca="1" si="522"/>
        <v>0</v>
      </c>
      <c r="BC362" s="29">
        <f t="shared" ca="1" si="523"/>
        <v>0</v>
      </c>
      <c r="BD362" s="29">
        <f t="shared" ca="1" si="524"/>
        <v>0</v>
      </c>
      <c r="BE362" s="29">
        <f t="shared" ca="1" si="525"/>
        <v>0</v>
      </c>
      <c r="BF362" s="29">
        <f t="shared" ca="1" si="526"/>
        <v>0</v>
      </c>
      <c r="BG362" s="29">
        <f t="shared" ca="1" si="527"/>
        <v>0</v>
      </c>
      <c r="BH362" s="29">
        <f t="shared" ca="1" si="528"/>
        <v>0</v>
      </c>
      <c r="BI362" s="29">
        <f t="shared" ca="1" si="529"/>
        <v>0</v>
      </c>
      <c r="BJ362" s="29">
        <f t="shared" ca="1" si="530"/>
        <v>0</v>
      </c>
      <c r="BK362" s="29">
        <f t="shared" ca="1" si="531"/>
        <v>0</v>
      </c>
      <c r="BL362" s="29">
        <f t="shared" ca="1" si="532"/>
        <v>0</v>
      </c>
      <c r="BM362" s="29">
        <f t="shared" ca="1" si="533"/>
        <v>0</v>
      </c>
      <c r="BN362" s="29">
        <f t="shared" ca="1" si="534"/>
        <v>0</v>
      </c>
      <c r="BO362" s="33">
        <f t="shared" ca="1" si="512"/>
        <v>0</v>
      </c>
      <c r="BP362" s="16"/>
      <c r="BQ362" s="29">
        <f t="shared" ca="1" si="513"/>
        <v>0</v>
      </c>
      <c r="BR362" s="29">
        <f t="shared" ca="1" si="514"/>
        <v>0</v>
      </c>
      <c r="BS362" s="29">
        <f t="shared" ca="1" si="515"/>
        <v>0</v>
      </c>
      <c r="BT362" s="29">
        <f t="shared" ca="1" si="516"/>
        <v>0</v>
      </c>
      <c r="BU362" s="29">
        <f t="shared" ca="1" si="517"/>
        <v>0</v>
      </c>
      <c r="BV362" s="29">
        <f t="shared" ca="1" si="535"/>
        <v>0</v>
      </c>
      <c r="BW362" s="29">
        <f t="shared" ca="1" si="536"/>
        <v>0</v>
      </c>
      <c r="BX362" s="29">
        <f t="shared" ca="1" si="537"/>
        <v>0</v>
      </c>
      <c r="BY362" s="29">
        <f t="shared" ca="1" si="538"/>
        <v>0</v>
      </c>
      <c r="BZ362" s="29">
        <f t="shared" ca="1" si="539"/>
        <v>0</v>
      </c>
      <c r="CA362" s="29">
        <f t="shared" ca="1" si="540"/>
        <v>0</v>
      </c>
      <c r="CB362" s="29">
        <f t="shared" ca="1" si="541"/>
        <v>0</v>
      </c>
      <c r="CC362" s="29">
        <f t="shared" ca="1" si="542"/>
        <v>0</v>
      </c>
      <c r="CD362" s="29">
        <f t="shared" ca="1" si="543"/>
        <v>0</v>
      </c>
      <c r="CE362" s="29">
        <f t="shared" ca="1" si="544"/>
        <v>0</v>
      </c>
      <c r="CF362" s="29">
        <f t="shared" ca="1" si="545"/>
        <v>0</v>
      </c>
      <c r="CG362" s="29">
        <f t="shared" ca="1" si="546"/>
        <v>0</v>
      </c>
      <c r="CH362" s="29">
        <f t="shared" ca="1" si="547"/>
        <v>0</v>
      </c>
      <c r="CI362" s="29">
        <f t="shared" ca="1" si="548"/>
        <v>0</v>
      </c>
      <c r="CJ362" s="29">
        <f t="shared" ca="1" si="549"/>
        <v>0</v>
      </c>
      <c r="CK362" s="33">
        <f t="shared" ca="1" si="476"/>
        <v>0</v>
      </c>
      <c r="CL362" s="33"/>
      <c r="CM362" s="78">
        <f t="shared" ca="1" si="490"/>
        <v>0</v>
      </c>
      <c r="CN362" s="29">
        <f ca="1">IF(NOT(snowball),0,IF(AA361&lt;=0,0,IF($C362&lt;=SUM($CM362:CM362),0,IF(BR362+$C362-SUM($CM362:CM362)&gt;AA361+AV362,AA361+AV362-BR362,$C362-SUM($CM362:CM362)))))</f>
        <v>0</v>
      </c>
      <c r="CO362" s="29">
        <f ca="1">IF(NOT(snowball),0,IF(AB361&lt;=0,0,IF($C362&lt;=SUM($CM362:CN362),0,IF(BS362+$C362-SUM($CM362:CN362)&gt;AB361+AW362,AB361+AW362-BS362,$C362-SUM($CM362:CN362)))))</f>
        <v>0</v>
      </c>
      <c r="CP362" s="29">
        <f ca="1">IF(NOT(snowball),0,IF(AC361&lt;=0,0,IF($C362&lt;=SUM($CM362:CO362),0,IF(BT362+$C362-SUM($CM362:CO362)&gt;AC361+AX362,AC361+AX362-BT362,$C362-SUM($CM362:CO362)))))</f>
        <v>0</v>
      </c>
      <c r="CQ362" s="29">
        <f ca="1">IF(NOT(snowball),0,IF(AD361&lt;=0,0,IF($C362&lt;=SUM($CM362:CP362),0,IF(BU362+$C362-SUM($CM362:CP362)&gt;AD361+AY362,AD361+AY362-BU362,$C362-SUM($CM362:CP362)))))</f>
        <v>0</v>
      </c>
      <c r="CR362" s="29">
        <f ca="1">IF(NOT(snowball),0,IF(AE361&lt;=0,0,IF($C362&lt;=SUM($CM362:CQ362),0,IF(BV362+$C362-SUM($CM362:CQ362)&gt;AE361+AZ362,AE361+AZ362-BV362,$C362-SUM($CM362:CQ362)))))</f>
        <v>0</v>
      </c>
      <c r="CS362" s="29">
        <f ca="1">IF(NOT(snowball),0,IF(AF361&lt;=0,0,IF($C362&lt;=SUM($CM362:CR362),0,IF(BW362+$C362-SUM($CM362:CR362)&gt;AF361+BA362,AF361+BA362-BW362,$C362-SUM($CM362:CR362)))))</f>
        <v>0</v>
      </c>
      <c r="CT362" s="29">
        <f ca="1">IF(NOT(snowball),0,IF(AG361&lt;=0,0,IF($C362&lt;=SUM($CM362:CS362),0,IF(BX362+$C362-SUM($CM362:CS362)&gt;AG361+BB362,AG361+BB362-BX362,$C362-SUM($CM362:CS362)))))</f>
        <v>0</v>
      </c>
      <c r="CU362" s="29">
        <f ca="1">IF(NOT(snowball),0,IF(AH361&lt;=0,0,IF($C362&lt;=SUM($CM362:CT362),0,IF(BY362+$C362-SUM($CM362:CT362)&gt;AH361+BC362,AH361+BC362-BY362,$C362-SUM($CM362:CT362)))))</f>
        <v>0</v>
      </c>
      <c r="CV362" s="29">
        <f ca="1">IF(NOT(snowball),0,IF(AI361&lt;=0,0,IF($C362&lt;=SUM($CM362:CU362),0,IF(BZ362+$C362-SUM($CM362:CU362)&gt;AI361+BD362,AI361+BD362-BZ362,$C362-SUM($CM362:CU362)))))</f>
        <v>0</v>
      </c>
      <c r="CW362" s="29">
        <f ca="1">IF(NOT(snowball),0,IF(AJ361&lt;=0,0,IF($C362&lt;=SUM($CM362:CV362),0,IF(CA362+$C362-SUM($CM362:CV362)&gt;AJ361+BE362,AJ361+BE362-CA362,$C362-SUM($CM362:CV362)))))</f>
        <v>0</v>
      </c>
      <c r="CX362" s="29">
        <f ca="1">IF(NOT(snowball),0,IF(AK361&lt;=0,0,IF($C362&lt;=SUM($CM362:CW362),0,IF(CB362+$C362-SUM($CM362:CW362)&gt;AK361+BF362,AK361+BF362-CB362,$C362-SUM($CM362:CW362)))))</f>
        <v>0</v>
      </c>
      <c r="CY362" s="29">
        <f ca="1">IF(NOT(snowball),0,IF(AL361&lt;=0,0,IF($C362&lt;=SUM($CM362:CX362),0,IF(CC362+$C362-SUM($CM362:CX362)&gt;AL361+BG362,AL361+BG362-CC362,$C362-SUM($CM362:CX362)))))</f>
        <v>0</v>
      </c>
      <c r="CZ362" s="29">
        <f ca="1">IF(NOT(snowball),0,IF(AM361&lt;=0,0,IF($C362&lt;=SUM($CM362:CY362),0,IF(CD362+$C362-SUM($CM362:CY362)&gt;AM361+BH362,AM361+BH362-CD362,$C362-SUM($CM362:CY362)))))</f>
        <v>0</v>
      </c>
      <c r="DA362" s="29">
        <f ca="1">IF(NOT(snowball),0,IF(AN361&lt;=0,0,IF($C362&lt;=SUM($CM362:CZ362),0,IF(CE362+$C362-SUM($CM362:CZ362)&gt;AN361+BI362,AN361+BI362-CE362,$C362-SUM($CM362:CZ362)))))</f>
        <v>0</v>
      </c>
      <c r="DB362" s="29">
        <f ca="1">IF(NOT(snowball),0,IF(AO361&lt;=0,0,IF($C362&lt;=SUM($CM362:DA362),0,IF(CF362+$C362-SUM($CM362:DA362)&gt;AO361+BJ362,AO361+BJ362-CF362,$C362-SUM($CM362:DA362)))))</f>
        <v>0</v>
      </c>
      <c r="DC362" s="29">
        <f ca="1">IF(NOT(snowball),0,IF(AP361&lt;=0,0,IF($C362&lt;=SUM($CM362:DB362),0,IF(CG362+$C362-SUM($CM362:DB362)&gt;AP361+BK362,AP361+BK362-CG362,$C362-SUM($CM362:DB362)))))</f>
        <v>0</v>
      </c>
      <c r="DD362" s="29">
        <f ca="1">IF(NOT(snowball),0,IF(AQ361&lt;=0,0,IF($C362&lt;=SUM($CM362:DC362),0,IF(CH362+$C362-SUM($CM362:DC362)&gt;AQ361+BL362,AQ361+BL362-CH362,$C362-SUM($CM362:DC362)))))</f>
        <v>0</v>
      </c>
      <c r="DE362" s="29">
        <f ca="1">IF(NOT(snowball),0,IF(AR361&lt;=0,0,IF($C362&lt;=SUM($CM362:DD362),0,IF(CI362+$C362-SUM($CM362:DD362)&gt;AR361+BM362,AR361+BM362-CI362,$C362-SUM($CM362:DD362)))))</f>
        <v>0</v>
      </c>
      <c r="DF362" s="29">
        <f ca="1">IF(NOT(snowball),0,IF(AS361&lt;=0,0,IF($C362&lt;=SUM($CM362:DE362),0,IF(CJ362+$C362-SUM($CM362:DE362)&gt;AS361+BN362,AS361+BN362-CJ362,$C362-SUM($CM362:DE362)))))</f>
        <v>0</v>
      </c>
    </row>
    <row r="363" spans="1:110" ht="11" customHeight="1">
      <c r="A363" s="30" t="str">
        <f t="shared" ca="1" si="466"/>
        <v/>
      </c>
      <c r="B363" s="13" t="e">
        <f t="shared" ca="1" si="491"/>
        <v>#N/A</v>
      </c>
      <c r="C363" s="113" t="str">
        <f t="shared" ca="1" si="477"/>
        <v/>
      </c>
      <c r="D363" s="81"/>
      <c r="E363" s="29">
        <f t="shared" ca="1" si="467"/>
        <v>0</v>
      </c>
      <c r="F363" s="29">
        <f t="shared" ca="1" si="468"/>
        <v>0</v>
      </c>
      <c r="G363" s="29">
        <f t="shared" ca="1" si="469"/>
        <v>0</v>
      </c>
      <c r="H363" s="29">
        <f t="shared" ca="1" si="470"/>
        <v>0</v>
      </c>
      <c r="I363" s="29">
        <f t="shared" ca="1" si="471"/>
        <v>0</v>
      </c>
      <c r="J363" s="29">
        <f t="shared" ca="1" si="472"/>
        <v>0</v>
      </c>
      <c r="K363" s="29">
        <f t="shared" ca="1" si="453"/>
        <v>0</v>
      </c>
      <c r="L363" s="29">
        <f t="shared" ca="1" si="478"/>
        <v>0</v>
      </c>
      <c r="M363" s="29">
        <f t="shared" ca="1" si="479"/>
        <v>0</v>
      </c>
      <c r="N363" s="29">
        <f t="shared" ca="1" si="480"/>
        <v>0</v>
      </c>
      <c r="O363" s="29">
        <f t="shared" ca="1" si="481"/>
        <v>0</v>
      </c>
      <c r="P363" s="29">
        <f t="shared" ca="1" si="482"/>
        <v>0</v>
      </c>
      <c r="Q363" s="29">
        <f t="shared" ca="1" si="483"/>
        <v>0</v>
      </c>
      <c r="R363" s="29">
        <f t="shared" ca="1" si="484"/>
        <v>0</v>
      </c>
      <c r="S363" s="29">
        <f t="shared" ca="1" si="485"/>
        <v>0</v>
      </c>
      <c r="T363" s="29">
        <f t="shared" ca="1" si="486"/>
        <v>0</v>
      </c>
      <c r="U363" s="29">
        <f t="shared" ca="1" si="487"/>
        <v>0</v>
      </c>
      <c r="V363" s="29">
        <f t="shared" ca="1" si="488"/>
        <v>0</v>
      </c>
      <c r="W363" s="29">
        <f t="shared" ca="1" si="489"/>
        <v>0</v>
      </c>
      <c r="X363" s="29">
        <f t="shared" ca="1" si="489"/>
        <v>0</v>
      </c>
      <c r="Y363" s="66"/>
      <c r="Z363" s="29">
        <f t="shared" ca="1" si="492"/>
        <v>0</v>
      </c>
      <c r="AA363" s="29">
        <f t="shared" ca="1" si="493"/>
        <v>0</v>
      </c>
      <c r="AB363" s="29">
        <f t="shared" ca="1" si="494"/>
        <v>0</v>
      </c>
      <c r="AC363" s="29">
        <f t="shared" ca="1" si="495"/>
        <v>0</v>
      </c>
      <c r="AD363" s="29">
        <f t="shared" ca="1" si="496"/>
        <v>0</v>
      </c>
      <c r="AE363" s="29">
        <f t="shared" ca="1" si="497"/>
        <v>0</v>
      </c>
      <c r="AF363" s="29">
        <f t="shared" ca="1" si="498"/>
        <v>0</v>
      </c>
      <c r="AG363" s="29">
        <f t="shared" ca="1" si="499"/>
        <v>0</v>
      </c>
      <c r="AH363" s="29">
        <f t="shared" ca="1" si="500"/>
        <v>0</v>
      </c>
      <c r="AI363" s="29">
        <f t="shared" ca="1" si="501"/>
        <v>0</v>
      </c>
      <c r="AJ363" s="29">
        <f t="shared" ca="1" si="502"/>
        <v>0</v>
      </c>
      <c r="AK363" s="29">
        <f t="shared" ca="1" si="503"/>
        <v>0</v>
      </c>
      <c r="AL363" s="29">
        <f t="shared" ca="1" si="504"/>
        <v>0</v>
      </c>
      <c r="AM363" s="29">
        <f t="shared" ca="1" si="505"/>
        <v>0</v>
      </c>
      <c r="AN363" s="29">
        <f t="shared" ca="1" si="506"/>
        <v>0</v>
      </c>
      <c r="AO363" s="29">
        <f t="shared" ca="1" si="507"/>
        <v>0</v>
      </c>
      <c r="AP363" s="29">
        <f t="shared" ca="1" si="508"/>
        <v>0</v>
      </c>
      <c r="AQ363" s="29">
        <f t="shared" ca="1" si="509"/>
        <v>0</v>
      </c>
      <c r="AR363" s="29">
        <f t="shared" ca="1" si="510"/>
        <v>0</v>
      </c>
      <c r="AS363" s="29">
        <f t="shared" ca="1" si="511"/>
        <v>0</v>
      </c>
      <c r="AT363" s="7"/>
      <c r="AU363" s="29">
        <f t="shared" ca="1" si="473"/>
        <v>0</v>
      </c>
      <c r="AV363" s="29">
        <f t="shared" ca="1" si="474"/>
        <v>0</v>
      </c>
      <c r="AW363" s="29">
        <f t="shared" ca="1" si="475"/>
        <v>0</v>
      </c>
      <c r="AX363" s="29">
        <f t="shared" ca="1" si="518"/>
        <v>0</v>
      </c>
      <c r="AY363" s="29">
        <f t="shared" ca="1" si="519"/>
        <v>0</v>
      </c>
      <c r="AZ363" s="29">
        <f t="shared" ca="1" si="520"/>
        <v>0</v>
      </c>
      <c r="BA363" s="29">
        <f t="shared" ca="1" si="521"/>
        <v>0</v>
      </c>
      <c r="BB363" s="29">
        <f t="shared" ca="1" si="522"/>
        <v>0</v>
      </c>
      <c r="BC363" s="29">
        <f t="shared" ca="1" si="523"/>
        <v>0</v>
      </c>
      <c r="BD363" s="29">
        <f t="shared" ca="1" si="524"/>
        <v>0</v>
      </c>
      <c r="BE363" s="29">
        <f t="shared" ca="1" si="525"/>
        <v>0</v>
      </c>
      <c r="BF363" s="29">
        <f t="shared" ca="1" si="526"/>
        <v>0</v>
      </c>
      <c r="BG363" s="29">
        <f t="shared" ca="1" si="527"/>
        <v>0</v>
      </c>
      <c r="BH363" s="29">
        <f t="shared" ca="1" si="528"/>
        <v>0</v>
      </c>
      <c r="BI363" s="29">
        <f t="shared" ca="1" si="529"/>
        <v>0</v>
      </c>
      <c r="BJ363" s="29">
        <f t="shared" ca="1" si="530"/>
        <v>0</v>
      </c>
      <c r="BK363" s="29">
        <f t="shared" ca="1" si="531"/>
        <v>0</v>
      </c>
      <c r="BL363" s="29">
        <f t="shared" ca="1" si="532"/>
        <v>0</v>
      </c>
      <c r="BM363" s="29">
        <f t="shared" ca="1" si="533"/>
        <v>0</v>
      </c>
      <c r="BN363" s="29">
        <f t="shared" ca="1" si="534"/>
        <v>0</v>
      </c>
      <c r="BO363" s="33">
        <f t="shared" ca="1" si="512"/>
        <v>0</v>
      </c>
      <c r="BP363" s="16"/>
      <c r="BQ363" s="29">
        <f t="shared" ca="1" si="513"/>
        <v>0</v>
      </c>
      <c r="BR363" s="29">
        <f t="shared" ca="1" si="514"/>
        <v>0</v>
      </c>
      <c r="BS363" s="29">
        <f t="shared" ca="1" si="515"/>
        <v>0</v>
      </c>
      <c r="BT363" s="29">
        <f t="shared" ca="1" si="516"/>
        <v>0</v>
      </c>
      <c r="BU363" s="29">
        <f t="shared" ca="1" si="517"/>
        <v>0</v>
      </c>
      <c r="BV363" s="29">
        <f t="shared" ca="1" si="535"/>
        <v>0</v>
      </c>
      <c r="BW363" s="29">
        <f t="shared" ca="1" si="536"/>
        <v>0</v>
      </c>
      <c r="BX363" s="29">
        <f t="shared" ca="1" si="537"/>
        <v>0</v>
      </c>
      <c r="BY363" s="29">
        <f t="shared" ca="1" si="538"/>
        <v>0</v>
      </c>
      <c r="BZ363" s="29">
        <f t="shared" ca="1" si="539"/>
        <v>0</v>
      </c>
      <c r="CA363" s="29">
        <f t="shared" ca="1" si="540"/>
        <v>0</v>
      </c>
      <c r="CB363" s="29">
        <f t="shared" ca="1" si="541"/>
        <v>0</v>
      </c>
      <c r="CC363" s="29">
        <f t="shared" ca="1" si="542"/>
        <v>0</v>
      </c>
      <c r="CD363" s="29">
        <f t="shared" ca="1" si="543"/>
        <v>0</v>
      </c>
      <c r="CE363" s="29">
        <f t="shared" ca="1" si="544"/>
        <v>0</v>
      </c>
      <c r="CF363" s="29">
        <f t="shared" ca="1" si="545"/>
        <v>0</v>
      </c>
      <c r="CG363" s="29">
        <f t="shared" ca="1" si="546"/>
        <v>0</v>
      </c>
      <c r="CH363" s="29">
        <f t="shared" ca="1" si="547"/>
        <v>0</v>
      </c>
      <c r="CI363" s="29">
        <f t="shared" ca="1" si="548"/>
        <v>0</v>
      </c>
      <c r="CJ363" s="29">
        <f t="shared" ca="1" si="549"/>
        <v>0</v>
      </c>
      <c r="CK363" s="33">
        <f t="shared" ca="1" si="476"/>
        <v>0</v>
      </c>
      <c r="CL363" s="33"/>
      <c r="CM363" s="78">
        <f t="shared" ca="1" si="490"/>
        <v>0</v>
      </c>
      <c r="CN363" s="29">
        <f ca="1">IF(NOT(snowball),0,IF(AA362&lt;=0,0,IF($C363&lt;=SUM($CM363:CM363),0,IF(BR363+$C363-SUM($CM363:CM363)&gt;AA362+AV363,AA362+AV363-BR363,$C363-SUM($CM363:CM363)))))</f>
        <v>0</v>
      </c>
      <c r="CO363" s="29">
        <f ca="1">IF(NOT(snowball),0,IF(AB362&lt;=0,0,IF($C363&lt;=SUM($CM363:CN363),0,IF(BS363+$C363-SUM($CM363:CN363)&gt;AB362+AW363,AB362+AW363-BS363,$C363-SUM($CM363:CN363)))))</f>
        <v>0</v>
      </c>
      <c r="CP363" s="29">
        <f ca="1">IF(NOT(snowball),0,IF(AC362&lt;=0,0,IF($C363&lt;=SUM($CM363:CO363),0,IF(BT363+$C363-SUM($CM363:CO363)&gt;AC362+AX363,AC362+AX363-BT363,$C363-SUM($CM363:CO363)))))</f>
        <v>0</v>
      </c>
      <c r="CQ363" s="29">
        <f ca="1">IF(NOT(snowball),0,IF(AD362&lt;=0,0,IF($C363&lt;=SUM($CM363:CP363),0,IF(BU363+$C363-SUM($CM363:CP363)&gt;AD362+AY363,AD362+AY363-BU363,$C363-SUM($CM363:CP363)))))</f>
        <v>0</v>
      </c>
      <c r="CR363" s="29">
        <f ca="1">IF(NOT(snowball),0,IF(AE362&lt;=0,0,IF($C363&lt;=SUM($CM363:CQ363),0,IF(BV363+$C363-SUM($CM363:CQ363)&gt;AE362+AZ363,AE362+AZ363-BV363,$C363-SUM($CM363:CQ363)))))</f>
        <v>0</v>
      </c>
      <c r="CS363" s="29">
        <f ca="1">IF(NOT(snowball),0,IF(AF362&lt;=0,0,IF($C363&lt;=SUM($CM363:CR363),0,IF(BW363+$C363-SUM($CM363:CR363)&gt;AF362+BA363,AF362+BA363-BW363,$C363-SUM($CM363:CR363)))))</f>
        <v>0</v>
      </c>
      <c r="CT363" s="29">
        <f ca="1">IF(NOT(snowball),0,IF(AG362&lt;=0,0,IF($C363&lt;=SUM($CM363:CS363),0,IF(BX363+$C363-SUM($CM363:CS363)&gt;AG362+BB363,AG362+BB363-BX363,$C363-SUM($CM363:CS363)))))</f>
        <v>0</v>
      </c>
      <c r="CU363" s="29">
        <f ca="1">IF(NOT(snowball),0,IF(AH362&lt;=0,0,IF($C363&lt;=SUM($CM363:CT363),0,IF(BY363+$C363-SUM($CM363:CT363)&gt;AH362+BC363,AH362+BC363-BY363,$C363-SUM($CM363:CT363)))))</f>
        <v>0</v>
      </c>
      <c r="CV363" s="29">
        <f ca="1">IF(NOT(snowball),0,IF(AI362&lt;=0,0,IF($C363&lt;=SUM($CM363:CU363),0,IF(BZ363+$C363-SUM($CM363:CU363)&gt;AI362+BD363,AI362+BD363-BZ363,$C363-SUM($CM363:CU363)))))</f>
        <v>0</v>
      </c>
      <c r="CW363" s="29">
        <f ca="1">IF(NOT(snowball),0,IF(AJ362&lt;=0,0,IF($C363&lt;=SUM($CM363:CV363),0,IF(CA363+$C363-SUM($CM363:CV363)&gt;AJ362+BE363,AJ362+BE363-CA363,$C363-SUM($CM363:CV363)))))</f>
        <v>0</v>
      </c>
      <c r="CX363" s="29">
        <f ca="1">IF(NOT(snowball),0,IF(AK362&lt;=0,0,IF($C363&lt;=SUM($CM363:CW363),0,IF(CB363+$C363-SUM($CM363:CW363)&gt;AK362+BF363,AK362+BF363-CB363,$C363-SUM($CM363:CW363)))))</f>
        <v>0</v>
      </c>
      <c r="CY363" s="29">
        <f ca="1">IF(NOT(snowball),0,IF(AL362&lt;=0,0,IF($C363&lt;=SUM($CM363:CX363),0,IF(CC363+$C363-SUM($CM363:CX363)&gt;AL362+BG363,AL362+BG363-CC363,$C363-SUM($CM363:CX363)))))</f>
        <v>0</v>
      </c>
      <c r="CZ363" s="29">
        <f ca="1">IF(NOT(snowball),0,IF(AM362&lt;=0,0,IF($C363&lt;=SUM($CM363:CY363),0,IF(CD363+$C363-SUM($CM363:CY363)&gt;AM362+BH363,AM362+BH363-CD363,$C363-SUM($CM363:CY363)))))</f>
        <v>0</v>
      </c>
      <c r="DA363" s="29">
        <f ca="1">IF(NOT(snowball),0,IF(AN362&lt;=0,0,IF($C363&lt;=SUM($CM363:CZ363),0,IF(CE363+$C363-SUM($CM363:CZ363)&gt;AN362+BI363,AN362+BI363-CE363,$C363-SUM($CM363:CZ363)))))</f>
        <v>0</v>
      </c>
      <c r="DB363" s="29">
        <f ca="1">IF(NOT(snowball),0,IF(AO362&lt;=0,0,IF($C363&lt;=SUM($CM363:DA363),0,IF(CF363+$C363-SUM($CM363:DA363)&gt;AO362+BJ363,AO362+BJ363-CF363,$C363-SUM($CM363:DA363)))))</f>
        <v>0</v>
      </c>
      <c r="DC363" s="29">
        <f ca="1">IF(NOT(snowball),0,IF(AP362&lt;=0,0,IF($C363&lt;=SUM($CM363:DB363),0,IF(CG363+$C363-SUM($CM363:DB363)&gt;AP362+BK363,AP362+BK363-CG363,$C363-SUM($CM363:DB363)))))</f>
        <v>0</v>
      </c>
      <c r="DD363" s="29">
        <f ca="1">IF(NOT(snowball),0,IF(AQ362&lt;=0,0,IF($C363&lt;=SUM($CM363:DC363),0,IF(CH363+$C363-SUM($CM363:DC363)&gt;AQ362+BL363,AQ362+BL363-CH363,$C363-SUM($CM363:DC363)))))</f>
        <v>0</v>
      </c>
      <c r="DE363" s="29">
        <f ca="1">IF(NOT(snowball),0,IF(AR362&lt;=0,0,IF($C363&lt;=SUM($CM363:DD363),0,IF(CI363+$C363-SUM($CM363:DD363)&gt;AR362+BM363,AR362+BM363-CI363,$C363-SUM($CM363:DD363)))))</f>
        <v>0</v>
      </c>
      <c r="DF363" s="29">
        <f ca="1">IF(NOT(snowball),0,IF(AS362&lt;=0,0,IF($C363&lt;=SUM($CM363:DE363),0,IF(CJ363+$C363-SUM($CM363:DE363)&gt;AS362+BN363,AS362+BN363-CJ363,$C363-SUM($CM363:DE363)))))</f>
        <v>0</v>
      </c>
    </row>
    <row r="364" spans="1:110" ht="11" customHeight="1">
      <c r="A364" s="30" t="str">
        <f t="shared" ca="1" si="466"/>
        <v/>
      </c>
      <c r="B364" s="13" t="e">
        <f t="shared" ca="1" si="491"/>
        <v>#N/A</v>
      </c>
      <c r="C364" s="113" t="str">
        <f t="shared" ca="1" si="477"/>
        <v/>
      </c>
      <c r="D364" s="81"/>
      <c r="E364" s="29">
        <f t="shared" ca="1" si="467"/>
        <v>0</v>
      </c>
      <c r="F364" s="29">
        <f t="shared" ca="1" si="468"/>
        <v>0</v>
      </c>
      <c r="G364" s="29">
        <f t="shared" ca="1" si="469"/>
        <v>0</v>
      </c>
      <c r="H364" s="29">
        <f t="shared" ca="1" si="470"/>
        <v>0</v>
      </c>
      <c r="I364" s="29">
        <f t="shared" ca="1" si="471"/>
        <v>0</v>
      </c>
      <c r="J364" s="29">
        <f t="shared" ca="1" si="472"/>
        <v>0</v>
      </c>
      <c r="K364" s="29">
        <f t="shared" ca="1" si="453"/>
        <v>0</v>
      </c>
      <c r="L364" s="29">
        <f t="shared" ca="1" si="478"/>
        <v>0</v>
      </c>
      <c r="M364" s="29">
        <f t="shared" ca="1" si="479"/>
        <v>0</v>
      </c>
      <c r="N364" s="29">
        <f t="shared" ca="1" si="480"/>
        <v>0</v>
      </c>
      <c r="O364" s="29">
        <f t="shared" ca="1" si="481"/>
        <v>0</v>
      </c>
      <c r="P364" s="29">
        <f t="shared" ca="1" si="482"/>
        <v>0</v>
      </c>
      <c r="Q364" s="29">
        <f t="shared" ca="1" si="483"/>
        <v>0</v>
      </c>
      <c r="R364" s="29">
        <f t="shared" ca="1" si="484"/>
        <v>0</v>
      </c>
      <c r="S364" s="29">
        <f t="shared" ca="1" si="485"/>
        <v>0</v>
      </c>
      <c r="T364" s="29">
        <f t="shared" ca="1" si="486"/>
        <v>0</v>
      </c>
      <c r="U364" s="29">
        <f t="shared" ca="1" si="487"/>
        <v>0</v>
      </c>
      <c r="V364" s="29">
        <f t="shared" ca="1" si="488"/>
        <v>0</v>
      </c>
      <c r="W364" s="29">
        <f t="shared" ca="1" si="489"/>
        <v>0</v>
      </c>
      <c r="X364" s="29">
        <f t="shared" ca="1" si="489"/>
        <v>0</v>
      </c>
      <c r="Y364" s="66"/>
      <c r="Z364" s="29">
        <f t="shared" ca="1" si="492"/>
        <v>0</v>
      </c>
      <c r="AA364" s="29">
        <f t="shared" ca="1" si="493"/>
        <v>0</v>
      </c>
      <c r="AB364" s="29">
        <f t="shared" ca="1" si="494"/>
        <v>0</v>
      </c>
      <c r="AC364" s="29">
        <f t="shared" ca="1" si="495"/>
        <v>0</v>
      </c>
      <c r="AD364" s="29">
        <f t="shared" ca="1" si="496"/>
        <v>0</v>
      </c>
      <c r="AE364" s="29">
        <f t="shared" ca="1" si="497"/>
        <v>0</v>
      </c>
      <c r="AF364" s="29">
        <f t="shared" ca="1" si="498"/>
        <v>0</v>
      </c>
      <c r="AG364" s="29">
        <f t="shared" ca="1" si="499"/>
        <v>0</v>
      </c>
      <c r="AH364" s="29">
        <f t="shared" ca="1" si="500"/>
        <v>0</v>
      </c>
      <c r="AI364" s="29">
        <f t="shared" ca="1" si="501"/>
        <v>0</v>
      </c>
      <c r="AJ364" s="29">
        <f t="shared" ca="1" si="502"/>
        <v>0</v>
      </c>
      <c r="AK364" s="29">
        <f t="shared" ca="1" si="503"/>
        <v>0</v>
      </c>
      <c r="AL364" s="29">
        <f t="shared" ca="1" si="504"/>
        <v>0</v>
      </c>
      <c r="AM364" s="29">
        <f t="shared" ca="1" si="505"/>
        <v>0</v>
      </c>
      <c r="AN364" s="29">
        <f t="shared" ca="1" si="506"/>
        <v>0</v>
      </c>
      <c r="AO364" s="29">
        <f t="shared" ca="1" si="507"/>
        <v>0</v>
      </c>
      <c r="AP364" s="29">
        <f t="shared" ca="1" si="508"/>
        <v>0</v>
      </c>
      <c r="AQ364" s="29">
        <f t="shared" ca="1" si="509"/>
        <v>0</v>
      </c>
      <c r="AR364" s="29">
        <f t="shared" ca="1" si="510"/>
        <v>0</v>
      </c>
      <c r="AS364" s="29">
        <f t="shared" ca="1" si="511"/>
        <v>0</v>
      </c>
      <c r="AT364" s="7"/>
      <c r="AU364" s="29">
        <f t="shared" ca="1" si="473"/>
        <v>0</v>
      </c>
      <c r="AV364" s="29">
        <f t="shared" ca="1" si="474"/>
        <v>0</v>
      </c>
      <c r="AW364" s="29">
        <f t="shared" ca="1" si="475"/>
        <v>0</v>
      </c>
      <c r="AX364" s="29">
        <f t="shared" ca="1" si="518"/>
        <v>0</v>
      </c>
      <c r="AY364" s="29">
        <f t="shared" ca="1" si="519"/>
        <v>0</v>
      </c>
      <c r="AZ364" s="29">
        <f t="shared" ca="1" si="520"/>
        <v>0</v>
      </c>
      <c r="BA364" s="29">
        <f t="shared" ca="1" si="521"/>
        <v>0</v>
      </c>
      <c r="BB364" s="29">
        <f t="shared" ca="1" si="522"/>
        <v>0</v>
      </c>
      <c r="BC364" s="29">
        <f t="shared" ca="1" si="523"/>
        <v>0</v>
      </c>
      <c r="BD364" s="29">
        <f t="shared" ca="1" si="524"/>
        <v>0</v>
      </c>
      <c r="BE364" s="29">
        <f t="shared" ca="1" si="525"/>
        <v>0</v>
      </c>
      <c r="BF364" s="29">
        <f t="shared" ca="1" si="526"/>
        <v>0</v>
      </c>
      <c r="BG364" s="29">
        <f t="shared" ca="1" si="527"/>
        <v>0</v>
      </c>
      <c r="BH364" s="29">
        <f t="shared" ca="1" si="528"/>
        <v>0</v>
      </c>
      <c r="BI364" s="29">
        <f t="shared" ca="1" si="529"/>
        <v>0</v>
      </c>
      <c r="BJ364" s="29">
        <f t="shared" ca="1" si="530"/>
        <v>0</v>
      </c>
      <c r="BK364" s="29">
        <f t="shared" ca="1" si="531"/>
        <v>0</v>
      </c>
      <c r="BL364" s="29">
        <f t="shared" ca="1" si="532"/>
        <v>0</v>
      </c>
      <c r="BM364" s="29">
        <f t="shared" ca="1" si="533"/>
        <v>0</v>
      </c>
      <c r="BN364" s="29">
        <f t="shared" ca="1" si="534"/>
        <v>0</v>
      </c>
      <c r="BO364" s="33">
        <f t="shared" ca="1" si="512"/>
        <v>0</v>
      </c>
      <c r="BP364" s="16"/>
      <c r="BQ364" s="29">
        <f t="shared" ca="1" si="513"/>
        <v>0</v>
      </c>
      <c r="BR364" s="29">
        <f t="shared" ca="1" si="514"/>
        <v>0</v>
      </c>
      <c r="BS364" s="29">
        <f t="shared" ca="1" si="515"/>
        <v>0</v>
      </c>
      <c r="BT364" s="29">
        <f t="shared" ca="1" si="516"/>
        <v>0</v>
      </c>
      <c r="BU364" s="29">
        <f t="shared" ca="1" si="517"/>
        <v>0</v>
      </c>
      <c r="BV364" s="29">
        <f t="shared" ca="1" si="535"/>
        <v>0</v>
      </c>
      <c r="BW364" s="29">
        <f t="shared" ca="1" si="536"/>
        <v>0</v>
      </c>
      <c r="BX364" s="29">
        <f t="shared" ca="1" si="537"/>
        <v>0</v>
      </c>
      <c r="BY364" s="29">
        <f t="shared" ca="1" si="538"/>
        <v>0</v>
      </c>
      <c r="BZ364" s="29">
        <f t="shared" ca="1" si="539"/>
        <v>0</v>
      </c>
      <c r="CA364" s="29">
        <f t="shared" ca="1" si="540"/>
        <v>0</v>
      </c>
      <c r="CB364" s="29">
        <f t="shared" ca="1" si="541"/>
        <v>0</v>
      </c>
      <c r="CC364" s="29">
        <f t="shared" ca="1" si="542"/>
        <v>0</v>
      </c>
      <c r="CD364" s="29">
        <f t="shared" ca="1" si="543"/>
        <v>0</v>
      </c>
      <c r="CE364" s="29">
        <f t="shared" ca="1" si="544"/>
        <v>0</v>
      </c>
      <c r="CF364" s="29">
        <f t="shared" ca="1" si="545"/>
        <v>0</v>
      </c>
      <c r="CG364" s="29">
        <f t="shared" ca="1" si="546"/>
        <v>0</v>
      </c>
      <c r="CH364" s="29">
        <f t="shared" ca="1" si="547"/>
        <v>0</v>
      </c>
      <c r="CI364" s="29">
        <f t="shared" ca="1" si="548"/>
        <v>0</v>
      </c>
      <c r="CJ364" s="29">
        <f t="shared" ca="1" si="549"/>
        <v>0</v>
      </c>
      <c r="CK364" s="33">
        <f t="shared" ca="1" si="476"/>
        <v>0</v>
      </c>
      <c r="CL364" s="33"/>
      <c r="CM364" s="78">
        <f t="shared" ca="1" si="490"/>
        <v>0</v>
      </c>
      <c r="CN364" s="29">
        <f ca="1">IF(NOT(snowball),0,IF(AA363&lt;=0,0,IF($C364&lt;=SUM($CM364:CM364),0,IF(BR364+$C364-SUM($CM364:CM364)&gt;AA363+AV364,AA363+AV364-BR364,$C364-SUM($CM364:CM364)))))</f>
        <v>0</v>
      </c>
      <c r="CO364" s="29">
        <f ca="1">IF(NOT(snowball),0,IF(AB363&lt;=0,0,IF($C364&lt;=SUM($CM364:CN364),0,IF(BS364+$C364-SUM($CM364:CN364)&gt;AB363+AW364,AB363+AW364-BS364,$C364-SUM($CM364:CN364)))))</f>
        <v>0</v>
      </c>
      <c r="CP364" s="29">
        <f ca="1">IF(NOT(snowball),0,IF(AC363&lt;=0,0,IF($C364&lt;=SUM($CM364:CO364),0,IF(BT364+$C364-SUM($CM364:CO364)&gt;AC363+AX364,AC363+AX364-BT364,$C364-SUM($CM364:CO364)))))</f>
        <v>0</v>
      </c>
      <c r="CQ364" s="29">
        <f ca="1">IF(NOT(snowball),0,IF(AD363&lt;=0,0,IF($C364&lt;=SUM($CM364:CP364),0,IF(BU364+$C364-SUM($CM364:CP364)&gt;AD363+AY364,AD363+AY364-BU364,$C364-SUM($CM364:CP364)))))</f>
        <v>0</v>
      </c>
      <c r="CR364" s="29">
        <f ca="1">IF(NOT(snowball),0,IF(AE363&lt;=0,0,IF($C364&lt;=SUM($CM364:CQ364),0,IF(BV364+$C364-SUM($CM364:CQ364)&gt;AE363+AZ364,AE363+AZ364-BV364,$C364-SUM($CM364:CQ364)))))</f>
        <v>0</v>
      </c>
      <c r="CS364" s="29">
        <f ca="1">IF(NOT(snowball),0,IF(AF363&lt;=0,0,IF($C364&lt;=SUM($CM364:CR364),0,IF(BW364+$C364-SUM($CM364:CR364)&gt;AF363+BA364,AF363+BA364-BW364,$C364-SUM($CM364:CR364)))))</f>
        <v>0</v>
      </c>
      <c r="CT364" s="29">
        <f ca="1">IF(NOT(snowball),0,IF(AG363&lt;=0,0,IF($C364&lt;=SUM($CM364:CS364),0,IF(BX364+$C364-SUM($CM364:CS364)&gt;AG363+BB364,AG363+BB364-BX364,$C364-SUM($CM364:CS364)))))</f>
        <v>0</v>
      </c>
      <c r="CU364" s="29">
        <f ca="1">IF(NOT(snowball),0,IF(AH363&lt;=0,0,IF($C364&lt;=SUM($CM364:CT364),0,IF(BY364+$C364-SUM($CM364:CT364)&gt;AH363+BC364,AH363+BC364-BY364,$C364-SUM($CM364:CT364)))))</f>
        <v>0</v>
      </c>
      <c r="CV364" s="29">
        <f ca="1">IF(NOT(snowball),0,IF(AI363&lt;=0,0,IF($C364&lt;=SUM($CM364:CU364),0,IF(BZ364+$C364-SUM($CM364:CU364)&gt;AI363+BD364,AI363+BD364-BZ364,$C364-SUM($CM364:CU364)))))</f>
        <v>0</v>
      </c>
      <c r="CW364" s="29">
        <f ca="1">IF(NOT(snowball),0,IF(AJ363&lt;=0,0,IF($C364&lt;=SUM($CM364:CV364),0,IF(CA364+$C364-SUM($CM364:CV364)&gt;AJ363+BE364,AJ363+BE364-CA364,$C364-SUM($CM364:CV364)))))</f>
        <v>0</v>
      </c>
      <c r="CX364" s="29">
        <f ca="1">IF(NOT(snowball),0,IF(AK363&lt;=0,0,IF($C364&lt;=SUM($CM364:CW364),0,IF(CB364+$C364-SUM($CM364:CW364)&gt;AK363+BF364,AK363+BF364-CB364,$C364-SUM($CM364:CW364)))))</f>
        <v>0</v>
      </c>
      <c r="CY364" s="29">
        <f ca="1">IF(NOT(snowball),0,IF(AL363&lt;=0,0,IF($C364&lt;=SUM($CM364:CX364),0,IF(CC364+$C364-SUM($CM364:CX364)&gt;AL363+BG364,AL363+BG364-CC364,$C364-SUM($CM364:CX364)))))</f>
        <v>0</v>
      </c>
      <c r="CZ364" s="29">
        <f ca="1">IF(NOT(snowball),0,IF(AM363&lt;=0,0,IF($C364&lt;=SUM($CM364:CY364),0,IF(CD364+$C364-SUM($CM364:CY364)&gt;AM363+BH364,AM363+BH364-CD364,$C364-SUM($CM364:CY364)))))</f>
        <v>0</v>
      </c>
      <c r="DA364" s="29">
        <f ca="1">IF(NOT(snowball),0,IF(AN363&lt;=0,0,IF($C364&lt;=SUM($CM364:CZ364),0,IF(CE364+$C364-SUM($CM364:CZ364)&gt;AN363+BI364,AN363+BI364-CE364,$C364-SUM($CM364:CZ364)))))</f>
        <v>0</v>
      </c>
      <c r="DB364" s="29">
        <f ca="1">IF(NOT(snowball),0,IF(AO363&lt;=0,0,IF($C364&lt;=SUM($CM364:DA364),0,IF(CF364+$C364-SUM($CM364:DA364)&gt;AO363+BJ364,AO363+BJ364-CF364,$C364-SUM($CM364:DA364)))))</f>
        <v>0</v>
      </c>
      <c r="DC364" s="29">
        <f ca="1">IF(NOT(snowball),0,IF(AP363&lt;=0,0,IF($C364&lt;=SUM($CM364:DB364),0,IF(CG364+$C364-SUM($CM364:DB364)&gt;AP363+BK364,AP363+BK364-CG364,$C364-SUM($CM364:DB364)))))</f>
        <v>0</v>
      </c>
      <c r="DD364" s="29">
        <f ca="1">IF(NOT(snowball),0,IF(AQ363&lt;=0,0,IF($C364&lt;=SUM($CM364:DC364),0,IF(CH364+$C364-SUM($CM364:DC364)&gt;AQ363+BL364,AQ363+BL364-CH364,$C364-SUM($CM364:DC364)))))</f>
        <v>0</v>
      </c>
      <c r="DE364" s="29">
        <f ca="1">IF(NOT(snowball),0,IF(AR363&lt;=0,0,IF($C364&lt;=SUM($CM364:DD364),0,IF(CI364+$C364-SUM($CM364:DD364)&gt;AR363+BM364,AR363+BM364-CI364,$C364-SUM($CM364:DD364)))))</f>
        <v>0</v>
      </c>
      <c r="DF364" s="29">
        <f ca="1">IF(NOT(snowball),0,IF(AS363&lt;=0,0,IF($C364&lt;=SUM($CM364:DE364),0,IF(CJ364+$C364-SUM($CM364:DE364)&gt;AS363+BN364,AS363+BN364-CJ364,$C364-SUM($CM364:DE364)))))</f>
        <v>0</v>
      </c>
    </row>
    <row r="365" spans="1:110" ht="11" customHeight="1">
      <c r="A365" s="30" t="str">
        <f t="shared" ca="1" si="466"/>
        <v/>
      </c>
      <c r="B365" s="13" t="e">
        <f t="shared" ca="1" si="491"/>
        <v>#N/A</v>
      </c>
      <c r="C365" s="113" t="str">
        <f t="shared" ca="1" si="477"/>
        <v/>
      </c>
      <c r="D365" s="81"/>
      <c r="E365" s="29">
        <f t="shared" ca="1" si="467"/>
        <v>0</v>
      </c>
      <c r="F365" s="29">
        <f t="shared" ca="1" si="468"/>
        <v>0</v>
      </c>
      <c r="G365" s="29">
        <f t="shared" ca="1" si="469"/>
        <v>0</v>
      </c>
      <c r="H365" s="29">
        <f t="shared" ca="1" si="470"/>
        <v>0</v>
      </c>
      <c r="I365" s="29">
        <f t="shared" ca="1" si="471"/>
        <v>0</v>
      </c>
      <c r="J365" s="29">
        <f t="shared" ca="1" si="472"/>
        <v>0</v>
      </c>
      <c r="K365" s="29">
        <f t="shared" ca="1" si="453"/>
        <v>0</v>
      </c>
      <c r="L365" s="29">
        <f t="shared" ca="1" si="478"/>
        <v>0</v>
      </c>
      <c r="M365" s="29">
        <f t="shared" ca="1" si="479"/>
        <v>0</v>
      </c>
      <c r="N365" s="29">
        <f t="shared" ca="1" si="480"/>
        <v>0</v>
      </c>
      <c r="O365" s="29">
        <f t="shared" ca="1" si="481"/>
        <v>0</v>
      </c>
      <c r="P365" s="29">
        <f t="shared" ca="1" si="482"/>
        <v>0</v>
      </c>
      <c r="Q365" s="29">
        <f t="shared" ca="1" si="483"/>
        <v>0</v>
      </c>
      <c r="R365" s="29">
        <f t="shared" ca="1" si="484"/>
        <v>0</v>
      </c>
      <c r="S365" s="29">
        <f t="shared" ca="1" si="485"/>
        <v>0</v>
      </c>
      <c r="T365" s="29">
        <f t="shared" ca="1" si="486"/>
        <v>0</v>
      </c>
      <c r="U365" s="29">
        <f t="shared" ca="1" si="487"/>
        <v>0</v>
      </c>
      <c r="V365" s="29">
        <f t="shared" ca="1" si="488"/>
        <v>0</v>
      </c>
      <c r="W365" s="29">
        <f t="shared" ca="1" si="489"/>
        <v>0</v>
      </c>
      <c r="X365" s="29">
        <f t="shared" ca="1" si="489"/>
        <v>0</v>
      </c>
      <c r="Y365" s="66"/>
      <c r="Z365" s="29">
        <f t="shared" ca="1" si="492"/>
        <v>0</v>
      </c>
      <c r="AA365" s="29">
        <f t="shared" ca="1" si="493"/>
        <v>0</v>
      </c>
      <c r="AB365" s="29">
        <f t="shared" ca="1" si="494"/>
        <v>0</v>
      </c>
      <c r="AC365" s="29">
        <f t="shared" ca="1" si="495"/>
        <v>0</v>
      </c>
      <c r="AD365" s="29">
        <f t="shared" ca="1" si="496"/>
        <v>0</v>
      </c>
      <c r="AE365" s="29">
        <f t="shared" ca="1" si="497"/>
        <v>0</v>
      </c>
      <c r="AF365" s="29">
        <f t="shared" ca="1" si="498"/>
        <v>0</v>
      </c>
      <c r="AG365" s="29">
        <f t="shared" ca="1" si="499"/>
        <v>0</v>
      </c>
      <c r="AH365" s="29">
        <f t="shared" ca="1" si="500"/>
        <v>0</v>
      </c>
      <c r="AI365" s="29">
        <f t="shared" ca="1" si="501"/>
        <v>0</v>
      </c>
      <c r="AJ365" s="29">
        <f t="shared" ca="1" si="502"/>
        <v>0</v>
      </c>
      <c r="AK365" s="29">
        <f t="shared" ca="1" si="503"/>
        <v>0</v>
      </c>
      <c r="AL365" s="29">
        <f t="shared" ca="1" si="504"/>
        <v>0</v>
      </c>
      <c r="AM365" s="29">
        <f t="shared" ca="1" si="505"/>
        <v>0</v>
      </c>
      <c r="AN365" s="29">
        <f t="shared" ca="1" si="506"/>
        <v>0</v>
      </c>
      <c r="AO365" s="29">
        <f t="shared" ca="1" si="507"/>
        <v>0</v>
      </c>
      <c r="AP365" s="29">
        <f t="shared" ca="1" si="508"/>
        <v>0</v>
      </c>
      <c r="AQ365" s="29">
        <f t="shared" ca="1" si="509"/>
        <v>0</v>
      </c>
      <c r="AR365" s="29">
        <f t="shared" ca="1" si="510"/>
        <v>0</v>
      </c>
      <c r="AS365" s="29">
        <f t="shared" ca="1" si="511"/>
        <v>0</v>
      </c>
      <c r="AT365" s="7"/>
      <c r="AU365" s="29">
        <f t="shared" ca="1" si="473"/>
        <v>0</v>
      </c>
      <c r="AV365" s="29">
        <f t="shared" ca="1" si="474"/>
        <v>0</v>
      </c>
      <c r="AW365" s="29">
        <f t="shared" ca="1" si="475"/>
        <v>0</v>
      </c>
      <c r="AX365" s="29">
        <f t="shared" ca="1" si="518"/>
        <v>0</v>
      </c>
      <c r="AY365" s="29">
        <f t="shared" ca="1" si="519"/>
        <v>0</v>
      </c>
      <c r="AZ365" s="29">
        <f t="shared" ca="1" si="520"/>
        <v>0</v>
      </c>
      <c r="BA365" s="29">
        <f t="shared" ca="1" si="521"/>
        <v>0</v>
      </c>
      <c r="BB365" s="29">
        <f t="shared" ca="1" si="522"/>
        <v>0</v>
      </c>
      <c r="BC365" s="29">
        <f t="shared" ca="1" si="523"/>
        <v>0</v>
      </c>
      <c r="BD365" s="29">
        <f t="shared" ca="1" si="524"/>
        <v>0</v>
      </c>
      <c r="BE365" s="29">
        <f t="shared" ca="1" si="525"/>
        <v>0</v>
      </c>
      <c r="BF365" s="29">
        <f t="shared" ca="1" si="526"/>
        <v>0</v>
      </c>
      <c r="BG365" s="29">
        <f t="shared" ca="1" si="527"/>
        <v>0</v>
      </c>
      <c r="BH365" s="29">
        <f t="shared" ca="1" si="528"/>
        <v>0</v>
      </c>
      <c r="BI365" s="29">
        <f t="shared" ca="1" si="529"/>
        <v>0</v>
      </c>
      <c r="BJ365" s="29">
        <f t="shared" ca="1" si="530"/>
        <v>0</v>
      </c>
      <c r="BK365" s="29">
        <f t="shared" ca="1" si="531"/>
        <v>0</v>
      </c>
      <c r="BL365" s="29">
        <f t="shared" ca="1" si="532"/>
        <v>0</v>
      </c>
      <c r="BM365" s="29">
        <f t="shared" ca="1" si="533"/>
        <v>0</v>
      </c>
      <c r="BN365" s="29">
        <f t="shared" ca="1" si="534"/>
        <v>0</v>
      </c>
      <c r="BO365" s="33">
        <f t="shared" ca="1" si="512"/>
        <v>0</v>
      </c>
      <c r="BP365" s="16"/>
      <c r="BQ365" s="29">
        <f t="shared" ca="1" si="513"/>
        <v>0</v>
      </c>
      <c r="BR365" s="29">
        <f t="shared" ca="1" si="514"/>
        <v>0</v>
      </c>
      <c r="BS365" s="29">
        <f t="shared" ca="1" si="515"/>
        <v>0</v>
      </c>
      <c r="BT365" s="29">
        <f t="shared" ca="1" si="516"/>
        <v>0</v>
      </c>
      <c r="BU365" s="29">
        <f t="shared" ca="1" si="517"/>
        <v>0</v>
      </c>
      <c r="BV365" s="29">
        <f t="shared" ca="1" si="535"/>
        <v>0</v>
      </c>
      <c r="BW365" s="29">
        <f t="shared" ca="1" si="536"/>
        <v>0</v>
      </c>
      <c r="BX365" s="29">
        <f t="shared" ca="1" si="537"/>
        <v>0</v>
      </c>
      <c r="BY365" s="29">
        <f t="shared" ca="1" si="538"/>
        <v>0</v>
      </c>
      <c r="BZ365" s="29">
        <f t="shared" ca="1" si="539"/>
        <v>0</v>
      </c>
      <c r="CA365" s="29">
        <f t="shared" ca="1" si="540"/>
        <v>0</v>
      </c>
      <c r="CB365" s="29">
        <f t="shared" ca="1" si="541"/>
        <v>0</v>
      </c>
      <c r="CC365" s="29">
        <f t="shared" ca="1" si="542"/>
        <v>0</v>
      </c>
      <c r="CD365" s="29">
        <f t="shared" ca="1" si="543"/>
        <v>0</v>
      </c>
      <c r="CE365" s="29">
        <f t="shared" ca="1" si="544"/>
        <v>0</v>
      </c>
      <c r="CF365" s="29">
        <f t="shared" ca="1" si="545"/>
        <v>0</v>
      </c>
      <c r="CG365" s="29">
        <f t="shared" ca="1" si="546"/>
        <v>0</v>
      </c>
      <c r="CH365" s="29">
        <f t="shared" ca="1" si="547"/>
        <v>0</v>
      </c>
      <c r="CI365" s="29">
        <f t="shared" ca="1" si="548"/>
        <v>0</v>
      </c>
      <c r="CJ365" s="29">
        <f t="shared" ca="1" si="549"/>
        <v>0</v>
      </c>
      <c r="CK365" s="33">
        <f t="shared" ca="1" si="476"/>
        <v>0</v>
      </c>
      <c r="CL365" s="33"/>
      <c r="CM365" s="78">
        <f t="shared" ca="1" si="490"/>
        <v>0</v>
      </c>
      <c r="CN365" s="29">
        <f ca="1">IF(NOT(snowball),0,IF(AA364&lt;=0,0,IF($C365&lt;=SUM($CM365:CM365),0,IF(BR365+$C365-SUM($CM365:CM365)&gt;AA364+AV365,AA364+AV365-BR365,$C365-SUM($CM365:CM365)))))</f>
        <v>0</v>
      </c>
      <c r="CO365" s="29">
        <f ca="1">IF(NOT(snowball),0,IF(AB364&lt;=0,0,IF($C365&lt;=SUM($CM365:CN365),0,IF(BS365+$C365-SUM($CM365:CN365)&gt;AB364+AW365,AB364+AW365-BS365,$C365-SUM($CM365:CN365)))))</f>
        <v>0</v>
      </c>
      <c r="CP365" s="29">
        <f ca="1">IF(NOT(snowball),0,IF(AC364&lt;=0,0,IF($C365&lt;=SUM($CM365:CO365),0,IF(BT365+$C365-SUM($CM365:CO365)&gt;AC364+AX365,AC364+AX365-BT365,$C365-SUM($CM365:CO365)))))</f>
        <v>0</v>
      </c>
      <c r="CQ365" s="29">
        <f ca="1">IF(NOT(snowball),0,IF(AD364&lt;=0,0,IF($C365&lt;=SUM($CM365:CP365),0,IF(BU365+$C365-SUM($CM365:CP365)&gt;AD364+AY365,AD364+AY365-BU365,$C365-SUM($CM365:CP365)))))</f>
        <v>0</v>
      </c>
      <c r="CR365" s="29">
        <f ca="1">IF(NOT(snowball),0,IF(AE364&lt;=0,0,IF($C365&lt;=SUM($CM365:CQ365),0,IF(BV365+$C365-SUM($CM365:CQ365)&gt;AE364+AZ365,AE364+AZ365-BV365,$C365-SUM($CM365:CQ365)))))</f>
        <v>0</v>
      </c>
      <c r="CS365" s="29">
        <f ca="1">IF(NOT(snowball),0,IF(AF364&lt;=0,0,IF($C365&lt;=SUM($CM365:CR365),0,IF(BW365+$C365-SUM($CM365:CR365)&gt;AF364+BA365,AF364+BA365-BW365,$C365-SUM($CM365:CR365)))))</f>
        <v>0</v>
      </c>
      <c r="CT365" s="29">
        <f ca="1">IF(NOT(snowball),0,IF(AG364&lt;=0,0,IF($C365&lt;=SUM($CM365:CS365),0,IF(BX365+$C365-SUM($CM365:CS365)&gt;AG364+BB365,AG364+BB365-BX365,$C365-SUM($CM365:CS365)))))</f>
        <v>0</v>
      </c>
      <c r="CU365" s="29">
        <f ca="1">IF(NOT(snowball),0,IF(AH364&lt;=0,0,IF($C365&lt;=SUM($CM365:CT365),0,IF(BY365+$C365-SUM($CM365:CT365)&gt;AH364+BC365,AH364+BC365-BY365,$C365-SUM($CM365:CT365)))))</f>
        <v>0</v>
      </c>
      <c r="CV365" s="29">
        <f ca="1">IF(NOT(snowball),0,IF(AI364&lt;=0,0,IF($C365&lt;=SUM($CM365:CU365),0,IF(BZ365+$C365-SUM($CM365:CU365)&gt;AI364+BD365,AI364+BD365-BZ365,$C365-SUM($CM365:CU365)))))</f>
        <v>0</v>
      </c>
      <c r="CW365" s="29">
        <f ca="1">IF(NOT(snowball),0,IF(AJ364&lt;=0,0,IF($C365&lt;=SUM($CM365:CV365),0,IF(CA365+$C365-SUM($CM365:CV365)&gt;AJ364+BE365,AJ364+BE365-CA365,$C365-SUM($CM365:CV365)))))</f>
        <v>0</v>
      </c>
      <c r="CX365" s="29">
        <f ca="1">IF(NOT(snowball),0,IF(AK364&lt;=0,0,IF($C365&lt;=SUM($CM365:CW365),0,IF(CB365+$C365-SUM($CM365:CW365)&gt;AK364+BF365,AK364+BF365-CB365,$C365-SUM($CM365:CW365)))))</f>
        <v>0</v>
      </c>
      <c r="CY365" s="29">
        <f ca="1">IF(NOT(snowball),0,IF(AL364&lt;=0,0,IF($C365&lt;=SUM($CM365:CX365),0,IF(CC365+$C365-SUM($CM365:CX365)&gt;AL364+BG365,AL364+BG365-CC365,$C365-SUM($CM365:CX365)))))</f>
        <v>0</v>
      </c>
      <c r="CZ365" s="29">
        <f ca="1">IF(NOT(snowball),0,IF(AM364&lt;=0,0,IF($C365&lt;=SUM($CM365:CY365),0,IF(CD365+$C365-SUM($CM365:CY365)&gt;AM364+BH365,AM364+BH365-CD365,$C365-SUM($CM365:CY365)))))</f>
        <v>0</v>
      </c>
      <c r="DA365" s="29">
        <f ca="1">IF(NOT(snowball),0,IF(AN364&lt;=0,0,IF($C365&lt;=SUM($CM365:CZ365),0,IF(CE365+$C365-SUM($CM365:CZ365)&gt;AN364+BI365,AN364+BI365-CE365,$C365-SUM($CM365:CZ365)))))</f>
        <v>0</v>
      </c>
      <c r="DB365" s="29">
        <f ca="1">IF(NOT(snowball),0,IF(AO364&lt;=0,0,IF($C365&lt;=SUM($CM365:DA365),0,IF(CF365+$C365-SUM($CM365:DA365)&gt;AO364+BJ365,AO364+BJ365-CF365,$C365-SUM($CM365:DA365)))))</f>
        <v>0</v>
      </c>
      <c r="DC365" s="29">
        <f ca="1">IF(NOT(snowball),0,IF(AP364&lt;=0,0,IF($C365&lt;=SUM($CM365:DB365),0,IF(CG365+$C365-SUM($CM365:DB365)&gt;AP364+BK365,AP364+BK365-CG365,$C365-SUM($CM365:DB365)))))</f>
        <v>0</v>
      </c>
      <c r="DD365" s="29">
        <f ca="1">IF(NOT(snowball),0,IF(AQ364&lt;=0,0,IF($C365&lt;=SUM($CM365:DC365),0,IF(CH365+$C365-SUM($CM365:DC365)&gt;AQ364+BL365,AQ364+BL365-CH365,$C365-SUM($CM365:DC365)))))</f>
        <v>0</v>
      </c>
      <c r="DE365" s="29">
        <f ca="1">IF(NOT(snowball),0,IF(AR364&lt;=0,0,IF($C365&lt;=SUM($CM365:DD365),0,IF(CI365+$C365-SUM($CM365:DD365)&gt;AR364+BM365,AR364+BM365-CI365,$C365-SUM($CM365:DD365)))))</f>
        <v>0</v>
      </c>
      <c r="DF365" s="29">
        <f ca="1">IF(NOT(snowball),0,IF(AS364&lt;=0,0,IF($C365&lt;=SUM($CM365:DE365),0,IF(CJ365+$C365-SUM($CM365:DE365)&gt;AS364+BN365,AS364+BN365-CJ365,$C365-SUM($CM365:DE365)))))</f>
        <v>0</v>
      </c>
    </row>
    <row r="366" spans="1:110" ht="11" customHeight="1">
      <c r="A366" s="30" t="str">
        <f t="shared" ca="1" si="466"/>
        <v/>
      </c>
      <c r="B366" s="13" t="e">
        <f t="shared" ca="1" si="491"/>
        <v>#N/A</v>
      </c>
      <c r="C366" s="113" t="str">
        <f t="shared" ca="1" si="477"/>
        <v/>
      </c>
      <c r="D366" s="81"/>
      <c r="E366" s="29">
        <f t="shared" ca="1" si="467"/>
        <v>0</v>
      </c>
      <c r="F366" s="29">
        <f t="shared" ca="1" si="468"/>
        <v>0</v>
      </c>
      <c r="G366" s="29">
        <f t="shared" ca="1" si="469"/>
        <v>0</v>
      </c>
      <c r="H366" s="29">
        <f t="shared" ca="1" si="470"/>
        <v>0</v>
      </c>
      <c r="I366" s="29">
        <f t="shared" ca="1" si="471"/>
        <v>0</v>
      </c>
      <c r="J366" s="29">
        <f t="shared" ca="1" si="472"/>
        <v>0</v>
      </c>
      <c r="K366" s="29">
        <f t="shared" ca="1" si="453"/>
        <v>0</v>
      </c>
      <c r="L366" s="29">
        <f t="shared" ca="1" si="478"/>
        <v>0</v>
      </c>
      <c r="M366" s="29">
        <f t="shared" ca="1" si="479"/>
        <v>0</v>
      </c>
      <c r="N366" s="29">
        <f t="shared" ca="1" si="480"/>
        <v>0</v>
      </c>
      <c r="O366" s="29">
        <f t="shared" ca="1" si="481"/>
        <v>0</v>
      </c>
      <c r="P366" s="29">
        <f t="shared" ca="1" si="482"/>
        <v>0</v>
      </c>
      <c r="Q366" s="29">
        <f t="shared" ca="1" si="483"/>
        <v>0</v>
      </c>
      <c r="R366" s="29">
        <f t="shared" ca="1" si="484"/>
        <v>0</v>
      </c>
      <c r="S366" s="29">
        <f t="shared" ca="1" si="485"/>
        <v>0</v>
      </c>
      <c r="T366" s="29">
        <f t="shared" ca="1" si="486"/>
        <v>0</v>
      </c>
      <c r="U366" s="29">
        <f t="shared" ca="1" si="487"/>
        <v>0</v>
      </c>
      <c r="V366" s="29">
        <f t="shared" ca="1" si="488"/>
        <v>0</v>
      </c>
      <c r="W366" s="29">
        <f t="shared" ca="1" si="489"/>
        <v>0</v>
      </c>
      <c r="X366" s="29">
        <f t="shared" ca="1" si="489"/>
        <v>0</v>
      </c>
      <c r="Y366" s="66"/>
      <c r="Z366" s="29">
        <f t="shared" ca="1" si="492"/>
        <v>0</v>
      </c>
      <c r="AA366" s="29">
        <f t="shared" ca="1" si="493"/>
        <v>0</v>
      </c>
      <c r="AB366" s="29">
        <f t="shared" ca="1" si="494"/>
        <v>0</v>
      </c>
      <c r="AC366" s="29">
        <f t="shared" ca="1" si="495"/>
        <v>0</v>
      </c>
      <c r="AD366" s="29">
        <f t="shared" ca="1" si="496"/>
        <v>0</v>
      </c>
      <c r="AE366" s="29">
        <f t="shared" ca="1" si="497"/>
        <v>0</v>
      </c>
      <c r="AF366" s="29">
        <f t="shared" ca="1" si="498"/>
        <v>0</v>
      </c>
      <c r="AG366" s="29">
        <f t="shared" ca="1" si="499"/>
        <v>0</v>
      </c>
      <c r="AH366" s="29">
        <f t="shared" ca="1" si="500"/>
        <v>0</v>
      </c>
      <c r="AI366" s="29">
        <f t="shared" ca="1" si="501"/>
        <v>0</v>
      </c>
      <c r="AJ366" s="29">
        <f t="shared" ca="1" si="502"/>
        <v>0</v>
      </c>
      <c r="AK366" s="29">
        <f t="shared" ca="1" si="503"/>
        <v>0</v>
      </c>
      <c r="AL366" s="29">
        <f t="shared" ca="1" si="504"/>
        <v>0</v>
      </c>
      <c r="AM366" s="29">
        <f t="shared" ca="1" si="505"/>
        <v>0</v>
      </c>
      <c r="AN366" s="29">
        <f t="shared" ca="1" si="506"/>
        <v>0</v>
      </c>
      <c r="AO366" s="29">
        <f t="shared" ca="1" si="507"/>
        <v>0</v>
      </c>
      <c r="AP366" s="29">
        <f t="shared" ca="1" si="508"/>
        <v>0</v>
      </c>
      <c r="AQ366" s="29">
        <f t="shared" ca="1" si="509"/>
        <v>0</v>
      </c>
      <c r="AR366" s="29">
        <f t="shared" ca="1" si="510"/>
        <v>0</v>
      </c>
      <c r="AS366" s="29">
        <f t="shared" ca="1" si="511"/>
        <v>0</v>
      </c>
      <c r="AT366" s="7"/>
      <c r="AU366" s="29">
        <f t="shared" ca="1" si="473"/>
        <v>0</v>
      </c>
      <c r="AV366" s="29">
        <f t="shared" ca="1" si="474"/>
        <v>0</v>
      </c>
      <c r="AW366" s="29">
        <f t="shared" ca="1" si="475"/>
        <v>0</v>
      </c>
      <c r="AX366" s="29">
        <f t="shared" ca="1" si="518"/>
        <v>0</v>
      </c>
      <c r="AY366" s="29">
        <f t="shared" ca="1" si="519"/>
        <v>0</v>
      </c>
      <c r="AZ366" s="29">
        <f t="shared" ca="1" si="520"/>
        <v>0</v>
      </c>
      <c r="BA366" s="29">
        <f t="shared" ca="1" si="521"/>
        <v>0</v>
      </c>
      <c r="BB366" s="29">
        <f t="shared" ca="1" si="522"/>
        <v>0</v>
      </c>
      <c r="BC366" s="29">
        <f t="shared" ca="1" si="523"/>
        <v>0</v>
      </c>
      <c r="BD366" s="29">
        <f t="shared" ca="1" si="524"/>
        <v>0</v>
      </c>
      <c r="BE366" s="29">
        <f t="shared" ca="1" si="525"/>
        <v>0</v>
      </c>
      <c r="BF366" s="29">
        <f t="shared" ca="1" si="526"/>
        <v>0</v>
      </c>
      <c r="BG366" s="29">
        <f t="shared" ca="1" si="527"/>
        <v>0</v>
      </c>
      <c r="BH366" s="29">
        <f t="shared" ca="1" si="528"/>
        <v>0</v>
      </c>
      <c r="BI366" s="29">
        <f t="shared" ca="1" si="529"/>
        <v>0</v>
      </c>
      <c r="BJ366" s="29">
        <f t="shared" ca="1" si="530"/>
        <v>0</v>
      </c>
      <c r="BK366" s="29">
        <f t="shared" ca="1" si="531"/>
        <v>0</v>
      </c>
      <c r="BL366" s="29">
        <f t="shared" ca="1" si="532"/>
        <v>0</v>
      </c>
      <c r="BM366" s="29">
        <f t="shared" ca="1" si="533"/>
        <v>0</v>
      </c>
      <c r="BN366" s="29">
        <f t="shared" ca="1" si="534"/>
        <v>0</v>
      </c>
      <c r="BO366" s="33">
        <f t="shared" ca="1" si="512"/>
        <v>0</v>
      </c>
      <c r="BP366" s="16"/>
      <c r="BQ366" s="29">
        <f t="shared" ca="1" si="513"/>
        <v>0</v>
      </c>
      <c r="BR366" s="29">
        <f t="shared" ca="1" si="514"/>
        <v>0</v>
      </c>
      <c r="BS366" s="29">
        <f t="shared" ca="1" si="515"/>
        <v>0</v>
      </c>
      <c r="BT366" s="29">
        <f t="shared" ca="1" si="516"/>
        <v>0</v>
      </c>
      <c r="BU366" s="29">
        <f t="shared" ca="1" si="517"/>
        <v>0</v>
      </c>
      <c r="BV366" s="29">
        <f t="shared" ca="1" si="535"/>
        <v>0</v>
      </c>
      <c r="BW366" s="29">
        <f t="shared" ca="1" si="536"/>
        <v>0</v>
      </c>
      <c r="BX366" s="29">
        <f t="shared" ca="1" si="537"/>
        <v>0</v>
      </c>
      <c r="BY366" s="29">
        <f t="shared" ca="1" si="538"/>
        <v>0</v>
      </c>
      <c r="BZ366" s="29">
        <f t="shared" ca="1" si="539"/>
        <v>0</v>
      </c>
      <c r="CA366" s="29">
        <f t="shared" ca="1" si="540"/>
        <v>0</v>
      </c>
      <c r="CB366" s="29">
        <f t="shared" ca="1" si="541"/>
        <v>0</v>
      </c>
      <c r="CC366" s="29">
        <f t="shared" ca="1" si="542"/>
        <v>0</v>
      </c>
      <c r="CD366" s="29">
        <f t="shared" ca="1" si="543"/>
        <v>0</v>
      </c>
      <c r="CE366" s="29">
        <f t="shared" ca="1" si="544"/>
        <v>0</v>
      </c>
      <c r="CF366" s="29">
        <f t="shared" ca="1" si="545"/>
        <v>0</v>
      </c>
      <c r="CG366" s="29">
        <f t="shared" ca="1" si="546"/>
        <v>0</v>
      </c>
      <c r="CH366" s="29">
        <f t="shared" ca="1" si="547"/>
        <v>0</v>
      </c>
      <c r="CI366" s="29">
        <f t="shared" ca="1" si="548"/>
        <v>0</v>
      </c>
      <c r="CJ366" s="29">
        <f t="shared" ca="1" si="549"/>
        <v>0</v>
      </c>
      <c r="CK366" s="33">
        <f t="shared" ca="1" si="476"/>
        <v>0</v>
      </c>
      <c r="CL366" s="33"/>
      <c r="CM366" s="78">
        <f t="shared" ca="1" si="490"/>
        <v>0</v>
      </c>
      <c r="CN366" s="29">
        <f ca="1">IF(NOT(snowball),0,IF(AA365&lt;=0,0,IF($C366&lt;=SUM($CM366:CM366),0,IF(BR366+$C366-SUM($CM366:CM366)&gt;AA365+AV366,AA365+AV366-BR366,$C366-SUM($CM366:CM366)))))</f>
        <v>0</v>
      </c>
      <c r="CO366" s="29">
        <f ca="1">IF(NOT(snowball),0,IF(AB365&lt;=0,0,IF($C366&lt;=SUM($CM366:CN366),0,IF(BS366+$C366-SUM($CM366:CN366)&gt;AB365+AW366,AB365+AW366-BS366,$C366-SUM($CM366:CN366)))))</f>
        <v>0</v>
      </c>
      <c r="CP366" s="29">
        <f ca="1">IF(NOT(snowball),0,IF(AC365&lt;=0,0,IF($C366&lt;=SUM($CM366:CO366),0,IF(BT366+$C366-SUM($CM366:CO366)&gt;AC365+AX366,AC365+AX366-BT366,$C366-SUM($CM366:CO366)))))</f>
        <v>0</v>
      </c>
      <c r="CQ366" s="29">
        <f ca="1">IF(NOT(snowball),0,IF(AD365&lt;=0,0,IF($C366&lt;=SUM($CM366:CP366),0,IF(BU366+$C366-SUM($CM366:CP366)&gt;AD365+AY366,AD365+AY366-BU366,$C366-SUM($CM366:CP366)))))</f>
        <v>0</v>
      </c>
      <c r="CR366" s="29">
        <f ca="1">IF(NOT(snowball),0,IF(AE365&lt;=0,0,IF($C366&lt;=SUM($CM366:CQ366),0,IF(BV366+$C366-SUM($CM366:CQ366)&gt;AE365+AZ366,AE365+AZ366-BV366,$C366-SUM($CM366:CQ366)))))</f>
        <v>0</v>
      </c>
      <c r="CS366" s="29">
        <f ca="1">IF(NOT(snowball),0,IF(AF365&lt;=0,0,IF($C366&lt;=SUM($CM366:CR366),0,IF(BW366+$C366-SUM($CM366:CR366)&gt;AF365+BA366,AF365+BA366-BW366,$C366-SUM($CM366:CR366)))))</f>
        <v>0</v>
      </c>
      <c r="CT366" s="29">
        <f ca="1">IF(NOT(snowball),0,IF(AG365&lt;=0,0,IF($C366&lt;=SUM($CM366:CS366),0,IF(BX366+$C366-SUM($CM366:CS366)&gt;AG365+BB366,AG365+BB366-BX366,$C366-SUM($CM366:CS366)))))</f>
        <v>0</v>
      </c>
      <c r="CU366" s="29">
        <f ca="1">IF(NOT(snowball),0,IF(AH365&lt;=0,0,IF($C366&lt;=SUM($CM366:CT366),0,IF(BY366+$C366-SUM($CM366:CT366)&gt;AH365+BC366,AH365+BC366-BY366,$C366-SUM($CM366:CT366)))))</f>
        <v>0</v>
      </c>
      <c r="CV366" s="29">
        <f ca="1">IF(NOT(snowball),0,IF(AI365&lt;=0,0,IF($C366&lt;=SUM($CM366:CU366),0,IF(BZ366+$C366-SUM($CM366:CU366)&gt;AI365+BD366,AI365+BD366-BZ366,$C366-SUM($CM366:CU366)))))</f>
        <v>0</v>
      </c>
      <c r="CW366" s="29">
        <f ca="1">IF(NOT(snowball),0,IF(AJ365&lt;=0,0,IF($C366&lt;=SUM($CM366:CV366),0,IF(CA366+$C366-SUM($CM366:CV366)&gt;AJ365+BE366,AJ365+BE366-CA366,$C366-SUM($CM366:CV366)))))</f>
        <v>0</v>
      </c>
      <c r="CX366" s="29">
        <f ca="1">IF(NOT(snowball),0,IF(AK365&lt;=0,0,IF($C366&lt;=SUM($CM366:CW366),0,IF(CB366+$C366-SUM($CM366:CW366)&gt;AK365+BF366,AK365+BF366-CB366,$C366-SUM($CM366:CW366)))))</f>
        <v>0</v>
      </c>
      <c r="CY366" s="29">
        <f ca="1">IF(NOT(snowball),0,IF(AL365&lt;=0,0,IF($C366&lt;=SUM($CM366:CX366),0,IF(CC366+$C366-SUM($CM366:CX366)&gt;AL365+BG366,AL365+BG366-CC366,$C366-SUM($CM366:CX366)))))</f>
        <v>0</v>
      </c>
      <c r="CZ366" s="29">
        <f ca="1">IF(NOT(snowball),0,IF(AM365&lt;=0,0,IF($C366&lt;=SUM($CM366:CY366),0,IF(CD366+$C366-SUM($CM366:CY366)&gt;AM365+BH366,AM365+BH366-CD366,$C366-SUM($CM366:CY366)))))</f>
        <v>0</v>
      </c>
      <c r="DA366" s="29">
        <f ca="1">IF(NOT(snowball),0,IF(AN365&lt;=0,0,IF($C366&lt;=SUM($CM366:CZ366),0,IF(CE366+$C366-SUM($CM366:CZ366)&gt;AN365+BI366,AN365+BI366-CE366,$C366-SUM($CM366:CZ366)))))</f>
        <v>0</v>
      </c>
      <c r="DB366" s="29">
        <f ca="1">IF(NOT(snowball),0,IF(AO365&lt;=0,0,IF($C366&lt;=SUM($CM366:DA366),0,IF(CF366+$C366-SUM($CM366:DA366)&gt;AO365+BJ366,AO365+BJ366-CF366,$C366-SUM($CM366:DA366)))))</f>
        <v>0</v>
      </c>
      <c r="DC366" s="29">
        <f ca="1">IF(NOT(snowball),0,IF(AP365&lt;=0,0,IF($C366&lt;=SUM($CM366:DB366),0,IF(CG366+$C366-SUM($CM366:DB366)&gt;AP365+BK366,AP365+BK366-CG366,$C366-SUM($CM366:DB366)))))</f>
        <v>0</v>
      </c>
      <c r="DD366" s="29">
        <f ca="1">IF(NOT(snowball),0,IF(AQ365&lt;=0,0,IF($C366&lt;=SUM($CM366:DC366),0,IF(CH366+$C366-SUM($CM366:DC366)&gt;AQ365+BL366,AQ365+BL366-CH366,$C366-SUM($CM366:DC366)))))</f>
        <v>0</v>
      </c>
      <c r="DE366" s="29">
        <f ca="1">IF(NOT(snowball),0,IF(AR365&lt;=0,0,IF($C366&lt;=SUM($CM366:DD366),0,IF(CI366+$C366-SUM($CM366:DD366)&gt;AR365+BM366,AR365+BM366-CI366,$C366-SUM($CM366:DD366)))))</f>
        <v>0</v>
      </c>
      <c r="DF366" s="29">
        <f ca="1">IF(NOT(snowball),0,IF(AS365&lt;=0,0,IF($C366&lt;=SUM($CM366:DE366),0,IF(CJ366+$C366-SUM($CM366:DE366)&gt;AS365+BN366,AS365+BN366-CJ366,$C366-SUM($CM366:DE366)))))</f>
        <v>0</v>
      </c>
    </row>
    <row r="367" spans="1:110" ht="11" customHeight="1">
      <c r="A367" s="30" t="str">
        <f t="shared" ca="1" si="466"/>
        <v/>
      </c>
      <c r="B367" s="13" t="e">
        <f t="shared" ca="1" si="491"/>
        <v>#N/A</v>
      </c>
      <c r="C367" s="113" t="str">
        <f t="shared" ca="1" si="477"/>
        <v/>
      </c>
      <c r="D367" s="81"/>
      <c r="E367" s="29">
        <f t="shared" ca="1" si="467"/>
        <v>0</v>
      </c>
      <c r="F367" s="29">
        <f t="shared" ca="1" si="468"/>
        <v>0</v>
      </c>
      <c r="G367" s="29">
        <f t="shared" ca="1" si="469"/>
        <v>0</v>
      </c>
      <c r="H367" s="29">
        <f t="shared" ca="1" si="470"/>
        <v>0</v>
      </c>
      <c r="I367" s="29">
        <f t="shared" ca="1" si="471"/>
        <v>0</v>
      </c>
      <c r="J367" s="29">
        <f t="shared" ca="1" si="472"/>
        <v>0</v>
      </c>
      <c r="K367" s="29">
        <f t="shared" ca="1" si="453"/>
        <v>0</v>
      </c>
      <c r="L367" s="29">
        <f t="shared" ca="1" si="478"/>
        <v>0</v>
      </c>
      <c r="M367" s="29">
        <f t="shared" ca="1" si="479"/>
        <v>0</v>
      </c>
      <c r="N367" s="29">
        <f t="shared" ca="1" si="480"/>
        <v>0</v>
      </c>
      <c r="O367" s="29">
        <f t="shared" ca="1" si="481"/>
        <v>0</v>
      </c>
      <c r="P367" s="29">
        <f t="shared" ca="1" si="482"/>
        <v>0</v>
      </c>
      <c r="Q367" s="29">
        <f t="shared" ca="1" si="483"/>
        <v>0</v>
      </c>
      <c r="R367" s="29">
        <f t="shared" ca="1" si="484"/>
        <v>0</v>
      </c>
      <c r="S367" s="29">
        <f t="shared" ca="1" si="485"/>
        <v>0</v>
      </c>
      <c r="T367" s="29">
        <f t="shared" ca="1" si="486"/>
        <v>0</v>
      </c>
      <c r="U367" s="29">
        <f t="shared" ca="1" si="487"/>
        <v>0</v>
      </c>
      <c r="V367" s="29">
        <f t="shared" ca="1" si="488"/>
        <v>0</v>
      </c>
      <c r="W367" s="29">
        <f t="shared" ca="1" si="489"/>
        <v>0</v>
      </c>
      <c r="X367" s="29">
        <f t="shared" ca="1" si="489"/>
        <v>0</v>
      </c>
      <c r="Y367" s="66"/>
      <c r="Z367" s="29">
        <f t="shared" ca="1" si="492"/>
        <v>0</v>
      </c>
      <c r="AA367" s="29">
        <f t="shared" ca="1" si="493"/>
        <v>0</v>
      </c>
      <c r="AB367" s="29">
        <f t="shared" ca="1" si="494"/>
        <v>0</v>
      </c>
      <c r="AC367" s="29">
        <f t="shared" ca="1" si="495"/>
        <v>0</v>
      </c>
      <c r="AD367" s="29">
        <f t="shared" ca="1" si="496"/>
        <v>0</v>
      </c>
      <c r="AE367" s="29">
        <f t="shared" ca="1" si="497"/>
        <v>0</v>
      </c>
      <c r="AF367" s="29">
        <f t="shared" ca="1" si="498"/>
        <v>0</v>
      </c>
      <c r="AG367" s="29">
        <f t="shared" ca="1" si="499"/>
        <v>0</v>
      </c>
      <c r="AH367" s="29">
        <f t="shared" ca="1" si="500"/>
        <v>0</v>
      </c>
      <c r="AI367" s="29">
        <f t="shared" ca="1" si="501"/>
        <v>0</v>
      </c>
      <c r="AJ367" s="29">
        <f t="shared" ca="1" si="502"/>
        <v>0</v>
      </c>
      <c r="AK367" s="29">
        <f t="shared" ca="1" si="503"/>
        <v>0</v>
      </c>
      <c r="AL367" s="29">
        <f t="shared" ca="1" si="504"/>
        <v>0</v>
      </c>
      <c r="AM367" s="29">
        <f t="shared" ca="1" si="505"/>
        <v>0</v>
      </c>
      <c r="AN367" s="29">
        <f t="shared" ca="1" si="506"/>
        <v>0</v>
      </c>
      <c r="AO367" s="29">
        <f t="shared" ca="1" si="507"/>
        <v>0</v>
      </c>
      <c r="AP367" s="29">
        <f t="shared" ca="1" si="508"/>
        <v>0</v>
      </c>
      <c r="AQ367" s="29">
        <f t="shared" ca="1" si="509"/>
        <v>0</v>
      </c>
      <c r="AR367" s="29">
        <f t="shared" ca="1" si="510"/>
        <v>0</v>
      </c>
      <c r="AS367" s="29">
        <f t="shared" ca="1" si="511"/>
        <v>0</v>
      </c>
      <c r="AT367" s="7"/>
      <c r="AU367" s="29">
        <f t="shared" ca="1" si="473"/>
        <v>0</v>
      </c>
      <c r="AV367" s="29">
        <f t="shared" ca="1" si="474"/>
        <v>0</v>
      </c>
      <c r="AW367" s="29">
        <f t="shared" ca="1" si="475"/>
        <v>0</v>
      </c>
      <c r="AX367" s="29">
        <f t="shared" ca="1" si="518"/>
        <v>0</v>
      </c>
      <c r="AY367" s="29">
        <f t="shared" ca="1" si="519"/>
        <v>0</v>
      </c>
      <c r="AZ367" s="29">
        <f t="shared" ca="1" si="520"/>
        <v>0</v>
      </c>
      <c r="BA367" s="29">
        <f t="shared" ca="1" si="521"/>
        <v>0</v>
      </c>
      <c r="BB367" s="29">
        <f t="shared" ca="1" si="522"/>
        <v>0</v>
      </c>
      <c r="BC367" s="29">
        <f t="shared" ca="1" si="523"/>
        <v>0</v>
      </c>
      <c r="BD367" s="29">
        <f t="shared" ca="1" si="524"/>
        <v>0</v>
      </c>
      <c r="BE367" s="29">
        <f t="shared" ca="1" si="525"/>
        <v>0</v>
      </c>
      <c r="BF367" s="29">
        <f t="shared" ca="1" si="526"/>
        <v>0</v>
      </c>
      <c r="BG367" s="29">
        <f t="shared" ca="1" si="527"/>
        <v>0</v>
      </c>
      <c r="BH367" s="29">
        <f t="shared" ca="1" si="528"/>
        <v>0</v>
      </c>
      <c r="BI367" s="29">
        <f t="shared" ca="1" si="529"/>
        <v>0</v>
      </c>
      <c r="BJ367" s="29">
        <f t="shared" ca="1" si="530"/>
        <v>0</v>
      </c>
      <c r="BK367" s="29">
        <f t="shared" ca="1" si="531"/>
        <v>0</v>
      </c>
      <c r="BL367" s="29">
        <f t="shared" ca="1" si="532"/>
        <v>0</v>
      </c>
      <c r="BM367" s="29">
        <f t="shared" ca="1" si="533"/>
        <v>0</v>
      </c>
      <c r="BN367" s="29">
        <f t="shared" ca="1" si="534"/>
        <v>0</v>
      </c>
      <c r="BO367" s="33">
        <f t="shared" ca="1" si="512"/>
        <v>0</v>
      </c>
      <c r="BP367" s="16"/>
      <c r="BQ367" s="29">
        <f t="shared" ca="1" si="513"/>
        <v>0</v>
      </c>
      <c r="BR367" s="29">
        <f t="shared" ca="1" si="514"/>
        <v>0</v>
      </c>
      <c r="BS367" s="29">
        <f t="shared" ca="1" si="515"/>
        <v>0</v>
      </c>
      <c r="BT367" s="29">
        <f t="shared" ca="1" si="516"/>
        <v>0</v>
      </c>
      <c r="BU367" s="29">
        <f t="shared" ca="1" si="517"/>
        <v>0</v>
      </c>
      <c r="BV367" s="29">
        <f t="shared" ca="1" si="535"/>
        <v>0</v>
      </c>
      <c r="BW367" s="29">
        <f t="shared" ca="1" si="536"/>
        <v>0</v>
      </c>
      <c r="BX367" s="29">
        <f t="shared" ca="1" si="537"/>
        <v>0</v>
      </c>
      <c r="BY367" s="29">
        <f t="shared" ca="1" si="538"/>
        <v>0</v>
      </c>
      <c r="BZ367" s="29">
        <f t="shared" ca="1" si="539"/>
        <v>0</v>
      </c>
      <c r="CA367" s="29">
        <f t="shared" ca="1" si="540"/>
        <v>0</v>
      </c>
      <c r="CB367" s="29">
        <f t="shared" ca="1" si="541"/>
        <v>0</v>
      </c>
      <c r="CC367" s="29">
        <f t="shared" ca="1" si="542"/>
        <v>0</v>
      </c>
      <c r="CD367" s="29">
        <f t="shared" ca="1" si="543"/>
        <v>0</v>
      </c>
      <c r="CE367" s="29">
        <f t="shared" ca="1" si="544"/>
        <v>0</v>
      </c>
      <c r="CF367" s="29">
        <f t="shared" ca="1" si="545"/>
        <v>0</v>
      </c>
      <c r="CG367" s="29">
        <f t="shared" ca="1" si="546"/>
        <v>0</v>
      </c>
      <c r="CH367" s="29">
        <f t="shared" ca="1" si="547"/>
        <v>0</v>
      </c>
      <c r="CI367" s="29">
        <f t="shared" ca="1" si="548"/>
        <v>0</v>
      </c>
      <c r="CJ367" s="29">
        <f t="shared" ca="1" si="549"/>
        <v>0</v>
      </c>
      <c r="CK367" s="33">
        <f t="shared" ca="1" si="476"/>
        <v>0</v>
      </c>
      <c r="CL367" s="33"/>
      <c r="CM367" s="78">
        <f t="shared" ca="1" si="490"/>
        <v>0</v>
      </c>
      <c r="CN367" s="29">
        <f ca="1">IF(NOT(snowball),0,IF(AA366&lt;=0,0,IF($C367&lt;=SUM($CM367:CM367),0,IF(BR367+$C367-SUM($CM367:CM367)&gt;AA366+AV367,AA366+AV367-BR367,$C367-SUM($CM367:CM367)))))</f>
        <v>0</v>
      </c>
      <c r="CO367" s="29">
        <f ca="1">IF(NOT(snowball),0,IF(AB366&lt;=0,0,IF($C367&lt;=SUM($CM367:CN367),0,IF(BS367+$C367-SUM($CM367:CN367)&gt;AB366+AW367,AB366+AW367-BS367,$C367-SUM($CM367:CN367)))))</f>
        <v>0</v>
      </c>
      <c r="CP367" s="29">
        <f ca="1">IF(NOT(snowball),0,IF(AC366&lt;=0,0,IF($C367&lt;=SUM($CM367:CO367),0,IF(BT367+$C367-SUM($CM367:CO367)&gt;AC366+AX367,AC366+AX367-BT367,$C367-SUM($CM367:CO367)))))</f>
        <v>0</v>
      </c>
      <c r="CQ367" s="29">
        <f ca="1">IF(NOT(snowball),0,IF(AD366&lt;=0,0,IF($C367&lt;=SUM($CM367:CP367),0,IF(BU367+$C367-SUM($CM367:CP367)&gt;AD366+AY367,AD366+AY367-BU367,$C367-SUM($CM367:CP367)))))</f>
        <v>0</v>
      </c>
      <c r="CR367" s="29">
        <f ca="1">IF(NOT(snowball),0,IF(AE366&lt;=0,0,IF($C367&lt;=SUM($CM367:CQ367),0,IF(BV367+$C367-SUM($CM367:CQ367)&gt;AE366+AZ367,AE366+AZ367-BV367,$C367-SUM($CM367:CQ367)))))</f>
        <v>0</v>
      </c>
      <c r="CS367" s="29">
        <f ca="1">IF(NOT(snowball),0,IF(AF366&lt;=0,0,IF($C367&lt;=SUM($CM367:CR367),0,IF(BW367+$C367-SUM($CM367:CR367)&gt;AF366+BA367,AF366+BA367-BW367,$C367-SUM($CM367:CR367)))))</f>
        <v>0</v>
      </c>
      <c r="CT367" s="29">
        <f ca="1">IF(NOT(snowball),0,IF(AG366&lt;=0,0,IF($C367&lt;=SUM($CM367:CS367),0,IF(BX367+$C367-SUM($CM367:CS367)&gt;AG366+BB367,AG366+BB367-BX367,$C367-SUM($CM367:CS367)))))</f>
        <v>0</v>
      </c>
      <c r="CU367" s="29">
        <f ca="1">IF(NOT(snowball),0,IF(AH366&lt;=0,0,IF($C367&lt;=SUM($CM367:CT367),0,IF(BY367+$C367-SUM($CM367:CT367)&gt;AH366+BC367,AH366+BC367-BY367,$C367-SUM($CM367:CT367)))))</f>
        <v>0</v>
      </c>
      <c r="CV367" s="29">
        <f ca="1">IF(NOT(snowball),0,IF(AI366&lt;=0,0,IF($C367&lt;=SUM($CM367:CU367),0,IF(BZ367+$C367-SUM($CM367:CU367)&gt;AI366+BD367,AI366+BD367-BZ367,$C367-SUM($CM367:CU367)))))</f>
        <v>0</v>
      </c>
      <c r="CW367" s="29">
        <f ca="1">IF(NOT(snowball),0,IF(AJ366&lt;=0,0,IF($C367&lt;=SUM($CM367:CV367),0,IF(CA367+$C367-SUM($CM367:CV367)&gt;AJ366+BE367,AJ366+BE367-CA367,$C367-SUM($CM367:CV367)))))</f>
        <v>0</v>
      </c>
      <c r="CX367" s="29">
        <f ca="1">IF(NOT(snowball),0,IF(AK366&lt;=0,0,IF($C367&lt;=SUM($CM367:CW367),0,IF(CB367+$C367-SUM($CM367:CW367)&gt;AK366+BF367,AK366+BF367-CB367,$C367-SUM($CM367:CW367)))))</f>
        <v>0</v>
      </c>
      <c r="CY367" s="29">
        <f ca="1">IF(NOT(snowball),0,IF(AL366&lt;=0,0,IF($C367&lt;=SUM($CM367:CX367),0,IF(CC367+$C367-SUM($CM367:CX367)&gt;AL366+BG367,AL366+BG367-CC367,$C367-SUM($CM367:CX367)))))</f>
        <v>0</v>
      </c>
      <c r="CZ367" s="29">
        <f ca="1">IF(NOT(snowball),0,IF(AM366&lt;=0,0,IF($C367&lt;=SUM($CM367:CY367),0,IF(CD367+$C367-SUM($CM367:CY367)&gt;AM366+BH367,AM366+BH367-CD367,$C367-SUM($CM367:CY367)))))</f>
        <v>0</v>
      </c>
      <c r="DA367" s="29">
        <f ca="1">IF(NOT(snowball),0,IF(AN366&lt;=0,0,IF($C367&lt;=SUM($CM367:CZ367),0,IF(CE367+$C367-SUM($CM367:CZ367)&gt;AN366+BI367,AN366+BI367-CE367,$C367-SUM($CM367:CZ367)))))</f>
        <v>0</v>
      </c>
      <c r="DB367" s="29">
        <f ca="1">IF(NOT(snowball),0,IF(AO366&lt;=0,0,IF($C367&lt;=SUM($CM367:DA367),0,IF(CF367+$C367-SUM($CM367:DA367)&gt;AO366+BJ367,AO366+BJ367-CF367,$C367-SUM($CM367:DA367)))))</f>
        <v>0</v>
      </c>
      <c r="DC367" s="29">
        <f ca="1">IF(NOT(snowball),0,IF(AP366&lt;=0,0,IF($C367&lt;=SUM($CM367:DB367),0,IF(CG367+$C367-SUM($CM367:DB367)&gt;AP366+BK367,AP366+BK367-CG367,$C367-SUM($CM367:DB367)))))</f>
        <v>0</v>
      </c>
      <c r="DD367" s="29">
        <f ca="1">IF(NOT(snowball),0,IF(AQ366&lt;=0,0,IF($C367&lt;=SUM($CM367:DC367),0,IF(CH367+$C367-SUM($CM367:DC367)&gt;AQ366+BL367,AQ366+BL367-CH367,$C367-SUM($CM367:DC367)))))</f>
        <v>0</v>
      </c>
      <c r="DE367" s="29">
        <f ca="1">IF(NOT(snowball),0,IF(AR366&lt;=0,0,IF($C367&lt;=SUM($CM367:DD367),0,IF(CI367+$C367-SUM($CM367:DD367)&gt;AR366+BM367,AR366+BM367-CI367,$C367-SUM($CM367:DD367)))))</f>
        <v>0</v>
      </c>
      <c r="DF367" s="29">
        <f ca="1">IF(NOT(snowball),0,IF(AS366&lt;=0,0,IF($C367&lt;=SUM($CM367:DE367),0,IF(CJ367+$C367-SUM($CM367:DE367)&gt;AS366+BN367,AS366+BN367-CJ367,$C367-SUM($CM367:DE367)))))</f>
        <v>0</v>
      </c>
    </row>
    <row r="368" spans="1:110" ht="11" customHeight="1">
      <c r="A368" s="30" t="str">
        <f t="shared" ca="1" si="466"/>
        <v/>
      </c>
      <c r="B368" s="13" t="e">
        <f t="shared" ca="1" si="491"/>
        <v>#N/A</v>
      </c>
      <c r="C368" s="113" t="str">
        <f t="shared" ca="1" si="477"/>
        <v/>
      </c>
      <c r="D368" s="81"/>
      <c r="E368" s="29">
        <f t="shared" ca="1" si="467"/>
        <v>0</v>
      </c>
      <c r="F368" s="29">
        <f t="shared" ca="1" si="468"/>
        <v>0</v>
      </c>
      <c r="G368" s="29">
        <f t="shared" ca="1" si="469"/>
        <v>0</v>
      </c>
      <c r="H368" s="29">
        <f t="shared" ca="1" si="470"/>
        <v>0</v>
      </c>
      <c r="I368" s="29">
        <f t="shared" ca="1" si="471"/>
        <v>0</v>
      </c>
      <c r="J368" s="29">
        <f t="shared" ca="1" si="472"/>
        <v>0</v>
      </c>
      <c r="K368" s="29">
        <f t="shared" ca="1" si="453"/>
        <v>0</v>
      </c>
      <c r="L368" s="29">
        <f t="shared" ca="1" si="478"/>
        <v>0</v>
      </c>
      <c r="M368" s="29">
        <f t="shared" ca="1" si="479"/>
        <v>0</v>
      </c>
      <c r="N368" s="29">
        <f t="shared" ca="1" si="480"/>
        <v>0</v>
      </c>
      <c r="O368" s="29">
        <f t="shared" ca="1" si="481"/>
        <v>0</v>
      </c>
      <c r="P368" s="29">
        <f t="shared" ca="1" si="482"/>
        <v>0</v>
      </c>
      <c r="Q368" s="29">
        <f t="shared" ca="1" si="483"/>
        <v>0</v>
      </c>
      <c r="R368" s="29">
        <f t="shared" ca="1" si="484"/>
        <v>0</v>
      </c>
      <c r="S368" s="29">
        <f t="shared" ca="1" si="485"/>
        <v>0</v>
      </c>
      <c r="T368" s="29">
        <f t="shared" ca="1" si="486"/>
        <v>0</v>
      </c>
      <c r="U368" s="29">
        <f t="shared" ca="1" si="487"/>
        <v>0</v>
      </c>
      <c r="V368" s="29">
        <f t="shared" ca="1" si="488"/>
        <v>0</v>
      </c>
      <c r="W368" s="29">
        <f t="shared" ca="1" si="489"/>
        <v>0</v>
      </c>
      <c r="X368" s="29">
        <f t="shared" ca="1" si="489"/>
        <v>0</v>
      </c>
      <c r="Y368" s="66"/>
      <c r="Z368" s="29">
        <f t="shared" ca="1" si="492"/>
        <v>0</v>
      </c>
      <c r="AA368" s="29">
        <f t="shared" ca="1" si="493"/>
        <v>0</v>
      </c>
      <c r="AB368" s="29">
        <f t="shared" ca="1" si="494"/>
        <v>0</v>
      </c>
      <c r="AC368" s="29">
        <f t="shared" ca="1" si="495"/>
        <v>0</v>
      </c>
      <c r="AD368" s="29">
        <f t="shared" ca="1" si="496"/>
        <v>0</v>
      </c>
      <c r="AE368" s="29">
        <f t="shared" ca="1" si="497"/>
        <v>0</v>
      </c>
      <c r="AF368" s="29">
        <f t="shared" ca="1" si="498"/>
        <v>0</v>
      </c>
      <c r="AG368" s="29">
        <f t="shared" ca="1" si="499"/>
        <v>0</v>
      </c>
      <c r="AH368" s="29">
        <f t="shared" ca="1" si="500"/>
        <v>0</v>
      </c>
      <c r="AI368" s="29">
        <f t="shared" ca="1" si="501"/>
        <v>0</v>
      </c>
      <c r="AJ368" s="29">
        <f t="shared" ca="1" si="502"/>
        <v>0</v>
      </c>
      <c r="AK368" s="29">
        <f t="shared" ca="1" si="503"/>
        <v>0</v>
      </c>
      <c r="AL368" s="29">
        <f t="shared" ca="1" si="504"/>
        <v>0</v>
      </c>
      <c r="AM368" s="29">
        <f t="shared" ca="1" si="505"/>
        <v>0</v>
      </c>
      <c r="AN368" s="29">
        <f t="shared" ca="1" si="506"/>
        <v>0</v>
      </c>
      <c r="AO368" s="29">
        <f t="shared" ca="1" si="507"/>
        <v>0</v>
      </c>
      <c r="AP368" s="29">
        <f t="shared" ca="1" si="508"/>
        <v>0</v>
      </c>
      <c r="AQ368" s="29">
        <f t="shared" ca="1" si="509"/>
        <v>0</v>
      </c>
      <c r="AR368" s="29">
        <f t="shared" ca="1" si="510"/>
        <v>0</v>
      </c>
      <c r="AS368" s="29">
        <f t="shared" ca="1" si="511"/>
        <v>0</v>
      </c>
      <c r="AT368" s="7"/>
      <c r="AU368" s="29">
        <f t="shared" ca="1" si="473"/>
        <v>0</v>
      </c>
      <c r="AV368" s="29">
        <f t="shared" ca="1" si="474"/>
        <v>0</v>
      </c>
      <c r="AW368" s="29">
        <f t="shared" ca="1" si="475"/>
        <v>0</v>
      </c>
      <c r="AX368" s="29">
        <f t="shared" ca="1" si="518"/>
        <v>0</v>
      </c>
      <c r="AY368" s="29">
        <f t="shared" ca="1" si="519"/>
        <v>0</v>
      </c>
      <c r="AZ368" s="29">
        <f t="shared" ca="1" si="520"/>
        <v>0</v>
      </c>
      <c r="BA368" s="29">
        <f t="shared" ca="1" si="521"/>
        <v>0</v>
      </c>
      <c r="BB368" s="29">
        <f t="shared" ca="1" si="522"/>
        <v>0</v>
      </c>
      <c r="BC368" s="29">
        <f t="shared" ca="1" si="523"/>
        <v>0</v>
      </c>
      <c r="BD368" s="29">
        <f t="shared" ca="1" si="524"/>
        <v>0</v>
      </c>
      <c r="BE368" s="29">
        <f t="shared" ca="1" si="525"/>
        <v>0</v>
      </c>
      <c r="BF368" s="29">
        <f t="shared" ca="1" si="526"/>
        <v>0</v>
      </c>
      <c r="BG368" s="29">
        <f t="shared" ca="1" si="527"/>
        <v>0</v>
      </c>
      <c r="BH368" s="29">
        <f t="shared" ca="1" si="528"/>
        <v>0</v>
      </c>
      <c r="BI368" s="29">
        <f t="shared" ca="1" si="529"/>
        <v>0</v>
      </c>
      <c r="BJ368" s="29">
        <f t="shared" ca="1" si="530"/>
        <v>0</v>
      </c>
      <c r="BK368" s="29">
        <f t="shared" ca="1" si="531"/>
        <v>0</v>
      </c>
      <c r="BL368" s="29">
        <f t="shared" ca="1" si="532"/>
        <v>0</v>
      </c>
      <c r="BM368" s="29">
        <f t="shared" ca="1" si="533"/>
        <v>0</v>
      </c>
      <c r="BN368" s="29">
        <f t="shared" ca="1" si="534"/>
        <v>0</v>
      </c>
      <c r="BO368" s="33">
        <f t="shared" ca="1" si="512"/>
        <v>0</v>
      </c>
      <c r="BP368" s="16"/>
      <c r="BQ368" s="29">
        <f t="shared" ca="1" si="513"/>
        <v>0</v>
      </c>
      <c r="BR368" s="29">
        <f t="shared" ca="1" si="514"/>
        <v>0</v>
      </c>
      <c r="BS368" s="29">
        <f t="shared" ca="1" si="515"/>
        <v>0</v>
      </c>
      <c r="BT368" s="29">
        <f t="shared" ca="1" si="516"/>
        <v>0</v>
      </c>
      <c r="BU368" s="29">
        <f t="shared" ca="1" si="517"/>
        <v>0</v>
      </c>
      <c r="BV368" s="29">
        <f t="shared" ca="1" si="535"/>
        <v>0</v>
      </c>
      <c r="BW368" s="29">
        <f t="shared" ca="1" si="536"/>
        <v>0</v>
      </c>
      <c r="BX368" s="29">
        <f t="shared" ca="1" si="537"/>
        <v>0</v>
      </c>
      <c r="BY368" s="29">
        <f t="shared" ca="1" si="538"/>
        <v>0</v>
      </c>
      <c r="BZ368" s="29">
        <f t="shared" ca="1" si="539"/>
        <v>0</v>
      </c>
      <c r="CA368" s="29">
        <f t="shared" ca="1" si="540"/>
        <v>0</v>
      </c>
      <c r="CB368" s="29">
        <f t="shared" ca="1" si="541"/>
        <v>0</v>
      </c>
      <c r="CC368" s="29">
        <f t="shared" ca="1" si="542"/>
        <v>0</v>
      </c>
      <c r="CD368" s="29">
        <f t="shared" ca="1" si="543"/>
        <v>0</v>
      </c>
      <c r="CE368" s="29">
        <f t="shared" ca="1" si="544"/>
        <v>0</v>
      </c>
      <c r="CF368" s="29">
        <f t="shared" ca="1" si="545"/>
        <v>0</v>
      </c>
      <c r="CG368" s="29">
        <f t="shared" ca="1" si="546"/>
        <v>0</v>
      </c>
      <c r="CH368" s="29">
        <f t="shared" ca="1" si="547"/>
        <v>0</v>
      </c>
      <c r="CI368" s="29">
        <f t="shared" ca="1" si="548"/>
        <v>0</v>
      </c>
      <c r="CJ368" s="29">
        <f t="shared" ca="1" si="549"/>
        <v>0</v>
      </c>
      <c r="CK368" s="33">
        <f t="shared" ca="1" si="476"/>
        <v>0</v>
      </c>
      <c r="CL368" s="33"/>
      <c r="CM368" s="78">
        <f t="shared" ca="1" si="490"/>
        <v>0</v>
      </c>
      <c r="CN368" s="29">
        <f ca="1">IF(NOT(snowball),0,IF(AA367&lt;=0,0,IF($C368&lt;=SUM($CM368:CM368),0,IF(BR368+$C368-SUM($CM368:CM368)&gt;AA367+AV368,AA367+AV368-BR368,$C368-SUM($CM368:CM368)))))</f>
        <v>0</v>
      </c>
      <c r="CO368" s="29">
        <f ca="1">IF(NOT(snowball),0,IF(AB367&lt;=0,0,IF($C368&lt;=SUM($CM368:CN368),0,IF(BS368+$C368-SUM($CM368:CN368)&gt;AB367+AW368,AB367+AW368-BS368,$C368-SUM($CM368:CN368)))))</f>
        <v>0</v>
      </c>
      <c r="CP368" s="29">
        <f ca="1">IF(NOT(snowball),0,IF(AC367&lt;=0,0,IF($C368&lt;=SUM($CM368:CO368),0,IF(BT368+$C368-SUM($CM368:CO368)&gt;AC367+AX368,AC367+AX368-BT368,$C368-SUM($CM368:CO368)))))</f>
        <v>0</v>
      </c>
      <c r="CQ368" s="29">
        <f ca="1">IF(NOT(snowball),0,IF(AD367&lt;=0,0,IF($C368&lt;=SUM($CM368:CP368),0,IF(BU368+$C368-SUM($CM368:CP368)&gt;AD367+AY368,AD367+AY368-BU368,$C368-SUM($CM368:CP368)))))</f>
        <v>0</v>
      </c>
      <c r="CR368" s="29">
        <f ca="1">IF(NOT(snowball),0,IF(AE367&lt;=0,0,IF($C368&lt;=SUM($CM368:CQ368),0,IF(BV368+$C368-SUM($CM368:CQ368)&gt;AE367+AZ368,AE367+AZ368-BV368,$C368-SUM($CM368:CQ368)))))</f>
        <v>0</v>
      </c>
      <c r="CS368" s="29">
        <f ca="1">IF(NOT(snowball),0,IF(AF367&lt;=0,0,IF($C368&lt;=SUM($CM368:CR368),0,IF(BW368+$C368-SUM($CM368:CR368)&gt;AF367+BA368,AF367+BA368-BW368,$C368-SUM($CM368:CR368)))))</f>
        <v>0</v>
      </c>
      <c r="CT368" s="29">
        <f ca="1">IF(NOT(snowball),0,IF(AG367&lt;=0,0,IF($C368&lt;=SUM($CM368:CS368),0,IF(BX368+$C368-SUM($CM368:CS368)&gt;AG367+BB368,AG367+BB368-BX368,$C368-SUM($CM368:CS368)))))</f>
        <v>0</v>
      </c>
      <c r="CU368" s="29">
        <f ca="1">IF(NOT(snowball),0,IF(AH367&lt;=0,0,IF($C368&lt;=SUM($CM368:CT368),0,IF(BY368+$C368-SUM($CM368:CT368)&gt;AH367+BC368,AH367+BC368-BY368,$C368-SUM($CM368:CT368)))))</f>
        <v>0</v>
      </c>
      <c r="CV368" s="29">
        <f ca="1">IF(NOT(snowball),0,IF(AI367&lt;=0,0,IF($C368&lt;=SUM($CM368:CU368),0,IF(BZ368+$C368-SUM($CM368:CU368)&gt;AI367+BD368,AI367+BD368-BZ368,$C368-SUM($CM368:CU368)))))</f>
        <v>0</v>
      </c>
      <c r="CW368" s="29">
        <f ca="1">IF(NOT(snowball),0,IF(AJ367&lt;=0,0,IF($C368&lt;=SUM($CM368:CV368),0,IF(CA368+$C368-SUM($CM368:CV368)&gt;AJ367+BE368,AJ367+BE368-CA368,$C368-SUM($CM368:CV368)))))</f>
        <v>0</v>
      </c>
      <c r="CX368" s="29">
        <f ca="1">IF(NOT(snowball),0,IF(AK367&lt;=0,0,IF($C368&lt;=SUM($CM368:CW368),0,IF(CB368+$C368-SUM($CM368:CW368)&gt;AK367+BF368,AK367+BF368-CB368,$C368-SUM($CM368:CW368)))))</f>
        <v>0</v>
      </c>
      <c r="CY368" s="29">
        <f ca="1">IF(NOT(snowball),0,IF(AL367&lt;=0,0,IF($C368&lt;=SUM($CM368:CX368),0,IF(CC368+$C368-SUM($CM368:CX368)&gt;AL367+BG368,AL367+BG368-CC368,$C368-SUM($CM368:CX368)))))</f>
        <v>0</v>
      </c>
      <c r="CZ368" s="29">
        <f ca="1">IF(NOT(snowball),0,IF(AM367&lt;=0,0,IF($C368&lt;=SUM($CM368:CY368),0,IF(CD368+$C368-SUM($CM368:CY368)&gt;AM367+BH368,AM367+BH368-CD368,$C368-SUM($CM368:CY368)))))</f>
        <v>0</v>
      </c>
      <c r="DA368" s="29">
        <f ca="1">IF(NOT(snowball),0,IF(AN367&lt;=0,0,IF($C368&lt;=SUM($CM368:CZ368),0,IF(CE368+$C368-SUM($CM368:CZ368)&gt;AN367+BI368,AN367+BI368-CE368,$C368-SUM($CM368:CZ368)))))</f>
        <v>0</v>
      </c>
      <c r="DB368" s="29">
        <f ca="1">IF(NOT(snowball),0,IF(AO367&lt;=0,0,IF($C368&lt;=SUM($CM368:DA368),0,IF(CF368+$C368-SUM($CM368:DA368)&gt;AO367+BJ368,AO367+BJ368-CF368,$C368-SUM($CM368:DA368)))))</f>
        <v>0</v>
      </c>
      <c r="DC368" s="29">
        <f ca="1">IF(NOT(snowball),0,IF(AP367&lt;=0,0,IF($C368&lt;=SUM($CM368:DB368),0,IF(CG368+$C368-SUM($CM368:DB368)&gt;AP367+BK368,AP367+BK368-CG368,$C368-SUM($CM368:DB368)))))</f>
        <v>0</v>
      </c>
      <c r="DD368" s="29">
        <f ca="1">IF(NOT(snowball),0,IF(AQ367&lt;=0,0,IF($C368&lt;=SUM($CM368:DC368),0,IF(CH368+$C368-SUM($CM368:DC368)&gt;AQ367+BL368,AQ367+BL368-CH368,$C368-SUM($CM368:DC368)))))</f>
        <v>0</v>
      </c>
      <c r="DE368" s="29">
        <f ca="1">IF(NOT(snowball),0,IF(AR367&lt;=0,0,IF($C368&lt;=SUM($CM368:DD368),0,IF(CI368+$C368-SUM($CM368:DD368)&gt;AR367+BM368,AR367+BM368-CI368,$C368-SUM($CM368:DD368)))))</f>
        <v>0</v>
      </c>
      <c r="DF368" s="29">
        <f ca="1">IF(NOT(snowball),0,IF(AS367&lt;=0,0,IF($C368&lt;=SUM($CM368:DE368),0,IF(CJ368+$C368-SUM($CM368:DE368)&gt;AS367+BN368,AS367+BN368-CJ368,$C368-SUM($CM368:DE368)))))</f>
        <v>0</v>
      </c>
    </row>
    <row r="369" spans="1:110" ht="11" customHeight="1">
      <c r="A369" s="30" t="str">
        <f t="shared" ca="1" si="466"/>
        <v/>
      </c>
      <c r="B369" s="13" t="e">
        <f t="shared" ca="1" si="491"/>
        <v>#N/A</v>
      </c>
      <c r="C369" s="113" t="str">
        <f t="shared" ca="1" si="477"/>
        <v/>
      </c>
      <c r="D369" s="81"/>
      <c r="E369" s="29">
        <f t="shared" ca="1" si="467"/>
        <v>0</v>
      </c>
      <c r="F369" s="29">
        <f t="shared" ca="1" si="468"/>
        <v>0</v>
      </c>
      <c r="G369" s="29">
        <f t="shared" ca="1" si="469"/>
        <v>0</v>
      </c>
      <c r="H369" s="29">
        <f t="shared" ca="1" si="470"/>
        <v>0</v>
      </c>
      <c r="I369" s="29">
        <f t="shared" ca="1" si="471"/>
        <v>0</v>
      </c>
      <c r="J369" s="29">
        <f t="shared" ca="1" si="472"/>
        <v>0</v>
      </c>
      <c r="K369" s="29">
        <f t="shared" ca="1" si="453"/>
        <v>0</v>
      </c>
      <c r="L369" s="29">
        <f t="shared" ca="1" si="478"/>
        <v>0</v>
      </c>
      <c r="M369" s="29">
        <f t="shared" ca="1" si="479"/>
        <v>0</v>
      </c>
      <c r="N369" s="29">
        <f t="shared" ca="1" si="480"/>
        <v>0</v>
      </c>
      <c r="O369" s="29">
        <f t="shared" ca="1" si="481"/>
        <v>0</v>
      </c>
      <c r="P369" s="29">
        <f t="shared" ca="1" si="482"/>
        <v>0</v>
      </c>
      <c r="Q369" s="29">
        <f t="shared" ca="1" si="483"/>
        <v>0</v>
      </c>
      <c r="R369" s="29">
        <f t="shared" ca="1" si="484"/>
        <v>0</v>
      </c>
      <c r="S369" s="29">
        <f t="shared" ca="1" si="485"/>
        <v>0</v>
      </c>
      <c r="T369" s="29">
        <f t="shared" ca="1" si="486"/>
        <v>0</v>
      </c>
      <c r="U369" s="29">
        <f t="shared" ca="1" si="487"/>
        <v>0</v>
      </c>
      <c r="V369" s="29">
        <f t="shared" ca="1" si="488"/>
        <v>0</v>
      </c>
      <c r="W369" s="29">
        <f t="shared" ca="1" si="489"/>
        <v>0</v>
      </c>
      <c r="X369" s="29">
        <f t="shared" ca="1" si="489"/>
        <v>0</v>
      </c>
      <c r="Y369" s="66"/>
      <c r="Z369" s="29">
        <f t="shared" ca="1" si="492"/>
        <v>0</v>
      </c>
      <c r="AA369" s="29">
        <f t="shared" ca="1" si="493"/>
        <v>0</v>
      </c>
      <c r="AB369" s="29">
        <f t="shared" ca="1" si="494"/>
        <v>0</v>
      </c>
      <c r="AC369" s="29">
        <f t="shared" ca="1" si="495"/>
        <v>0</v>
      </c>
      <c r="AD369" s="29">
        <f t="shared" ca="1" si="496"/>
        <v>0</v>
      </c>
      <c r="AE369" s="29">
        <f t="shared" ca="1" si="497"/>
        <v>0</v>
      </c>
      <c r="AF369" s="29">
        <f t="shared" ca="1" si="498"/>
        <v>0</v>
      </c>
      <c r="AG369" s="29">
        <f t="shared" ca="1" si="499"/>
        <v>0</v>
      </c>
      <c r="AH369" s="29">
        <f t="shared" ca="1" si="500"/>
        <v>0</v>
      </c>
      <c r="AI369" s="29">
        <f t="shared" ca="1" si="501"/>
        <v>0</v>
      </c>
      <c r="AJ369" s="29">
        <f t="shared" ca="1" si="502"/>
        <v>0</v>
      </c>
      <c r="AK369" s="29">
        <f t="shared" ca="1" si="503"/>
        <v>0</v>
      </c>
      <c r="AL369" s="29">
        <f t="shared" ca="1" si="504"/>
        <v>0</v>
      </c>
      <c r="AM369" s="29">
        <f t="shared" ca="1" si="505"/>
        <v>0</v>
      </c>
      <c r="AN369" s="29">
        <f t="shared" ca="1" si="506"/>
        <v>0</v>
      </c>
      <c r="AO369" s="29">
        <f t="shared" ca="1" si="507"/>
        <v>0</v>
      </c>
      <c r="AP369" s="29">
        <f t="shared" ca="1" si="508"/>
        <v>0</v>
      </c>
      <c r="AQ369" s="29">
        <f t="shared" ca="1" si="509"/>
        <v>0</v>
      </c>
      <c r="AR369" s="29">
        <f t="shared" ca="1" si="510"/>
        <v>0</v>
      </c>
      <c r="AS369" s="29">
        <f t="shared" ca="1" si="511"/>
        <v>0</v>
      </c>
      <c r="AT369" s="7"/>
      <c r="AU369" s="29">
        <f t="shared" ca="1" si="473"/>
        <v>0</v>
      </c>
      <c r="AV369" s="29">
        <f t="shared" ca="1" si="474"/>
        <v>0</v>
      </c>
      <c r="AW369" s="29">
        <f t="shared" ca="1" si="475"/>
        <v>0</v>
      </c>
      <c r="AX369" s="29">
        <f t="shared" ca="1" si="518"/>
        <v>0</v>
      </c>
      <c r="AY369" s="29">
        <f t="shared" ca="1" si="519"/>
        <v>0</v>
      </c>
      <c r="AZ369" s="29">
        <f t="shared" ca="1" si="520"/>
        <v>0</v>
      </c>
      <c r="BA369" s="29">
        <f t="shared" ca="1" si="521"/>
        <v>0</v>
      </c>
      <c r="BB369" s="29">
        <f t="shared" ca="1" si="522"/>
        <v>0</v>
      </c>
      <c r="BC369" s="29">
        <f t="shared" ca="1" si="523"/>
        <v>0</v>
      </c>
      <c r="BD369" s="29">
        <f t="shared" ca="1" si="524"/>
        <v>0</v>
      </c>
      <c r="BE369" s="29">
        <f t="shared" ca="1" si="525"/>
        <v>0</v>
      </c>
      <c r="BF369" s="29">
        <f t="shared" ca="1" si="526"/>
        <v>0</v>
      </c>
      <c r="BG369" s="29">
        <f t="shared" ca="1" si="527"/>
        <v>0</v>
      </c>
      <c r="BH369" s="29">
        <f t="shared" ca="1" si="528"/>
        <v>0</v>
      </c>
      <c r="BI369" s="29">
        <f t="shared" ca="1" si="529"/>
        <v>0</v>
      </c>
      <c r="BJ369" s="29">
        <f t="shared" ca="1" si="530"/>
        <v>0</v>
      </c>
      <c r="BK369" s="29">
        <f t="shared" ca="1" si="531"/>
        <v>0</v>
      </c>
      <c r="BL369" s="29">
        <f t="shared" ca="1" si="532"/>
        <v>0</v>
      </c>
      <c r="BM369" s="29">
        <f t="shared" ca="1" si="533"/>
        <v>0</v>
      </c>
      <c r="BN369" s="29">
        <f t="shared" ca="1" si="534"/>
        <v>0</v>
      </c>
      <c r="BO369" s="33">
        <f t="shared" ca="1" si="512"/>
        <v>0</v>
      </c>
      <c r="BP369" s="16"/>
      <c r="BQ369" s="29">
        <f t="shared" ca="1" si="513"/>
        <v>0</v>
      </c>
      <c r="BR369" s="29">
        <f t="shared" ca="1" si="514"/>
        <v>0</v>
      </c>
      <c r="BS369" s="29">
        <f t="shared" ca="1" si="515"/>
        <v>0</v>
      </c>
      <c r="BT369" s="29">
        <f t="shared" ca="1" si="516"/>
        <v>0</v>
      </c>
      <c r="BU369" s="29">
        <f t="shared" ca="1" si="517"/>
        <v>0</v>
      </c>
      <c r="BV369" s="29">
        <f t="shared" ca="1" si="535"/>
        <v>0</v>
      </c>
      <c r="BW369" s="29">
        <f t="shared" ca="1" si="536"/>
        <v>0</v>
      </c>
      <c r="BX369" s="29">
        <f t="shared" ca="1" si="537"/>
        <v>0</v>
      </c>
      <c r="BY369" s="29">
        <f t="shared" ca="1" si="538"/>
        <v>0</v>
      </c>
      <c r="BZ369" s="29">
        <f t="shared" ca="1" si="539"/>
        <v>0</v>
      </c>
      <c r="CA369" s="29">
        <f t="shared" ca="1" si="540"/>
        <v>0</v>
      </c>
      <c r="CB369" s="29">
        <f t="shared" ca="1" si="541"/>
        <v>0</v>
      </c>
      <c r="CC369" s="29">
        <f t="shared" ca="1" si="542"/>
        <v>0</v>
      </c>
      <c r="CD369" s="29">
        <f t="shared" ca="1" si="543"/>
        <v>0</v>
      </c>
      <c r="CE369" s="29">
        <f t="shared" ca="1" si="544"/>
        <v>0</v>
      </c>
      <c r="CF369" s="29">
        <f t="shared" ca="1" si="545"/>
        <v>0</v>
      </c>
      <c r="CG369" s="29">
        <f t="shared" ca="1" si="546"/>
        <v>0</v>
      </c>
      <c r="CH369" s="29">
        <f t="shared" ca="1" si="547"/>
        <v>0</v>
      </c>
      <c r="CI369" s="29">
        <f t="shared" ca="1" si="548"/>
        <v>0</v>
      </c>
      <c r="CJ369" s="29">
        <f t="shared" ca="1" si="549"/>
        <v>0</v>
      </c>
      <c r="CK369" s="33">
        <f t="shared" ca="1" si="476"/>
        <v>0</v>
      </c>
      <c r="CL369" s="33"/>
      <c r="CM369" s="78">
        <f t="shared" ca="1" si="490"/>
        <v>0</v>
      </c>
      <c r="CN369" s="29">
        <f ca="1">IF(NOT(snowball),0,IF(AA368&lt;=0,0,IF($C369&lt;=SUM($CM369:CM369),0,IF(BR369+$C369-SUM($CM369:CM369)&gt;AA368+AV369,AA368+AV369-BR369,$C369-SUM($CM369:CM369)))))</f>
        <v>0</v>
      </c>
      <c r="CO369" s="29">
        <f ca="1">IF(NOT(snowball),0,IF(AB368&lt;=0,0,IF($C369&lt;=SUM($CM369:CN369),0,IF(BS369+$C369-SUM($CM369:CN369)&gt;AB368+AW369,AB368+AW369-BS369,$C369-SUM($CM369:CN369)))))</f>
        <v>0</v>
      </c>
      <c r="CP369" s="29">
        <f ca="1">IF(NOT(snowball),0,IF(AC368&lt;=0,0,IF($C369&lt;=SUM($CM369:CO369),0,IF(BT369+$C369-SUM($CM369:CO369)&gt;AC368+AX369,AC368+AX369-BT369,$C369-SUM($CM369:CO369)))))</f>
        <v>0</v>
      </c>
      <c r="CQ369" s="29">
        <f ca="1">IF(NOT(snowball),0,IF(AD368&lt;=0,0,IF($C369&lt;=SUM($CM369:CP369),0,IF(BU369+$C369-SUM($CM369:CP369)&gt;AD368+AY369,AD368+AY369-BU369,$C369-SUM($CM369:CP369)))))</f>
        <v>0</v>
      </c>
      <c r="CR369" s="29">
        <f ca="1">IF(NOT(snowball),0,IF(AE368&lt;=0,0,IF($C369&lt;=SUM($CM369:CQ369),0,IF(BV369+$C369-SUM($CM369:CQ369)&gt;AE368+AZ369,AE368+AZ369-BV369,$C369-SUM($CM369:CQ369)))))</f>
        <v>0</v>
      </c>
      <c r="CS369" s="29">
        <f ca="1">IF(NOT(snowball),0,IF(AF368&lt;=0,0,IF($C369&lt;=SUM($CM369:CR369),0,IF(BW369+$C369-SUM($CM369:CR369)&gt;AF368+BA369,AF368+BA369-BW369,$C369-SUM($CM369:CR369)))))</f>
        <v>0</v>
      </c>
      <c r="CT369" s="29">
        <f ca="1">IF(NOT(snowball),0,IF(AG368&lt;=0,0,IF($C369&lt;=SUM($CM369:CS369),0,IF(BX369+$C369-SUM($CM369:CS369)&gt;AG368+BB369,AG368+BB369-BX369,$C369-SUM($CM369:CS369)))))</f>
        <v>0</v>
      </c>
      <c r="CU369" s="29">
        <f ca="1">IF(NOT(snowball),0,IF(AH368&lt;=0,0,IF($C369&lt;=SUM($CM369:CT369),0,IF(BY369+$C369-SUM($CM369:CT369)&gt;AH368+BC369,AH368+BC369-BY369,$C369-SUM($CM369:CT369)))))</f>
        <v>0</v>
      </c>
      <c r="CV369" s="29">
        <f ca="1">IF(NOT(snowball),0,IF(AI368&lt;=0,0,IF($C369&lt;=SUM($CM369:CU369),0,IF(BZ369+$C369-SUM($CM369:CU369)&gt;AI368+BD369,AI368+BD369-BZ369,$C369-SUM($CM369:CU369)))))</f>
        <v>0</v>
      </c>
      <c r="CW369" s="29">
        <f ca="1">IF(NOT(snowball),0,IF(AJ368&lt;=0,0,IF($C369&lt;=SUM($CM369:CV369),0,IF(CA369+$C369-SUM($CM369:CV369)&gt;AJ368+BE369,AJ368+BE369-CA369,$C369-SUM($CM369:CV369)))))</f>
        <v>0</v>
      </c>
      <c r="CX369" s="29">
        <f ca="1">IF(NOT(snowball),0,IF(AK368&lt;=0,0,IF($C369&lt;=SUM($CM369:CW369),0,IF(CB369+$C369-SUM($CM369:CW369)&gt;AK368+BF369,AK368+BF369-CB369,$C369-SUM($CM369:CW369)))))</f>
        <v>0</v>
      </c>
      <c r="CY369" s="29">
        <f ca="1">IF(NOT(snowball),0,IF(AL368&lt;=0,0,IF($C369&lt;=SUM($CM369:CX369),0,IF(CC369+$C369-SUM($CM369:CX369)&gt;AL368+BG369,AL368+BG369-CC369,$C369-SUM($CM369:CX369)))))</f>
        <v>0</v>
      </c>
      <c r="CZ369" s="29">
        <f ca="1">IF(NOT(snowball),0,IF(AM368&lt;=0,0,IF($C369&lt;=SUM($CM369:CY369),0,IF(CD369+$C369-SUM($CM369:CY369)&gt;AM368+BH369,AM368+BH369-CD369,$C369-SUM($CM369:CY369)))))</f>
        <v>0</v>
      </c>
      <c r="DA369" s="29">
        <f ca="1">IF(NOT(snowball),0,IF(AN368&lt;=0,0,IF($C369&lt;=SUM($CM369:CZ369),0,IF(CE369+$C369-SUM($CM369:CZ369)&gt;AN368+BI369,AN368+BI369-CE369,$C369-SUM($CM369:CZ369)))))</f>
        <v>0</v>
      </c>
      <c r="DB369" s="29">
        <f ca="1">IF(NOT(snowball),0,IF(AO368&lt;=0,0,IF($C369&lt;=SUM($CM369:DA369),0,IF(CF369+$C369-SUM($CM369:DA369)&gt;AO368+BJ369,AO368+BJ369-CF369,$C369-SUM($CM369:DA369)))))</f>
        <v>0</v>
      </c>
      <c r="DC369" s="29">
        <f ca="1">IF(NOT(snowball),0,IF(AP368&lt;=0,0,IF($C369&lt;=SUM($CM369:DB369),0,IF(CG369+$C369-SUM($CM369:DB369)&gt;AP368+BK369,AP368+BK369-CG369,$C369-SUM($CM369:DB369)))))</f>
        <v>0</v>
      </c>
      <c r="DD369" s="29">
        <f ca="1">IF(NOT(snowball),0,IF(AQ368&lt;=0,0,IF($C369&lt;=SUM($CM369:DC369),0,IF(CH369+$C369-SUM($CM369:DC369)&gt;AQ368+BL369,AQ368+BL369-CH369,$C369-SUM($CM369:DC369)))))</f>
        <v>0</v>
      </c>
      <c r="DE369" s="29">
        <f ca="1">IF(NOT(snowball),0,IF(AR368&lt;=0,0,IF($C369&lt;=SUM($CM369:DD369),0,IF(CI369+$C369-SUM($CM369:DD369)&gt;AR368+BM369,AR368+BM369-CI369,$C369-SUM($CM369:DD369)))))</f>
        <v>0</v>
      </c>
      <c r="DF369" s="29">
        <f ca="1">IF(NOT(snowball),0,IF(AS368&lt;=0,0,IF($C369&lt;=SUM($CM369:DE369),0,IF(CJ369+$C369-SUM($CM369:DE369)&gt;AS368+BN369,AS368+BN369-CJ369,$C369-SUM($CM369:DE369)))))</f>
        <v>0</v>
      </c>
    </row>
    <row r="370" spans="1:110" ht="11" customHeight="1">
      <c r="A370" s="30" t="str">
        <f t="shared" ca="1" si="466"/>
        <v/>
      </c>
      <c r="B370" s="13" t="e">
        <f t="shared" ca="1" si="491"/>
        <v>#N/A</v>
      </c>
      <c r="C370" s="113" t="str">
        <f t="shared" ca="1" si="477"/>
        <v/>
      </c>
      <c r="D370" s="81"/>
      <c r="E370" s="29">
        <f t="shared" ca="1" si="467"/>
        <v>0</v>
      </c>
      <c r="F370" s="29">
        <f t="shared" ca="1" si="468"/>
        <v>0</v>
      </c>
      <c r="G370" s="29">
        <f t="shared" ca="1" si="469"/>
        <v>0</v>
      </c>
      <c r="H370" s="29">
        <f t="shared" ca="1" si="470"/>
        <v>0</v>
      </c>
      <c r="I370" s="29">
        <f t="shared" ca="1" si="471"/>
        <v>0</v>
      </c>
      <c r="J370" s="29">
        <f t="shared" ca="1" si="472"/>
        <v>0</v>
      </c>
      <c r="K370" s="29">
        <f t="shared" ca="1" si="453"/>
        <v>0</v>
      </c>
      <c r="L370" s="29">
        <f t="shared" ca="1" si="478"/>
        <v>0</v>
      </c>
      <c r="M370" s="29">
        <f t="shared" ca="1" si="479"/>
        <v>0</v>
      </c>
      <c r="N370" s="29">
        <f t="shared" ca="1" si="480"/>
        <v>0</v>
      </c>
      <c r="O370" s="29">
        <f t="shared" ca="1" si="481"/>
        <v>0</v>
      </c>
      <c r="P370" s="29">
        <f t="shared" ca="1" si="482"/>
        <v>0</v>
      </c>
      <c r="Q370" s="29">
        <f t="shared" ca="1" si="483"/>
        <v>0</v>
      </c>
      <c r="R370" s="29">
        <f t="shared" ca="1" si="484"/>
        <v>0</v>
      </c>
      <c r="S370" s="29">
        <f t="shared" ca="1" si="485"/>
        <v>0</v>
      </c>
      <c r="T370" s="29">
        <f t="shared" ca="1" si="486"/>
        <v>0</v>
      </c>
      <c r="U370" s="29">
        <f t="shared" ca="1" si="487"/>
        <v>0</v>
      </c>
      <c r="V370" s="29">
        <f t="shared" ca="1" si="488"/>
        <v>0</v>
      </c>
      <c r="W370" s="29">
        <f t="shared" ca="1" si="489"/>
        <v>0</v>
      </c>
      <c r="X370" s="29">
        <f t="shared" ca="1" si="489"/>
        <v>0</v>
      </c>
      <c r="Y370" s="66"/>
      <c r="Z370" s="29">
        <f t="shared" ca="1" si="492"/>
        <v>0</v>
      </c>
      <c r="AA370" s="29">
        <f t="shared" ca="1" si="493"/>
        <v>0</v>
      </c>
      <c r="AB370" s="29">
        <f t="shared" ca="1" si="494"/>
        <v>0</v>
      </c>
      <c r="AC370" s="29">
        <f t="shared" ca="1" si="495"/>
        <v>0</v>
      </c>
      <c r="AD370" s="29">
        <f t="shared" ca="1" si="496"/>
        <v>0</v>
      </c>
      <c r="AE370" s="29">
        <f t="shared" ca="1" si="497"/>
        <v>0</v>
      </c>
      <c r="AF370" s="29">
        <f t="shared" ca="1" si="498"/>
        <v>0</v>
      </c>
      <c r="AG370" s="29">
        <f t="shared" ca="1" si="499"/>
        <v>0</v>
      </c>
      <c r="AH370" s="29">
        <f t="shared" ca="1" si="500"/>
        <v>0</v>
      </c>
      <c r="AI370" s="29">
        <f t="shared" ca="1" si="501"/>
        <v>0</v>
      </c>
      <c r="AJ370" s="29">
        <f t="shared" ca="1" si="502"/>
        <v>0</v>
      </c>
      <c r="AK370" s="29">
        <f t="shared" ca="1" si="503"/>
        <v>0</v>
      </c>
      <c r="AL370" s="29">
        <f t="shared" ca="1" si="504"/>
        <v>0</v>
      </c>
      <c r="AM370" s="29">
        <f t="shared" ca="1" si="505"/>
        <v>0</v>
      </c>
      <c r="AN370" s="29">
        <f t="shared" ca="1" si="506"/>
        <v>0</v>
      </c>
      <c r="AO370" s="29">
        <f t="shared" ca="1" si="507"/>
        <v>0</v>
      </c>
      <c r="AP370" s="29">
        <f t="shared" ca="1" si="508"/>
        <v>0</v>
      </c>
      <c r="AQ370" s="29">
        <f t="shared" ca="1" si="509"/>
        <v>0</v>
      </c>
      <c r="AR370" s="29">
        <f t="shared" ca="1" si="510"/>
        <v>0</v>
      </c>
      <c r="AS370" s="29">
        <f t="shared" ca="1" si="511"/>
        <v>0</v>
      </c>
      <c r="AT370" s="7"/>
      <c r="AU370" s="29">
        <f t="shared" ca="1" si="473"/>
        <v>0</v>
      </c>
      <c r="AV370" s="29">
        <f t="shared" ca="1" si="474"/>
        <v>0</v>
      </c>
      <c r="AW370" s="29">
        <f t="shared" ca="1" si="475"/>
        <v>0</v>
      </c>
      <c r="AX370" s="29">
        <f t="shared" ca="1" si="518"/>
        <v>0</v>
      </c>
      <c r="AY370" s="29">
        <f t="shared" ca="1" si="519"/>
        <v>0</v>
      </c>
      <c r="AZ370" s="29">
        <f t="shared" ca="1" si="520"/>
        <v>0</v>
      </c>
      <c r="BA370" s="29">
        <f t="shared" ca="1" si="521"/>
        <v>0</v>
      </c>
      <c r="BB370" s="29">
        <f t="shared" ca="1" si="522"/>
        <v>0</v>
      </c>
      <c r="BC370" s="29">
        <f t="shared" ca="1" si="523"/>
        <v>0</v>
      </c>
      <c r="BD370" s="29">
        <f t="shared" ca="1" si="524"/>
        <v>0</v>
      </c>
      <c r="BE370" s="29">
        <f t="shared" ca="1" si="525"/>
        <v>0</v>
      </c>
      <c r="BF370" s="29">
        <f t="shared" ca="1" si="526"/>
        <v>0</v>
      </c>
      <c r="BG370" s="29">
        <f t="shared" ca="1" si="527"/>
        <v>0</v>
      </c>
      <c r="BH370" s="29">
        <f t="shared" ca="1" si="528"/>
        <v>0</v>
      </c>
      <c r="BI370" s="29">
        <f t="shared" ca="1" si="529"/>
        <v>0</v>
      </c>
      <c r="BJ370" s="29">
        <f t="shared" ca="1" si="530"/>
        <v>0</v>
      </c>
      <c r="BK370" s="29">
        <f t="shared" ca="1" si="531"/>
        <v>0</v>
      </c>
      <c r="BL370" s="29">
        <f t="shared" ca="1" si="532"/>
        <v>0</v>
      </c>
      <c r="BM370" s="29">
        <f t="shared" ca="1" si="533"/>
        <v>0</v>
      </c>
      <c r="BN370" s="29">
        <f t="shared" ca="1" si="534"/>
        <v>0</v>
      </c>
      <c r="BO370" s="33">
        <f t="shared" ca="1" si="512"/>
        <v>0</v>
      </c>
      <c r="BP370" s="16"/>
      <c r="BQ370" s="29">
        <f t="shared" ca="1" si="513"/>
        <v>0</v>
      </c>
      <c r="BR370" s="29">
        <f t="shared" ca="1" si="514"/>
        <v>0</v>
      </c>
      <c r="BS370" s="29">
        <f t="shared" ca="1" si="515"/>
        <v>0</v>
      </c>
      <c r="BT370" s="29">
        <f t="shared" ca="1" si="516"/>
        <v>0</v>
      </c>
      <c r="BU370" s="29">
        <f t="shared" ca="1" si="517"/>
        <v>0</v>
      </c>
      <c r="BV370" s="29">
        <f t="shared" ca="1" si="535"/>
        <v>0</v>
      </c>
      <c r="BW370" s="29">
        <f t="shared" ca="1" si="536"/>
        <v>0</v>
      </c>
      <c r="BX370" s="29">
        <f t="shared" ca="1" si="537"/>
        <v>0</v>
      </c>
      <c r="BY370" s="29">
        <f t="shared" ca="1" si="538"/>
        <v>0</v>
      </c>
      <c r="BZ370" s="29">
        <f t="shared" ca="1" si="539"/>
        <v>0</v>
      </c>
      <c r="CA370" s="29">
        <f t="shared" ca="1" si="540"/>
        <v>0</v>
      </c>
      <c r="CB370" s="29">
        <f t="shared" ca="1" si="541"/>
        <v>0</v>
      </c>
      <c r="CC370" s="29">
        <f t="shared" ca="1" si="542"/>
        <v>0</v>
      </c>
      <c r="CD370" s="29">
        <f t="shared" ca="1" si="543"/>
        <v>0</v>
      </c>
      <c r="CE370" s="29">
        <f t="shared" ca="1" si="544"/>
        <v>0</v>
      </c>
      <c r="CF370" s="29">
        <f t="shared" ca="1" si="545"/>
        <v>0</v>
      </c>
      <c r="CG370" s="29">
        <f t="shared" ca="1" si="546"/>
        <v>0</v>
      </c>
      <c r="CH370" s="29">
        <f t="shared" ca="1" si="547"/>
        <v>0</v>
      </c>
      <c r="CI370" s="29">
        <f t="shared" ca="1" si="548"/>
        <v>0</v>
      </c>
      <c r="CJ370" s="29">
        <f t="shared" ca="1" si="549"/>
        <v>0</v>
      </c>
      <c r="CK370" s="33">
        <f t="shared" ca="1" si="476"/>
        <v>0</v>
      </c>
      <c r="CL370" s="33"/>
      <c r="CM370" s="78">
        <f t="shared" ca="1" si="490"/>
        <v>0</v>
      </c>
      <c r="CN370" s="29">
        <f ca="1">IF(NOT(snowball),0,IF(AA369&lt;=0,0,IF($C370&lt;=SUM($CM370:CM370),0,IF(BR370+$C370-SUM($CM370:CM370)&gt;AA369+AV370,AA369+AV370-BR370,$C370-SUM($CM370:CM370)))))</f>
        <v>0</v>
      </c>
      <c r="CO370" s="29">
        <f ca="1">IF(NOT(snowball),0,IF(AB369&lt;=0,0,IF($C370&lt;=SUM($CM370:CN370),0,IF(BS370+$C370-SUM($CM370:CN370)&gt;AB369+AW370,AB369+AW370-BS370,$C370-SUM($CM370:CN370)))))</f>
        <v>0</v>
      </c>
      <c r="CP370" s="29">
        <f ca="1">IF(NOT(snowball),0,IF(AC369&lt;=0,0,IF($C370&lt;=SUM($CM370:CO370),0,IF(BT370+$C370-SUM($CM370:CO370)&gt;AC369+AX370,AC369+AX370-BT370,$C370-SUM($CM370:CO370)))))</f>
        <v>0</v>
      </c>
      <c r="CQ370" s="29">
        <f ca="1">IF(NOT(snowball),0,IF(AD369&lt;=0,0,IF($C370&lt;=SUM($CM370:CP370),0,IF(BU370+$C370-SUM($CM370:CP370)&gt;AD369+AY370,AD369+AY370-BU370,$C370-SUM($CM370:CP370)))))</f>
        <v>0</v>
      </c>
      <c r="CR370" s="29">
        <f ca="1">IF(NOT(snowball),0,IF(AE369&lt;=0,0,IF($C370&lt;=SUM($CM370:CQ370),0,IF(BV370+$C370-SUM($CM370:CQ370)&gt;AE369+AZ370,AE369+AZ370-BV370,$C370-SUM($CM370:CQ370)))))</f>
        <v>0</v>
      </c>
      <c r="CS370" s="29">
        <f ca="1">IF(NOT(snowball),0,IF(AF369&lt;=0,0,IF($C370&lt;=SUM($CM370:CR370),0,IF(BW370+$C370-SUM($CM370:CR370)&gt;AF369+BA370,AF369+BA370-BW370,$C370-SUM($CM370:CR370)))))</f>
        <v>0</v>
      </c>
      <c r="CT370" s="29">
        <f ca="1">IF(NOT(snowball),0,IF(AG369&lt;=0,0,IF($C370&lt;=SUM($CM370:CS370),0,IF(BX370+$C370-SUM($CM370:CS370)&gt;AG369+BB370,AG369+BB370-BX370,$C370-SUM($CM370:CS370)))))</f>
        <v>0</v>
      </c>
      <c r="CU370" s="29">
        <f ca="1">IF(NOT(snowball),0,IF(AH369&lt;=0,0,IF($C370&lt;=SUM($CM370:CT370),0,IF(BY370+$C370-SUM($CM370:CT370)&gt;AH369+BC370,AH369+BC370-BY370,$C370-SUM($CM370:CT370)))))</f>
        <v>0</v>
      </c>
      <c r="CV370" s="29">
        <f ca="1">IF(NOT(snowball),0,IF(AI369&lt;=0,0,IF($C370&lt;=SUM($CM370:CU370),0,IF(BZ370+$C370-SUM($CM370:CU370)&gt;AI369+BD370,AI369+BD370-BZ370,$C370-SUM($CM370:CU370)))))</f>
        <v>0</v>
      </c>
      <c r="CW370" s="29">
        <f ca="1">IF(NOT(snowball),0,IF(AJ369&lt;=0,0,IF($C370&lt;=SUM($CM370:CV370),0,IF(CA370+$C370-SUM($CM370:CV370)&gt;AJ369+BE370,AJ369+BE370-CA370,$C370-SUM($CM370:CV370)))))</f>
        <v>0</v>
      </c>
      <c r="CX370" s="29">
        <f ca="1">IF(NOT(snowball),0,IF(AK369&lt;=0,0,IF($C370&lt;=SUM($CM370:CW370),0,IF(CB370+$C370-SUM($CM370:CW370)&gt;AK369+BF370,AK369+BF370-CB370,$C370-SUM($CM370:CW370)))))</f>
        <v>0</v>
      </c>
      <c r="CY370" s="29">
        <f ca="1">IF(NOT(snowball),0,IF(AL369&lt;=0,0,IF($C370&lt;=SUM($CM370:CX370),0,IF(CC370+$C370-SUM($CM370:CX370)&gt;AL369+BG370,AL369+BG370-CC370,$C370-SUM($CM370:CX370)))))</f>
        <v>0</v>
      </c>
      <c r="CZ370" s="29">
        <f ca="1">IF(NOT(snowball),0,IF(AM369&lt;=0,0,IF($C370&lt;=SUM($CM370:CY370),0,IF(CD370+$C370-SUM($CM370:CY370)&gt;AM369+BH370,AM369+BH370-CD370,$C370-SUM($CM370:CY370)))))</f>
        <v>0</v>
      </c>
      <c r="DA370" s="29">
        <f ca="1">IF(NOT(snowball),0,IF(AN369&lt;=0,0,IF($C370&lt;=SUM($CM370:CZ370),0,IF(CE370+$C370-SUM($CM370:CZ370)&gt;AN369+BI370,AN369+BI370-CE370,$C370-SUM($CM370:CZ370)))))</f>
        <v>0</v>
      </c>
      <c r="DB370" s="29">
        <f ca="1">IF(NOT(snowball),0,IF(AO369&lt;=0,0,IF($C370&lt;=SUM($CM370:DA370),0,IF(CF370+$C370-SUM($CM370:DA370)&gt;AO369+BJ370,AO369+BJ370-CF370,$C370-SUM($CM370:DA370)))))</f>
        <v>0</v>
      </c>
      <c r="DC370" s="29">
        <f ca="1">IF(NOT(snowball),0,IF(AP369&lt;=0,0,IF($C370&lt;=SUM($CM370:DB370),0,IF(CG370+$C370-SUM($CM370:DB370)&gt;AP369+BK370,AP369+BK370-CG370,$C370-SUM($CM370:DB370)))))</f>
        <v>0</v>
      </c>
      <c r="DD370" s="29">
        <f ca="1">IF(NOT(snowball),0,IF(AQ369&lt;=0,0,IF($C370&lt;=SUM($CM370:DC370),0,IF(CH370+$C370-SUM($CM370:DC370)&gt;AQ369+BL370,AQ369+BL370-CH370,$C370-SUM($CM370:DC370)))))</f>
        <v>0</v>
      </c>
      <c r="DE370" s="29">
        <f ca="1">IF(NOT(snowball),0,IF(AR369&lt;=0,0,IF($C370&lt;=SUM($CM370:DD370),0,IF(CI370+$C370-SUM($CM370:DD370)&gt;AR369+BM370,AR369+BM370-CI370,$C370-SUM($CM370:DD370)))))</f>
        <v>0</v>
      </c>
      <c r="DF370" s="29">
        <f ca="1">IF(NOT(snowball),0,IF(AS369&lt;=0,0,IF($C370&lt;=SUM($CM370:DE370),0,IF(CJ370+$C370-SUM($CM370:DE370)&gt;AS369+BN370,AS369+BN370-CJ370,$C370-SUM($CM370:DE370)))))</f>
        <v>0</v>
      </c>
    </row>
    <row r="371" spans="1:110" ht="11" customHeight="1">
      <c r="A371" s="30" t="str">
        <f t="shared" ca="1" si="466"/>
        <v/>
      </c>
      <c r="B371" s="13" t="e">
        <f t="shared" ca="1" si="491"/>
        <v>#N/A</v>
      </c>
      <c r="C371" s="113" t="str">
        <f t="shared" ca="1" si="477"/>
        <v/>
      </c>
      <c r="D371" s="81"/>
      <c r="E371" s="29">
        <f t="shared" ca="1" si="467"/>
        <v>0</v>
      </c>
      <c r="F371" s="29">
        <f t="shared" ca="1" si="468"/>
        <v>0</v>
      </c>
      <c r="G371" s="29">
        <f t="shared" ca="1" si="469"/>
        <v>0</v>
      </c>
      <c r="H371" s="29">
        <f t="shared" ca="1" si="470"/>
        <v>0</v>
      </c>
      <c r="I371" s="29">
        <f t="shared" ca="1" si="471"/>
        <v>0</v>
      </c>
      <c r="J371" s="29">
        <f t="shared" ca="1" si="472"/>
        <v>0</v>
      </c>
      <c r="K371" s="29">
        <f t="shared" ca="1" si="453"/>
        <v>0</v>
      </c>
      <c r="L371" s="29">
        <f t="shared" ca="1" si="478"/>
        <v>0</v>
      </c>
      <c r="M371" s="29">
        <f t="shared" ca="1" si="479"/>
        <v>0</v>
      </c>
      <c r="N371" s="29">
        <f t="shared" ca="1" si="480"/>
        <v>0</v>
      </c>
      <c r="O371" s="29">
        <f t="shared" ca="1" si="481"/>
        <v>0</v>
      </c>
      <c r="P371" s="29">
        <f t="shared" ca="1" si="482"/>
        <v>0</v>
      </c>
      <c r="Q371" s="29">
        <f t="shared" ca="1" si="483"/>
        <v>0</v>
      </c>
      <c r="R371" s="29">
        <f t="shared" ca="1" si="484"/>
        <v>0</v>
      </c>
      <c r="S371" s="29">
        <f t="shared" ca="1" si="485"/>
        <v>0</v>
      </c>
      <c r="T371" s="29">
        <f t="shared" ca="1" si="486"/>
        <v>0</v>
      </c>
      <c r="U371" s="29">
        <f t="shared" ca="1" si="487"/>
        <v>0</v>
      </c>
      <c r="V371" s="29">
        <f t="shared" ca="1" si="488"/>
        <v>0</v>
      </c>
      <c r="W371" s="29">
        <f t="shared" ca="1" si="489"/>
        <v>0</v>
      </c>
      <c r="X371" s="29">
        <f t="shared" ca="1" si="489"/>
        <v>0</v>
      </c>
      <c r="Y371" s="66"/>
      <c r="Z371" s="29">
        <f t="shared" ca="1" si="492"/>
        <v>0</v>
      </c>
      <c r="AA371" s="29">
        <f t="shared" ca="1" si="493"/>
        <v>0</v>
      </c>
      <c r="AB371" s="29">
        <f t="shared" ca="1" si="494"/>
        <v>0</v>
      </c>
      <c r="AC371" s="29">
        <f t="shared" ca="1" si="495"/>
        <v>0</v>
      </c>
      <c r="AD371" s="29">
        <f t="shared" ca="1" si="496"/>
        <v>0</v>
      </c>
      <c r="AE371" s="29">
        <f t="shared" ca="1" si="497"/>
        <v>0</v>
      </c>
      <c r="AF371" s="29">
        <f t="shared" ca="1" si="498"/>
        <v>0</v>
      </c>
      <c r="AG371" s="29">
        <f t="shared" ca="1" si="499"/>
        <v>0</v>
      </c>
      <c r="AH371" s="29">
        <f t="shared" ca="1" si="500"/>
        <v>0</v>
      </c>
      <c r="AI371" s="29">
        <f t="shared" ca="1" si="501"/>
        <v>0</v>
      </c>
      <c r="AJ371" s="29">
        <f t="shared" ca="1" si="502"/>
        <v>0</v>
      </c>
      <c r="AK371" s="29">
        <f t="shared" ca="1" si="503"/>
        <v>0</v>
      </c>
      <c r="AL371" s="29">
        <f t="shared" ca="1" si="504"/>
        <v>0</v>
      </c>
      <c r="AM371" s="29">
        <f t="shared" ca="1" si="505"/>
        <v>0</v>
      </c>
      <c r="AN371" s="29">
        <f t="shared" ca="1" si="506"/>
        <v>0</v>
      </c>
      <c r="AO371" s="29">
        <f t="shared" ca="1" si="507"/>
        <v>0</v>
      </c>
      <c r="AP371" s="29">
        <f t="shared" ca="1" si="508"/>
        <v>0</v>
      </c>
      <c r="AQ371" s="29">
        <f t="shared" ca="1" si="509"/>
        <v>0</v>
      </c>
      <c r="AR371" s="29">
        <f t="shared" ca="1" si="510"/>
        <v>0</v>
      </c>
      <c r="AS371" s="29">
        <f t="shared" ca="1" si="511"/>
        <v>0</v>
      </c>
      <c r="AT371" s="7"/>
      <c r="AU371" s="29">
        <f t="shared" ca="1" si="473"/>
        <v>0</v>
      </c>
      <c r="AV371" s="29">
        <f t="shared" ca="1" si="474"/>
        <v>0</v>
      </c>
      <c r="AW371" s="29">
        <f t="shared" ca="1" si="475"/>
        <v>0</v>
      </c>
      <c r="AX371" s="29">
        <f t="shared" ca="1" si="518"/>
        <v>0</v>
      </c>
      <c r="AY371" s="29">
        <f t="shared" ca="1" si="519"/>
        <v>0</v>
      </c>
      <c r="AZ371" s="29">
        <f t="shared" ca="1" si="520"/>
        <v>0</v>
      </c>
      <c r="BA371" s="29">
        <f t="shared" ca="1" si="521"/>
        <v>0</v>
      </c>
      <c r="BB371" s="29">
        <f t="shared" ca="1" si="522"/>
        <v>0</v>
      </c>
      <c r="BC371" s="29">
        <f t="shared" ca="1" si="523"/>
        <v>0</v>
      </c>
      <c r="BD371" s="29">
        <f t="shared" ca="1" si="524"/>
        <v>0</v>
      </c>
      <c r="BE371" s="29">
        <f t="shared" ca="1" si="525"/>
        <v>0</v>
      </c>
      <c r="BF371" s="29">
        <f t="shared" ca="1" si="526"/>
        <v>0</v>
      </c>
      <c r="BG371" s="29">
        <f t="shared" ca="1" si="527"/>
        <v>0</v>
      </c>
      <c r="BH371" s="29">
        <f t="shared" ca="1" si="528"/>
        <v>0</v>
      </c>
      <c r="BI371" s="29">
        <f t="shared" ca="1" si="529"/>
        <v>0</v>
      </c>
      <c r="BJ371" s="29">
        <f t="shared" ca="1" si="530"/>
        <v>0</v>
      </c>
      <c r="BK371" s="29">
        <f t="shared" ca="1" si="531"/>
        <v>0</v>
      </c>
      <c r="BL371" s="29">
        <f t="shared" ca="1" si="532"/>
        <v>0</v>
      </c>
      <c r="BM371" s="29">
        <f t="shared" ca="1" si="533"/>
        <v>0</v>
      </c>
      <c r="BN371" s="29">
        <f t="shared" ca="1" si="534"/>
        <v>0</v>
      </c>
      <c r="BO371" s="33">
        <f t="shared" ca="1" si="512"/>
        <v>0</v>
      </c>
      <c r="BP371" s="16"/>
      <c r="BQ371" s="29">
        <f t="shared" ca="1" si="513"/>
        <v>0</v>
      </c>
      <c r="BR371" s="29">
        <f t="shared" ca="1" si="514"/>
        <v>0</v>
      </c>
      <c r="BS371" s="29">
        <f t="shared" ca="1" si="515"/>
        <v>0</v>
      </c>
      <c r="BT371" s="29">
        <f t="shared" ca="1" si="516"/>
        <v>0</v>
      </c>
      <c r="BU371" s="29">
        <f t="shared" ca="1" si="517"/>
        <v>0</v>
      </c>
      <c r="BV371" s="29">
        <f t="shared" ca="1" si="535"/>
        <v>0</v>
      </c>
      <c r="BW371" s="29">
        <f t="shared" ca="1" si="536"/>
        <v>0</v>
      </c>
      <c r="BX371" s="29">
        <f t="shared" ca="1" si="537"/>
        <v>0</v>
      </c>
      <c r="BY371" s="29">
        <f t="shared" ca="1" si="538"/>
        <v>0</v>
      </c>
      <c r="BZ371" s="29">
        <f t="shared" ca="1" si="539"/>
        <v>0</v>
      </c>
      <c r="CA371" s="29">
        <f t="shared" ca="1" si="540"/>
        <v>0</v>
      </c>
      <c r="CB371" s="29">
        <f t="shared" ca="1" si="541"/>
        <v>0</v>
      </c>
      <c r="CC371" s="29">
        <f t="shared" ca="1" si="542"/>
        <v>0</v>
      </c>
      <c r="CD371" s="29">
        <f t="shared" ca="1" si="543"/>
        <v>0</v>
      </c>
      <c r="CE371" s="29">
        <f t="shared" ca="1" si="544"/>
        <v>0</v>
      </c>
      <c r="CF371" s="29">
        <f t="shared" ca="1" si="545"/>
        <v>0</v>
      </c>
      <c r="CG371" s="29">
        <f t="shared" ca="1" si="546"/>
        <v>0</v>
      </c>
      <c r="CH371" s="29">
        <f t="shared" ca="1" si="547"/>
        <v>0</v>
      </c>
      <c r="CI371" s="29">
        <f t="shared" ca="1" si="548"/>
        <v>0</v>
      </c>
      <c r="CJ371" s="29">
        <f t="shared" ca="1" si="549"/>
        <v>0</v>
      </c>
      <c r="CK371" s="33">
        <f t="shared" ca="1" si="476"/>
        <v>0</v>
      </c>
      <c r="CL371" s="33"/>
      <c r="CM371" s="78">
        <f t="shared" ca="1" si="490"/>
        <v>0</v>
      </c>
      <c r="CN371" s="29">
        <f ca="1">IF(NOT(snowball),0,IF(AA370&lt;=0,0,IF($C371&lt;=SUM($CM371:CM371),0,IF(BR371+$C371-SUM($CM371:CM371)&gt;AA370+AV371,AA370+AV371-BR371,$C371-SUM($CM371:CM371)))))</f>
        <v>0</v>
      </c>
      <c r="CO371" s="29">
        <f ca="1">IF(NOT(snowball),0,IF(AB370&lt;=0,0,IF($C371&lt;=SUM($CM371:CN371),0,IF(BS371+$C371-SUM($CM371:CN371)&gt;AB370+AW371,AB370+AW371-BS371,$C371-SUM($CM371:CN371)))))</f>
        <v>0</v>
      </c>
      <c r="CP371" s="29">
        <f ca="1">IF(NOT(snowball),0,IF(AC370&lt;=0,0,IF($C371&lt;=SUM($CM371:CO371),0,IF(BT371+$C371-SUM($CM371:CO371)&gt;AC370+AX371,AC370+AX371-BT371,$C371-SUM($CM371:CO371)))))</f>
        <v>0</v>
      </c>
      <c r="CQ371" s="29">
        <f ca="1">IF(NOT(snowball),0,IF(AD370&lt;=0,0,IF($C371&lt;=SUM($CM371:CP371),0,IF(BU371+$C371-SUM($CM371:CP371)&gt;AD370+AY371,AD370+AY371-BU371,$C371-SUM($CM371:CP371)))))</f>
        <v>0</v>
      </c>
      <c r="CR371" s="29">
        <f ca="1">IF(NOT(snowball),0,IF(AE370&lt;=0,0,IF($C371&lt;=SUM($CM371:CQ371),0,IF(BV371+$C371-SUM($CM371:CQ371)&gt;AE370+AZ371,AE370+AZ371-BV371,$C371-SUM($CM371:CQ371)))))</f>
        <v>0</v>
      </c>
      <c r="CS371" s="29">
        <f ca="1">IF(NOT(snowball),0,IF(AF370&lt;=0,0,IF($C371&lt;=SUM($CM371:CR371),0,IF(BW371+$C371-SUM($CM371:CR371)&gt;AF370+BA371,AF370+BA371-BW371,$C371-SUM($CM371:CR371)))))</f>
        <v>0</v>
      </c>
      <c r="CT371" s="29">
        <f ca="1">IF(NOT(snowball),0,IF(AG370&lt;=0,0,IF($C371&lt;=SUM($CM371:CS371),0,IF(BX371+$C371-SUM($CM371:CS371)&gt;AG370+BB371,AG370+BB371-BX371,$C371-SUM($CM371:CS371)))))</f>
        <v>0</v>
      </c>
      <c r="CU371" s="29">
        <f ca="1">IF(NOT(snowball),0,IF(AH370&lt;=0,0,IF($C371&lt;=SUM($CM371:CT371),0,IF(BY371+$C371-SUM($CM371:CT371)&gt;AH370+BC371,AH370+BC371-BY371,$C371-SUM($CM371:CT371)))))</f>
        <v>0</v>
      </c>
      <c r="CV371" s="29">
        <f ca="1">IF(NOT(snowball),0,IF(AI370&lt;=0,0,IF($C371&lt;=SUM($CM371:CU371),0,IF(BZ371+$C371-SUM($CM371:CU371)&gt;AI370+BD371,AI370+BD371-BZ371,$C371-SUM($CM371:CU371)))))</f>
        <v>0</v>
      </c>
      <c r="CW371" s="29">
        <f ca="1">IF(NOT(snowball),0,IF(AJ370&lt;=0,0,IF($C371&lt;=SUM($CM371:CV371),0,IF(CA371+$C371-SUM($CM371:CV371)&gt;AJ370+BE371,AJ370+BE371-CA371,$C371-SUM($CM371:CV371)))))</f>
        <v>0</v>
      </c>
      <c r="CX371" s="29">
        <f ca="1">IF(NOT(snowball),0,IF(AK370&lt;=0,0,IF($C371&lt;=SUM($CM371:CW371),0,IF(CB371+$C371-SUM($CM371:CW371)&gt;AK370+BF371,AK370+BF371-CB371,$C371-SUM($CM371:CW371)))))</f>
        <v>0</v>
      </c>
      <c r="CY371" s="29">
        <f ca="1">IF(NOT(snowball),0,IF(AL370&lt;=0,0,IF($C371&lt;=SUM($CM371:CX371),0,IF(CC371+$C371-SUM($CM371:CX371)&gt;AL370+BG371,AL370+BG371-CC371,$C371-SUM($CM371:CX371)))))</f>
        <v>0</v>
      </c>
      <c r="CZ371" s="29">
        <f ca="1">IF(NOT(snowball),0,IF(AM370&lt;=0,0,IF($C371&lt;=SUM($CM371:CY371),0,IF(CD371+$C371-SUM($CM371:CY371)&gt;AM370+BH371,AM370+BH371-CD371,$C371-SUM($CM371:CY371)))))</f>
        <v>0</v>
      </c>
      <c r="DA371" s="29">
        <f ca="1">IF(NOT(snowball),0,IF(AN370&lt;=0,0,IF($C371&lt;=SUM($CM371:CZ371),0,IF(CE371+$C371-SUM($CM371:CZ371)&gt;AN370+BI371,AN370+BI371-CE371,$C371-SUM($CM371:CZ371)))))</f>
        <v>0</v>
      </c>
      <c r="DB371" s="29">
        <f ca="1">IF(NOT(snowball),0,IF(AO370&lt;=0,0,IF($C371&lt;=SUM($CM371:DA371),0,IF(CF371+$C371-SUM($CM371:DA371)&gt;AO370+BJ371,AO370+BJ371-CF371,$C371-SUM($CM371:DA371)))))</f>
        <v>0</v>
      </c>
      <c r="DC371" s="29">
        <f ca="1">IF(NOT(snowball),0,IF(AP370&lt;=0,0,IF($C371&lt;=SUM($CM371:DB371),0,IF(CG371+$C371-SUM($CM371:DB371)&gt;AP370+BK371,AP370+BK371-CG371,$C371-SUM($CM371:DB371)))))</f>
        <v>0</v>
      </c>
      <c r="DD371" s="29">
        <f ca="1">IF(NOT(snowball),0,IF(AQ370&lt;=0,0,IF($C371&lt;=SUM($CM371:DC371),0,IF(CH371+$C371-SUM($CM371:DC371)&gt;AQ370+BL371,AQ370+BL371-CH371,$C371-SUM($CM371:DC371)))))</f>
        <v>0</v>
      </c>
      <c r="DE371" s="29">
        <f ca="1">IF(NOT(snowball),0,IF(AR370&lt;=0,0,IF($C371&lt;=SUM($CM371:DD371),0,IF(CI371+$C371-SUM($CM371:DD371)&gt;AR370+BM371,AR370+BM371-CI371,$C371-SUM($CM371:DD371)))))</f>
        <v>0</v>
      </c>
      <c r="DF371" s="29">
        <f ca="1">IF(NOT(snowball),0,IF(AS370&lt;=0,0,IF($C371&lt;=SUM($CM371:DE371),0,IF(CJ371+$C371-SUM($CM371:DE371)&gt;AS370+BN371,AS370+BN371-CJ371,$C371-SUM($CM371:DE371)))))</f>
        <v>0</v>
      </c>
    </row>
    <row r="372" spans="1:110" ht="11" customHeight="1">
      <c r="A372" s="30" t="str">
        <f t="shared" ca="1" si="466"/>
        <v/>
      </c>
      <c r="B372" s="13" t="e">
        <f t="shared" ca="1" si="491"/>
        <v>#N/A</v>
      </c>
      <c r="C372" s="113" t="str">
        <f t="shared" ca="1" si="477"/>
        <v/>
      </c>
      <c r="D372" s="81"/>
      <c r="E372" s="29">
        <f t="shared" ca="1" si="467"/>
        <v>0</v>
      </c>
      <c r="F372" s="29">
        <f t="shared" ca="1" si="468"/>
        <v>0</v>
      </c>
      <c r="G372" s="29">
        <f t="shared" ca="1" si="469"/>
        <v>0</v>
      </c>
      <c r="H372" s="29">
        <f t="shared" ca="1" si="470"/>
        <v>0</v>
      </c>
      <c r="I372" s="29">
        <f t="shared" ca="1" si="471"/>
        <v>0</v>
      </c>
      <c r="J372" s="29">
        <f t="shared" ca="1" si="472"/>
        <v>0</v>
      </c>
      <c r="K372" s="29">
        <f t="shared" ca="1" si="453"/>
        <v>0</v>
      </c>
      <c r="L372" s="29">
        <f t="shared" ca="1" si="478"/>
        <v>0</v>
      </c>
      <c r="M372" s="29">
        <f t="shared" ca="1" si="479"/>
        <v>0</v>
      </c>
      <c r="N372" s="29">
        <f t="shared" ca="1" si="480"/>
        <v>0</v>
      </c>
      <c r="O372" s="29">
        <f t="shared" ca="1" si="481"/>
        <v>0</v>
      </c>
      <c r="P372" s="29">
        <f t="shared" ca="1" si="482"/>
        <v>0</v>
      </c>
      <c r="Q372" s="29">
        <f t="shared" ca="1" si="483"/>
        <v>0</v>
      </c>
      <c r="R372" s="29">
        <f t="shared" ca="1" si="484"/>
        <v>0</v>
      </c>
      <c r="S372" s="29">
        <f t="shared" ca="1" si="485"/>
        <v>0</v>
      </c>
      <c r="T372" s="29">
        <f t="shared" ca="1" si="486"/>
        <v>0</v>
      </c>
      <c r="U372" s="29">
        <f t="shared" ca="1" si="487"/>
        <v>0</v>
      </c>
      <c r="V372" s="29">
        <f t="shared" ca="1" si="488"/>
        <v>0</v>
      </c>
      <c r="W372" s="29">
        <f t="shared" ca="1" si="489"/>
        <v>0</v>
      </c>
      <c r="X372" s="29">
        <f t="shared" ca="1" si="489"/>
        <v>0</v>
      </c>
      <c r="Y372" s="66"/>
      <c r="Z372" s="29">
        <f t="shared" ca="1" si="492"/>
        <v>0</v>
      </c>
      <c r="AA372" s="29">
        <f t="shared" ca="1" si="493"/>
        <v>0</v>
      </c>
      <c r="AB372" s="29">
        <f t="shared" ca="1" si="494"/>
        <v>0</v>
      </c>
      <c r="AC372" s="29">
        <f t="shared" ca="1" si="495"/>
        <v>0</v>
      </c>
      <c r="AD372" s="29">
        <f t="shared" ca="1" si="496"/>
        <v>0</v>
      </c>
      <c r="AE372" s="29">
        <f t="shared" ca="1" si="497"/>
        <v>0</v>
      </c>
      <c r="AF372" s="29">
        <f t="shared" ca="1" si="498"/>
        <v>0</v>
      </c>
      <c r="AG372" s="29">
        <f t="shared" ca="1" si="499"/>
        <v>0</v>
      </c>
      <c r="AH372" s="29">
        <f t="shared" ca="1" si="500"/>
        <v>0</v>
      </c>
      <c r="AI372" s="29">
        <f t="shared" ca="1" si="501"/>
        <v>0</v>
      </c>
      <c r="AJ372" s="29">
        <f t="shared" ca="1" si="502"/>
        <v>0</v>
      </c>
      <c r="AK372" s="29">
        <f t="shared" ca="1" si="503"/>
        <v>0</v>
      </c>
      <c r="AL372" s="29">
        <f t="shared" ca="1" si="504"/>
        <v>0</v>
      </c>
      <c r="AM372" s="29">
        <f t="shared" ca="1" si="505"/>
        <v>0</v>
      </c>
      <c r="AN372" s="29">
        <f t="shared" ca="1" si="506"/>
        <v>0</v>
      </c>
      <c r="AO372" s="29">
        <f t="shared" ca="1" si="507"/>
        <v>0</v>
      </c>
      <c r="AP372" s="29">
        <f t="shared" ca="1" si="508"/>
        <v>0</v>
      </c>
      <c r="AQ372" s="29">
        <f t="shared" ca="1" si="509"/>
        <v>0</v>
      </c>
      <c r="AR372" s="29">
        <f t="shared" ca="1" si="510"/>
        <v>0</v>
      </c>
      <c r="AS372" s="29">
        <f t="shared" ca="1" si="511"/>
        <v>0</v>
      </c>
      <c r="AT372" s="7"/>
      <c r="AU372" s="29">
        <f t="shared" ca="1" si="473"/>
        <v>0</v>
      </c>
      <c r="AV372" s="29">
        <f t="shared" ca="1" si="474"/>
        <v>0</v>
      </c>
      <c r="AW372" s="29">
        <f t="shared" ca="1" si="475"/>
        <v>0</v>
      </c>
      <c r="AX372" s="29">
        <f t="shared" ca="1" si="518"/>
        <v>0</v>
      </c>
      <c r="AY372" s="29">
        <f t="shared" ca="1" si="519"/>
        <v>0</v>
      </c>
      <c r="AZ372" s="29">
        <f t="shared" ca="1" si="520"/>
        <v>0</v>
      </c>
      <c r="BA372" s="29">
        <f t="shared" ca="1" si="521"/>
        <v>0</v>
      </c>
      <c r="BB372" s="29">
        <f t="shared" ca="1" si="522"/>
        <v>0</v>
      </c>
      <c r="BC372" s="29">
        <f t="shared" ca="1" si="523"/>
        <v>0</v>
      </c>
      <c r="BD372" s="29">
        <f t="shared" ca="1" si="524"/>
        <v>0</v>
      </c>
      <c r="BE372" s="29">
        <f t="shared" ca="1" si="525"/>
        <v>0</v>
      </c>
      <c r="BF372" s="29">
        <f t="shared" ca="1" si="526"/>
        <v>0</v>
      </c>
      <c r="BG372" s="29">
        <f t="shared" ca="1" si="527"/>
        <v>0</v>
      </c>
      <c r="BH372" s="29">
        <f t="shared" ca="1" si="528"/>
        <v>0</v>
      </c>
      <c r="BI372" s="29">
        <f t="shared" ca="1" si="529"/>
        <v>0</v>
      </c>
      <c r="BJ372" s="29">
        <f t="shared" ca="1" si="530"/>
        <v>0</v>
      </c>
      <c r="BK372" s="29">
        <f t="shared" ca="1" si="531"/>
        <v>0</v>
      </c>
      <c r="BL372" s="29">
        <f t="shared" ca="1" si="532"/>
        <v>0</v>
      </c>
      <c r="BM372" s="29">
        <f t="shared" ca="1" si="533"/>
        <v>0</v>
      </c>
      <c r="BN372" s="29">
        <f t="shared" ca="1" si="534"/>
        <v>0</v>
      </c>
      <c r="BO372" s="33">
        <f t="shared" ca="1" si="512"/>
        <v>0</v>
      </c>
      <c r="BP372" s="16"/>
      <c r="BQ372" s="29">
        <f t="shared" ca="1" si="513"/>
        <v>0</v>
      </c>
      <c r="BR372" s="29">
        <f t="shared" ca="1" si="514"/>
        <v>0</v>
      </c>
      <c r="BS372" s="29">
        <f t="shared" ca="1" si="515"/>
        <v>0</v>
      </c>
      <c r="BT372" s="29">
        <f t="shared" ca="1" si="516"/>
        <v>0</v>
      </c>
      <c r="BU372" s="29">
        <f t="shared" ca="1" si="517"/>
        <v>0</v>
      </c>
      <c r="BV372" s="29">
        <f t="shared" ca="1" si="535"/>
        <v>0</v>
      </c>
      <c r="BW372" s="29">
        <f t="shared" ca="1" si="536"/>
        <v>0</v>
      </c>
      <c r="BX372" s="29">
        <f t="shared" ca="1" si="537"/>
        <v>0</v>
      </c>
      <c r="BY372" s="29">
        <f t="shared" ca="1" si="538"/>
        <v>0</v>
      </c>
      <c r="BZ372" s="29">
        <f t="shared" ca="1" si="539"/>
        <v>0</v>
      </c>
      <c r="CA372" s="29">
        <f t="shared" ca="1" si="540"/>
        <v>0</v>
      </c>
      <c r="CB372" s="29">
        <f t="shared" ca="1" si="541"/>
        <v>0</v>
      </c>
      <c r="CC372" s="29">
        <f t="shared" ca="1" si="542"/>
        <v>0</v>
      </c>
      <c r="CD372" s="29">
        <f t="shared" ca="1" si="543"/>
        <v>0</v>
      </c>
      <c r="CE372" s="29">
        <f t="shared" ca="1" si="544"/>
        <v>0</v>
      </c>
      <c r="CF372" s="29">
        <f t="shared" ca="1" si="545"/>
        <v>0</v>
      </c>
      <c r="CG372" s="29">
        <f t="shared" ca="1" si="546"/>
        <v>0</v>
      </c>
      <c r="CH372" s="29">
        <f t="shared" ca="1" si="547"/>
        <v>0</v>
      </c>
      <c r="CI372" s="29">
        <f t="shared" ca="1" si="548"/>
        <v>0</v>
      </c>
      <c r="CJ372" s="29">
        <f t="shared" ca="1" si="549"/>
        <v>0</v>
      </c>
      <c r="CK372" s="33">
        <f t="shared" ca="1" si="476"/>
        <v>0</v>
      </c>
      <c r="CL372" s="33"/>
      <c r="CM372" s="78">
        <f t="shared" ca="1" si="490"/>
        <v>0</v>
      </c>
      <c r="CN372" s="29">
        <f ca="1">IF(NOT(snowball),0,IF(AA371&lt;=0,0,IF($C372&lt;=SUM($CM372:CM372),0,IF(BR372+$C372-SUM($CM372:CM372)&gt;AA371+AV372,AA371+AV372-BR372,$C372-SUM($CM372:CM372)))))</f>
        <v>0</v>
      </c>
      <c r="CO372" s="29">
        <f ca="1">IF(NOT(snowball),0,IF(AB371&lt;=0,0,IF($C372&lt;=SUM($CM372:CN372),0,IF(BS372+$C372-SUM($CM372:CN372)&gt;AB371+AW372,AB371+AW372-BS372,$C372-SUM($CM372:CN372)))))</f>
        <v>0</v>
      </c>
      <c r="CP372" s="29">
        <f ca="1">IF(NOT(snowball),0,IF(AC371&lt;=0,0,IF($C372&lt;=SUM($CM372:CO372),0,IF(BT372+$C372-SUM($CM372:CO372)&gt;AC371+AX372,AC371+AX372-BT372,$C372-SUM($CM372:CO372)))))</f>
        <v>0</v>
      </c>
      <c r="CQ372" s="29">
        <f ca="1">IF(NOT(snowball),0,IF(AD371&lt;=0,0,IF($C372&lt;=SUM($CM372:CP372),0,IF(BU372+$C372-SUM($CM372:CP372)&gt;AD371+AY372,AD371+AY372-BU372,$C372-SUM($CM372:CP372)))))</f>
        <v>0</v>
      </c>
      <c r="CR372" s="29">
        <f ca="1">IF(NOT(snowball),0,IF(AE371&lt;=0,0,IF($C372&lt;=SUM($CM372:CQ372),0,IF(BV372+$C372-SUM($CM372:CQ372)&gt;AE371+AZ372,AE371+AZ372-BV372,$C372-SUM($CM372:CQ372)))))</f>
        <v>0</v>
      </c>
      <c r="CS372" s="29">
        <f ca="1">IF(NOT(snowball),0,IF(AF371&lt;=0,0,IF($C372&lt;=SUM($CM372:CR372),0,IF(BW372+$C372-SUM($CM372:CR372)&gt;AF371+BA372,AF371+BA372-BW372,$C372-SUM($CM372:CR372)))))</f>
        <v>0</v>
      </c>
      <c r="CT372" s="29">
        <f ca="1">IF(NOT(snowball),0,IF(AG371&lt;=0,0,IF($C372&lt;=SUM($CM372:CS372),0,IF(BX372+$C372-SUM($CM372:CS372)&gt;AG371+BB372,AG371+BB372-BX372,$C372-SUM($CM372:CS372)))))</f>
        <v>0</v>
      </c>
      <c r="CU372" s="29">
        <f ca="1">IF(NOT(snowball),0,IF(AH371&lt;=0,0,IF($C372&lt;=SUM($CM372:CT372),0,IF(BY372+$C372-SUM($CM372:CT372)&gt;AH371+BC372,AH371+BC372-BY372,$C372-SUM($CM372:CT372)))))</f>
        <v>0</v>
      </c>
      <c r="CV372" s="29">
        <f ca="1">IF(NOT(snowball),0,IF(AI371&lt;=0,0,IF($C372&lt;=SUM($CM372:CU372),0,IF(BZ372+$C372-SUM($CM372:CU372)&gt;AI371+BD372,AI371+BD372-BZ372,$C372-SUM($CM372:CU372)))))</f>
        <v>0</v>
      </c>
      <c r="CW372" s="29">
        <f ca="1">IF(NOT(snowball),0,IF(AJ371&lt;=0,0,IF($C372&lt;=SUM($CM372:CV372),0,IF(CA372+$C372-SUM($CM372:CV372)&gt;AJ371+BE372,AJ371+BE372-CA372,$C372-SUM($CM372:CV372)))))</f>
        <v>0</v>
      </c>
      <c r="CX372" s="29">
        <f ca="1">IF(NOT(snowball),0,IF(AK371&lt;=0,0,IF($C372&lt;=SUM($CM372:CW372),0,IF(CB372+$C372-SUM($CM372:CW372)&gt;AK371+BF372,AK371+BF372-CB372,$C372-SUM($CM372:CW372)))))</f>
        <v>0</v>
      </c>
      <c r="CY372" s="29">
        <f ca="1">IF(NOT(snowball),0,IF(AL371&lt;=0,0,IF($C372&lt;=SUM($CM372:CX372),0,IF(CC372+$C372-SUM($CM372:CX372)&gt;AL371+BG372,AL371+BG372-CC372,$C372-SUM($CM372:CX372)))))</f>
        <v>0</v>
      </c>
      <c r="CZ372" s="29">
        <f ca="1">IF(NOT(snowball),0,IF(AM371&lt;=0,0,IF($C372&lt;=SUM($CM372:CY372),0,IF(CD372+$C372-SUM($CM372:CY372)&gt;AM371+BH372,AM371+BH372-CD372,$C372-SUM($CM372:CY372)))))</f>
        <v>0</v>
      </c>
      <c r="DA372" s="29">
        <f ca="1">IF(NOT(snowball),0,IF(AN371&lt;=0,0,IF($C372&lt;=SUM($CM372:CZ372),0,IF(CE372+$C372-SUM($CM372:CZ372)&gt;AN371+BI372,AN371+BI372-CE372,$C372-SUM($CM372:CZ372)))))</f>
        <v>0</v>
      </c>
      <c r="DB372" s="29">
        <f ca="1">IF(NOT(snowball),0,IF(AO371&lt;=0,0,IF($C372&lt;=SUM($CM372:DA372),0,IF(CF372+$C372-SUM($CM372:DA372)&gt;AO371+BJ372,AO371+BJ372-CF372,$C372-SUM($CM372:DA372)))))</f>
        <v>0</v>
      </c>
      <c r="DC372" s="29">
        <f ca="1">IF(NOT(snowball),0,IF(AP371&lt;=0,0,IF($C372&lt;=SUM($CM372:DB372),0,IF(CG372+$C372-SUM($CM372:DB372)&gt;AP371+BK372,AP371+BK372-CG372,$C372-SUM($CM372:DB372)))))</f>
        <v>0</v>
      </c>
      <c r="DD372" s="29">
        <f ca="1">IF(NOT(snowball),0,IF(AQ371&lt;=0,0,IF($C372&lt;=SUM($CM372:DC372),0,IF(CH372+$C372-SUM($CM372:DC372)&gt;AQ371+BL372,AQ371+BL372-CH372,$C372-SUM($CM372:DC372)))))</f>
        <v>0</v>
      </c>
      <c r="DE372" s="29">
        <f ca="1">IF(NOT(snowball),0,IF(AR371&lt;=0,0,IF($C372&lt;=SUM($CM372:DD372),0,IF(CI372+$C372-SUM($CM372:DD372)&gt;AR371+BM372,AR371+BM372-CI372,$C372-SUM($CM372:DD372)))))</f>
        <v>0</v>
      </c>
      <c r="DF372" s="29">
        <f ca="1">IF(NOT(snowball),0,IF(AS371&lt;=0,0,IF($C372&lt;=SUM($CM372:DE372),0,IF(CJ372+$C372-SUM($CM372:DE372)&gt;AS371+BN372,AS371+BN372-CJ372,$C372-SUM($CM372:DE372)))))</f>
        <v>0</v>
      </c>
    </row>
    <row r="373" spans="1:110" ht="11" customHeight="1">
      <c r="A373" s="30" t="str">
        <f t="shared" ref="A373:A380" ca="1" si="550">IF(SUM(Z372:AS372)&lt;=0,"",A372+1)</f>
        <v/>
      </c>
      <c r="B373" s="13" t="e">
        <f t="shared" ca="1" si="491"/>
        <v>#N/A</v>
      </c>
      <c r="C373" s="113" t="str">
        <f t="shared" ca="1" si="477"/>
        <v/>
      </c>
      <c r="D373" s="81"/>
      <c r="E373" s="29">
        <f t="shared" ref="E373:K380" ca="1" si="551">BQ373+CM373</f>
        <v>0</v>
      </c>
      <c r="F373" s="29">
        <f t="shared" ca="1" si="551"/>
        <v>0</v>
      </c>
      <c r="G373" s="29">
        <f t="shared" ca="1" si="551"/>
        <v>0</v>
      </c>
      <c r="H373" s="29">
        <f t="shared" ca="1" si="551"/>
        <v>0</v>
      </c>
      <c r="I373" s="29">
        <f t="shared" ca="1" si="551"/>
        <v>0</v>
      </c>
      <c r="J373" s="29">
        <f t="shared" ca="1" si="551"/>
        <v>0</v>
      </c>
      <c r="K373" s="29">
        <f t="shared" ca="1" si="551"/>
        <v>0</v>
      </c>
      <c r="L373" s="29">
        <f t="shared" ca="1" si="478"/>
        <v>0</v>
      </c>
      <c r="M373" s="29">
        <f t="shared" ca="1" si="479"/>
        <v>0</v>
      </c>
      <c r="N373" s="29">
        <f t="shared" ca="1" si="480"/>
        <v>0</v>
      </c>
      <c r="O373" s="29">
        <f t="shared" ca="1" si="481"/>
        <v>0</v>
      </c>
      <c r="P373" s="29">
        <f t="shared" ca="1" si="482"/>
        <v>0</v>
      </c>
      <c r="Q373" s="29">
        <f t="shared" ca="1" si="483"/>
        <v>0</v>
      </c>
      <c r="R373" s="29">
        <f t="shared" ca="1" si="484"/>
        <v>0</v>
      </c>
      <c r="S373" s="29">
        <f t="shared" ca="1" si="485"/>
        <v>0</v>
      </c>
      <c r="T373" s="29">
        <f t="shared" ca="1" si="486"/>
        <v>0</v>
      </c>
      <c r="U373" s="29">
        <f t="shared" ca="1" si="487"/>
        <v>0</v>
      </c>
      <c r="V373" s="29">
        <f t="shared" ca="1" si="488"/>
        <v>0</v>
      </c>
      <c r="W373" s="29">
        <f t="shared" ca="1" si="489"/>
        <v>0</v>
      </c>
      <c r="X373" s="29">
        <f t="shared" ca="1" si="489"/>
        <v>0</v>
      </c>
      <c r="Y373" s="66"/>
      <c r="Z373" s="29">
        <f t="shared" ca="1" si="492"/>
        <v>0</v>
      </c>
      <c r="AA373" s="29">
        <f t="shared" ca="1" si="493"/>
        <v>0</v>
      </c>
      <c r="AB373" s="29">
        <f t="shared" ca="1" si="494"/>
        <v>0</v>
      </c>
      <c r="AC373" s="29">
        <f t="shared" ca="1" si="495"/>
        <v>0</v>
      </c>
      <c r="AD373" s="29">
        <f t="shared" ca="1" si="496"/>
        <v>0</v>
      </c>
      <c r="AE373" s="29">
        <f t="shared" ca="1" si="497"/>
        <v>0</v>
      </c>
      <c r="AF373" s="29">
        <f t="shared" ca="1" si="498"/>
        <v>0</v>
      </c>
      <c r="AG373" s="29">
        <f t="shared" ca="1" si="499"/>
        <v>0</v>
      </c>
      <c r="AH373" s="29">
        <f t="shared" ca="1" si="500"/>
        <v>0</v>
      </c>
      <c r="AI373" s="29">
        <f t="shared" ca="1" si="501"/>
        <v>0</v>
      </c>
      <c r="AJ373" s="29">
        <f t="shared" ca="1" si="502"/>
        <v>0</v>
      </c>
      <c r="AK373" s="29">
        <f t="shared" ca="1" si="503"/>
        <v>0</v>
      </c>
      <c r="AL373" s="29">
        <f t="shared" ca="1" si="504"/>
        <v>0</v>
      </c>
      <c r="AM373" s="29">
        <f t="shared" ca="1" si="505"/>
        <v>0</v>
      </c>
      <c r="AN373" s="29">
        <f t="shared" ca="1" si="506"/>
        <v>0</v>
      </c>
      <c r="AO373" s="29">
        <f t="shared" ca="1" si="507"/>
        <v>0</v>
      </c>
      <c r="AP373" s="29">
        <f t="shared" ca="1" si="508"/>
        <v>0</v>
      </c>
      <c r="AQ373" s="29">
        <f t="shared" ca="1" si="509"/>
        <v>0</v>
      </c>
      <c r="AR373" s="29">
        <f t="shared" ca="1" si="510"/>
        <v>0</v>
      </c>
      <c r="AS373" s="29">
        <f t="shared" ca="1" si="511"/>
        <v>0</v>
      </c>
      <c r="AT373" s="7"/>
      <c r="AU373" s="29">
        <f t="shared" ref="AU373:AW380" ca="1" si="552">ROUND(Z372*E$9/12,2)</f>
        <v>0</v>
      </c>
      <c r="AV373" s="29">
        <f t="shared" ca="1" si="552"/>
        <v>0</v>
      </c>
      <c r="AW373" s="29">
        <f t="shared" ca="1" si="552"/>
        <v>0</v>
      </c>
      <c r="AX373" s="29">
        <f t="shared" ca="1" si="518"/>
        <v>0</v>
      </c>
      <c r="AY373" s="29">
        <f t="shared" ca="1" si="519"/>
        <v>0</v>
      </c>
      <c r="AZ373" s="29">
        <f t="shared" ca="1" si="520"/>
        <v>0</v>
      </c>
      <c r="BA373" s="29">
        <f t="shared" ca="1" si="521"/>
        <v>0</v>
      </c>
      <c r="BB373" s="29">
        <f t="shared" ca="1" si="522"/>
        <v>0</v>
      </c>
      <c r="BC373" s="29">
        <f t="shared" ca="1" si="523"/>
        <v>0</v>
      </c>
      <c r="BD373" s="29">
        <f t="shared" ca="1" si="524"/>
        <v>0</v>
      </c>
      <c r="BE373" s="29">
        <f t="shared" ca="1" si="525"/>
        <v>0</v>
      </c>
      <c r="BF373" s="29">
        <f t="shared" ca="1" si="526"/>
        <v>0</v>
      </c>
      <c r="BG373" s="29">
        <f t="shared" ca="1" si="527"/>
        <v>0</v>
      </c>
      <c r="BH373" s="29">
        <f t="shared" ca="1" si="528"/>
        <v>0</v>
      </c>
      <c r="BI373" s="29">
        <f t="shared" ca="1" si="529"/>
        <v>0</v>
      </c>
      <c r="BJ373" s="29">
        <f t="shared" ca="1" si="530"/>
        <v>0</v>
      </c>
      <c r="BK373" s="29">
        <f t="shared" ca="1" si="531"/>
        <v>0</v>
      </c>
      <c r="BL373" s="29">
        <f t="shared" ca="1" si="532"/>
        <v>0</v>
      </c>
      <c r="BM373" s="29">
        <f t="shared" ca="1" si="533"/>
        <v>0</v>
      </c>
      <c r="BN373" s="29">
        <f t="shared" ca="1" si="534"/>
        <v>0</v>
      </c>
      <c r="BO373" s="33">
        <f t="shared" ca="1" si="512"/>
        <v>0</v>
      </c>
      <c r="BP373" s="16"/>
      <c r="BQ373" s="29">
        <f t="shared" ca="1" si="513"/>
        <v>0</v>
      </c>
      <c r="BR373" s="29">
        <f t="shared" ca="1" si="514"/>
        <v>0</v>
      </c>
      <c r="BS373" s="29">
        <f t="shared" ca="1" si="515"/>
        <v>0</v>
      </c>
      <c r="BT373" s="29">
        <f t="shared" ca="1" si="516"/>
        <v>0</v>
      </c>
      <c r="BU373" s="29">
        <f t="shared" ca="1" si="517"/>
        <v>0</v>
      </c>
      <c r="BV373" s="29">
        <f t="shared" ca="1" si="535"/>
        <v>0</v>
      </c>
      <c r="BW373" s="29">
        <f t="shared" ca="1" si="536"/>
        <v>0</v>
      </c>
      <c r="BX373" s="29">
        <f t="shared" ca="1" si="537"/>
        <v>0</v>
      </c>
      <c r="BY373" s="29">
        <f t="shared" ca="1" si="538"/>
        <v>0</v>
      </c>
      <c r="BZ373" s="29">
        <f t="shared" ca="1" si="539"/>
        <v>0</v>
      </c>
      <c r="CA373" s="29">
        <f t="shared" ca="1" si="540"/>
        <v>0</v>
      </c>
      <c r="CB373" s="29">
        <f t="shared" ca="1" si="541"/>
        <v>0</v>
      </c>
      <c r="CC373" s="29">
        <f t="shared" ca="1" si="542"/>
        <v>0</v>
      </c>
      <c r="CD373" s="29">
        <f t="shared" ca="1" si="543"/>
        <v>0</v>
      </c>
      <c r="CE373" s="29">
        <f t="shared" ca="1" si="544"/>
        <v>0</v>
      </c>
      <c r="CF373" s="29">
        <f t="shared" ca="1" si="545"/>
        <v>0</v>
      </c>
      <c r="CG373" s="29">
        <f t="shared" ca="1" si="546"/>
        <v>0</v>
      </c>
      <c r="CH373" s="29">
        <f t="shared" ca="1" si="547"/>
        <v>0</v>
      </c>
      <c r="CI373" s="29">
        <f t="shared" ca="1" si="548"/>
        <v>0</v>
      </c>
      <c r="CJ373" s="29">
        <f t="shared" ca="1" si="549"/>
        <v>0</v>
      </c>
      <c r="CK373" s="33">
        <f t="shared" ref="CK373:CK380" ca="1" si="553">SUM(BQ373:CJ373)</f>
        <v>0</v>
      </c>
      <c r="CL373" s="33"/>
      <c r="CM373" s="78">
        <f t="shared" ca="1" si="490"/>
        <v>0</v>
      </c>
      <c r="CN373" s="29">
        <f ca="1">IF(NOT(snowball),0,IF(AA372&lt;=0,0,IF($C373&lt;=SUM($CM373:CM373),0,IF(BR373+$C373-SUM($CM373:CM373)&gt;AA372+AV373,AA372+AV373-BR373,$C373-SUM($CM373:CM373)))))</f>
        <v>0</v>
      </c>
      <c r="CO373" s="29">
        <f ca="1">IF(NOT(snowball),0,IF(AB372&lt;=0,0,IF($C373&lt;=SUM($CM373:CN373),0,IF(BS373+$C373-SUM($CM373:CN373)&gt;AB372+AW373,AB372+AW373-BS373,$C373-SUM($CM373:CN373)))))</f>
        <v>0</v>
      </c>
      <c r="CP373" s="29">
        <f ca="1">IF(NOT(snowball),0,IF(AC372&lt;=0,0,IF($C373&lt;=SUM($CM373:CO373),0,IF(BT373+$C373-SUM($CM373:CO373)&gt;AC372+AX373,AC372+AX373-BT373,$C373-SUM($CM373:CO373)))))</f>
        <v>0</v>
      </c>
      <c r="CQ373" s="29">
        <f ca="1">IF(NOT(snowball),0,IF(AD372&lt;=0,0,IF($C373&lt;=SUM($CM373:CP373),0,IF(BU373+$C373-SUM($CM373:CP373)&gt;AD372+AY373,AD372+AY373-BU373,$C373-SUM($CM373:CP373)))))</f>
        <v>0</v>
      </c>
      <c r="CR373" s="29">
        <f ca="1">IF(NOT(snowball),0,IF(AE372&lt;=0,0,IF($C373&lt;=SUM($CM373:CQ373),0,IF(BV373+$C373-SUM($CM373:CQ373)&gt;AE372+AZ373,AE372+AZ373-BV373,$C373-SUM($CM373:CQ373)))))</f>
        <v>0</v>
      </c>
      <c r="CS373" s="29">
        <f ca="1">IF(NOT(snowball),0,IF(AF372&lt;=0,0,IF($C373&lt;=SUM($CM373:CR373),0,IF(BW373+$C373-SUM($CM373:CR373)&gt;AF372+BA373,AF372+BA373-BW373,$C373-SUM($CM373:CR373)))))</f>
        <v>0</v>
      </c>
      <c r="CT373" s="29">
        <f ca="1">IF(NOT(snowball),0,IF(AG372&lt;=0,0,IF($C373&lt;=SUM($CM373:CS373),0,IF(BX373+$C373-SUM($CM373:CS373)&gt;AG372+BB373,AG372+BB373-BX373,$C373-SUM($CM373:CS373)))))</f>
        <v>0</v>
      </c>
      <c r="CU373" s="29">
        <f ca="1">IF(NOT(snowball),0,IF(AH372&lt;=0,0,IF($C373&lt;=SUM($CM373:CT373),0,IF(BY373+$C373-SUM($CM373:CT373)&gt;AH372+BC373,AH372+BC373-BY373,$C373-SUM($CM373:CT373)))))</f>
        <v>0</v>
      </c>
      <c r="CV373" s="29">
        <f ca="1">IF(NOT(snowball),0,IF(AI372&lt;=0,0,IF($C373&lt;=SUM($CM373:CU373),0,IF(BZ373+$C373-SUM($CM373:CU373)&gt;AI372+BD373,AI372+BD373-BZ373,$C373-SUM($CM373:CU373)))))</f>
        <v>0</v>
      </c>
      <c r="CW373" s="29">
        <f ca="1">IF(NOT(snowball),0,IF(AJ372&lt;=0,0,IF($C373&lt;=SUM($CM373:CV373),0,IF(CA373+$C373-SUM($CM373:CV373)&gt;AJ372+BE373,AJ372+BE373-CA373,$C373-SUM($CM373:CV373)))))</f>
        <v>0</v>
      </c>
      <c r="CX373" s="29">
        <f ca="1">IF(NOT(snowball),0,IF(AK372&lt;=0,0,IF($C373&lt;=SUM($CM373:CW373),0,IF(CB373+$C373-SUM($CM373:CW373)&gt;AK372+BF373,AK372+BF373-CB373,$C373-SUM($CM373:CW373)))))</f>
        <v>0</v>
      </c>
      <c r="CY373" s="29">
        <f ca="1">IF(NOT(snowball),0,IF(AL372&lt;=0,0,IF($C373&lt;=SUM($CM373:CX373),0,IF(CC373+$C373-SUM($CM373:CX373)&gt;AL372+BG373,AL372+BG373-CC373,$C373-SUM($CM373:CX373)))))</f>
        <v>0</v>
      </c>
      <c r="CZ373" s="29">
        <f ca="1">IF(NOT(snowball),0,IF(AM372&lt;=0,0,IF($C373&lt;=SUM($CM373:CY373),0,IF(CD373+$C373-SUM($CM373:CY373)&gt;AM372+BH373,AM372+BH373-CD373,$C373-SUM($CM373:CY373)))))</f>
        <v>0</v>
      </c>
      <c r="DA373" s="29">
        <f ca="1">IF(NOT(snowball),0,IF(AN372&lt;=0,0,IF($C373&lt;=SUM($CM373:CZ373),0,IF(CE373+$C373-SUM($CM373:CZ373)&gt;AN372+BI373,AN372+BI373-CE373,$C373-SUM($CM373:CZ373)))))</f>
        <v>0</v>
      </c>
      <c r="DB373" s="29">
        <f ca="1">IF(NOT(snowball),0,IF(AO372&lt;=0,0,IF($C373&lt;=SUM($CM373:DA373),0,IF(CF373+$C373-SUM($CM373:DA373)&gt;AO372+BJ373,AO372+BJ373-CF373,$C373-SUM($CM373:DA373)))))</f>
        <v>0</v>
      </c>
      <c r="DC373" s="29">
        <f ca="1">IF(NOT(snowball),0,IF(AP372&lt;=0,0,IF($C373&lt;=SUM($CM373:DB373),0,IF(CG373+$C373-SUM($CM373:DB373)&gt;AP372+BK373,AP372+BK373-CG373,$C373-SUM($CM373:DB373)))))</f>
        <v>0</v>
      </c>
      <c r="DD373" s="29">
        <f ca="1">IF(NOT(snowball),0,IF(AQ372&lt;=0,0,IF($C373&lt;=SUM($CM373:DC373),0,IF(CH373+$C373-SUM($CM373:DC373)&gt;AQ372+BL373,AQ372+BL373-CH373,$C373-SUM($CM373:DC373)))))</f>
        <v>0</v>
      </c>
      <c r="DE373" s="29">
        <f ca="1">IF(NOT(snowball),0,IF(AR372&lt;=0,0,IF($C373&lt;=SUM($CM373:DD373),0,IF(CI373+$C373-SUM($CM373:DD373)&gt;AR372+BM373,AR372+BM373-CI373,$C373-SUM($CM373:DD373)))))</f>
        <v>0</v>
      </c>
      <c r="DF373" s="29">
        <f ca="1">IF(NOT(snowball),0,IF(AS372&lt;=0,0,IF($C373&lt;=SUM($CM373:DE373),0,IF(CJ373+$C373-SUM($CM373:DE373)&gt;AS372+BN373,AS372+BN373-CJ373,$C373-SUM($CM373:DE373)))))</f>
        <v>0</v>
      </c>
    </row>
    <row r="374" spans="1:110" ht="11" customHeight="1">
      <c r="A374" s="30" t="str">
        <f t="shared" ca="1" si="550"/>
        <v/>
      </c>
      <c r="B374" s="13" t="e">
        <f t="shared" ca="1" si="491"/>
        <v>#N/A</v>
      </c>
      <c r="C374" s="113" t="str">
        <f t="shared" ca="1" si="477"/>
        <v/>
      </c>
      <c r="D374" s="81"/>
      <c r="E374" s="29">
        <f t="shared" ca="1" si="551"/>
        <v>0</v>
      </c>
      <c r="F374" s="29">
        <f t="shared" ca="1" si="551"/>
        <v>0</v>
      </c>
      <c r="G374" s="29">
        <f t="shared" ca="1" si="551"/>
        <v>0</v>
      </c>
      <c r="H374" s="29">
        <f t="shared" ca="1" si="551"/>
        <v>0</v>
      </c>
      <c r="I374" s="29">
        <f t="shared" ca="1" si="551"/>
        <v>0</v>
      </c>
      <c r="J374" s="29">
        <f t="shared" ca="1" si="551"/>
        <v>0</v>
      </c>
      <c r="K374" s="29">
        <f t="shared" ca="1" si="551"/>
        <v>0</v>
      </c>
      <c r="L374" s="29">
        <f t="shared" ca="1" si="478"/>
        <v>0</v>
      </c>
      <c r="M374" s="29">
        <f t="shared" ca="1" si="479"/>
        <v>0</v>
      </c>
      <c r="N374" s="29">
        <f t="shared" ca="1" si="480"/>
        <v>0</v>
      </c>
      <c r="O374" s="29">
        <f t="shared" ca="1" si="481"/>
        <v>0</v>
      </c>
      <c r="P374" s="29">
        <f t="shared" ca="1" si="482"/>
        <v>0</v>
      </c>
      <c r="Q374" s="29">
        <f t="shared" ca="1" si="483"/>
        <v>0</v>
      </c>
      <c r="R374" s="29">
        <f t="shared" ca="1" si="484"/>
        <v>0</v>
      </c>
      <c r="S374" s="29">
        <f t="shared" ca="1" si="485"/>
        <v>0</v>
      </c>
      <c r="T374" s="29">
        <f t="shared" ca="1" si="486"/>
        <v>0</v>
      </c>
      <c r="U374" s="29">
        <f t="shared" ca="1" si="487"/>
        <v>0</v>
      </c>
      <c r="V374" s="29">
        <f t="shared" ca="1" si="488"/>
        <v>0</v>
      </c>
      <c r="W374" s="29">
        <f t="shared" ca="1" si="489"/>
        <v>0</v>
      </c>
      <c r="X374" s="29">
        <f t="shared" ca="1" si="489"/>
        <v>0</v>
      </c>
      <c r="Y374" s="66"/>
      <c r="Z374" s="29">
        <f t="shared" ca="1" si="492"/>
        <v>0</v>
      </c>
      <c r="AA374" s="29">
        <f t="shared" ca="1" si="493"/>
        <v>0</v>
      </c>
      <c r="AB374" s="29">
        <f t="shared" ca="1" si="494"/>
        <v>0</v>
      </c>
      <c r="AC374" s="29">
        <f t="shared" ca="1" si="495"/>
        <v>0</v>
      </c>
      <c r="AD374" s="29">
        <f t="shared" ca="1" si="496"/>
        <v>0</v>
      </c>
      <c r="AE374" s="29">
        <f t="shared" ca="1" si="497"/>
        <v>0</v>
      </c>
      <c r="AF374" s="29">
        <f t="shared" ca="1" si="498"/>
        <v>0</v>
      </c>
      <c r="AG374" s="29">
        <f t="shared" ca="1" si="499"/>
        <v>0</v>
      </c>
      <c r="AH374" s="29">
        <f t="shared" ca="1" si="500"/>
        <v>0</v>
      </c>
      <c r="AI374" s="29">
        <f t="shared" ca="1" si="501"/>
        <v>0</v>
      </c>
      <c r="AJ374" s="29">
        <f t="shared" ca="1" si="502"/>
        <v>0</v>
      </c>
      <c r="AK374" s="29">
        <f t="shared" ca="1" si="503"/>
        <v>0</v>
      </c>
      <c r="AL374" s="29">
        <f t="shared" ca="1" si="504"/>
        <v>0</v>
      </c>
      <c r="AM374" s="29">
        <f t="shared" ca="1" si="505"/>
        <v>0</v>
      </c>
      <c r="AN374" s="29">
        <f t="shared" ca="1" si="506"/>
        <v>0</v>
      </c>
      <c r="AO374" s="29">
        <f t="shared" ca="1" si="507"/>
        <v>0</v>
      </c>
      <c r="AP374" s="29">
        <f t="shared" ca="1" si="508"/>
        <v>0</v>
      </c>
      <c r="AQ374" s="29">
        <f t="shared" ca="1" si="509"/>
        <v>0</v>
      </c>
      <c r="AR374" s="29">
        <f t="shared" ca="1" si="510"/>
        <v>0</v>
      </c>
      <c r="AS374" s="29">
        <f t="shared" ca="1" si="511"/>
        <v>0</v>
      </c>
      <c r="AT374" s="7"/>
      <c r="AU374" s="29">
        <f t="shared" ca="1" si="552"/>
        <v>0</v>
      </c>
      <c r="AV374" s="29">
        <f t="shared" ca="1" si="552"/>
        <v>0</v>
      </c>
      <c r="AW374" s="29">
        <f t="shared" ca="1" si="552"/>
        <v>0</v>
      </c>
      <c r="AX374" s="29">
        <f t="shared" ca="1" si="518"/>
        <v>0</v>
      </c>
      <c r="AY374" s="29">
        <f t="shared" ca="1" si="519"/>
        <v>0</v>
      </c>
      <c r="AZ374" s="29">
        <f t="shared" ca="1" si="520"/>
        <v>0</v>
      </c>
      <c r="BA374" s="29">
        <f t="shared" ca="1" si="521"/>
        <v>0</v>
      </c>
      <c r="BB374" s="29">
        <f t="shared" ca="1" si="522"/>
        <v>0</v>
      </c>
      <c r="BC374" s="29">
        <f t="shared" ca="1" si="523"/>
        <v>0</v>
      </c>
      <c r="BD374" s="29">
        <f t="shared" ca="1" si="524"/>
        <v>0</v>
      </c>
      <c r="BE374" s="29">
        <f t="shared" ca="1" si="525"/>
        <v>0</v>
      </c>
      <c r="BF374" s="29">
        <f t="shared" ca="1" si="526"/>
        <v>0</v>
      </c>
      <c r="BG374" s="29">
        <f t="shared" ca="1" si="527"/>
        <v>0</v>
      </c>
      <c r="BH374" s="29">
        <f t="shared" ca="1" si="528"/>
        <v>0</v>
      </c>
      <c r="BI374" s="29">
        <f t="shared" ca="1" si="529"/>
        <v>0</v>
      </c>
      <c r="BJ374" s="29">
        <f t="shared" ca="1" si="530"/>
        <v>0</v>
      </c>
      <c r="BK374" s="29">
        <f t="shared" ca="1" si="531"/>
        <v>0</v>
      </c>
      <c r="BL374" s="29">
        <f t="shared" ca="1" si="532"/>
        <v>0</v>
      </c>
      <c r="BM374" s="29">
        <f t="shared" ca="1" si="533"/>
        <v>0</v>
      </c>
      <c r="BN374" s="29">
        <f t="shared" ca="1" si="534"/>
        <v>0</v>
      </c>
      <c r="BO374" s="33">
        <f t="shared" ca="1" si="512"/>
        <v>0</v>
      </c>
      <c r="BP374" s="16"/>
      <c r="BQ374" s="29">
        <f t="shared" ca="1" si="513"/>
        <v>0</v>
      </c>
      <c r="BR374" s="29">
        <f t="shared" ca="1" si="514"/>
        <v>0</v>
      </c>
      <c r="BS374" s="29">
        <f t="shared" ca="1" si="515"/>
        <v>0</v>
      </c>
      <c r="BT374" s="29">
        <f t="shared" ca="1" si="516"/>
        <v>0</v>
      </c>
      <c r="BU374" s="29">
        <f t="shared" ca="1" si="517"/>
        <v>0</v>
      </c>
      <c r="BV374" s="29">
        <f t="shared" ca="1" si="535"/>
        <v>0</v>
      </c>
      <c r="BW374" s="29">
        <f t="shared" ca="1" si="536"/>
        <v>0</v>
      </c>
      <c r="BX374" s="29">
        <f t="shared" ca="1" si="537"/>
        <v>0</v>
      </c>
      <c r="BY374" s="29">
        <f t="shared" ca="1" si="538"/>
        <v>0</v>
      </c>
      <c r="BZ374" s="29">
        <f t="shared" ca="1" si="539"/>
        <v>0</v>
      </c>
      <c r="CA374" s="29">
        <f t="shared" ca="1" si="540"/>
        <v>0</v>
      </c>
      <c r="CB374" s="29">
        <f t="shared" ca="1" si="541"/>
        <v>0</v>
      </c>
      <c r="CC374" s="29">
        <f t="shared" ca="1" si="542"/>
        <v>0</v>
      </c>
      <c r="CD374" s="29">
        <f t="shared" ca="1" si="543"/>
        <v>0</v>
      </c>
      <c r="CE374" s="29">
        <f t="shared" ca="1" si="544"/>
        <v>0</v>
      </c>
      <c r="CF374" s="29">
        <f t="shared" ca="1" si="545"/>
        <v>0</v>
      </c>
      <c r="CG374" s="29">
        <f t="shared" ca="1" si="546"/>
        <v>0</v>
      </c>
      <c r="CH374" s="29">
        <f t="shared" ca="1" si="547"/>
        <v>0</v>
      </c>
      <c r="CI374" s="29">
        <f t="shared" ca="1" si="548"/>
        <v>0</v>
      </c>
      <c r="CJ374" s="29">
        <f t="shared" ca="1" si="549"/>
        <v>0</v>
      </c>
      <c r="CK374" s="33">
        <f t="shared" ca="1" si="553"/>
        <v>0</v>
      </c>
      <c r="CL374" s="33"/>
      <c r="CM374" s="78">
        <f t="shared" ca="1" si="490"/>
        <v>0</v>
      </c>
      <c r="CN374" s="29">
        <f ca="1">IF(NOT(snowball),0,IF(AA373&lt;=0,0,IF($C374&lt;=SUM($CM374:CM374),0,IF(BR374+$C374-SUM($CM374:CM374)&gt;AA373+AV374,AA373+AV374-BR374,$C374-SUM($CM374:CM374)))))</f>
        <v>0</v>
      </c>
      <c r="CO374" s="29">
        <f ca="1">IF(NOT(snowball),0,IF(AB373&lt;=0,0,IF($C374&lt;=SUM($CM374:CN374),0,IF(BS374+$C374-SUM($CM374:CN374)&gt;AB373+AW374,AB373+AW374-BS374,$C374-SUM($CM374:CN374)))))</f>
        <v>0</v>
      </c>
      <c r="CP374" s="29">
        <f ca="1">IF(NOT(snowball),0,IF(AC373&lt;=0,0,IF($C374&lt;=SUM($CM374:CO374),0,IF(BT374+$C374-SUM($CM374:CO374)&gt;AC373+AX374,AC373+AX374-BT374,$C374-SUM($CM374:CO374)))))</f>
        <v>0</v>
      </c>
      <c r="CQ374" s="29">
        <f ca="1">IF(NOT(snowball),0,IF(AD373&lt;=0,0,IF($C374&lt;=SUM($CM374:CP374),0,IF(BU374+$C374-SUM($CM374:CP374)&gt;AD373+AY374,AD373+AY374-BU374,$C374-SUM($CM374:CP374)))))</f>
        <v>0</v>
      </c>
      <c r="CR374" s="29">
        <f ca="1">IF(NOT(snowball),0,IF(AE373&lt;=0,0,IF($C374&lt;=SUM($CM374:CQ374),0,IF(BV374+$C374-SUM($CM374:CQ374)&gt;AE373+AZ374,AE373+AZ374-BV374,$C374-SUM($CM374:CQ374)))))</f>
        <v>0</v>
      </c>
      <c r="CS374" s="29">
        <f ca="1">IF(NOT(snowball),0,IF(AF373&lt;=0,0,IF($C374&lt;=SUM($CM374:CR374),0,IF(BW374+$C374-SUM($CM374:CR374)&gt;AF373+BA374,AF373+BA374-BW374,$C374-SUM($CM374:CR374)))))</f>
        <v>0</v>
      </c>
      <c r="CT374" s="29">
        <f ca="1">IF(NOT(snowball),0,IF(AG373&lt;=0,0,IF($C374&lt;=SUM($CM374:CS374),0,IF(BX374+$C374-SUM($CM374:CS374)&gt;AG373+BB374,AG373+BB374-BX374,$C374-SUM($CM374:CS374)))))</f>
        <v>0</v>
      </c>
      <c r="CU374" s="29">
        <f ca="1">IF(NOT(snowball),0,IF(AH373&lt;=0,0,IF($C374&lt;=SUM($CM374:CT374),0,IF(BY374+$C374-SUM($CM374:CT374)&gt;AH373+BC374,AH373+BC374-BY374,$C374-SUM($CM374:CT374)))))</f>
        <v>0</v>
      </c>
      <c r="CV374" s="29">
        <f ca="1">IF(NOT(snowball),0,IF(AI373&lt;=0,0,IF($C374&lt;=SUM($CM374:CU374),0,IF(BZ374+$C374-SUM($CM374:CU374)&gt;AI373+BD374,AI373+BD374-BZ374,$C374-SUM($CM374:CU374)))))</f>
        <v>0</v>
      </c>
      <c r="CW374" s="29">
        <f ca="1">IF(NOT(snowball),0,IF(AJ373&lt;=0,0,IF($C374&lt;=SUM($CM374:CV374),0,IF(CA374+$C374-SUM($CM374:CV374)&gt;AJ373+BE374,AJ373+BE374-CA374,$C374-SUM($CM374:CV374)))))</f>
        <v>0</v>
      </c>
      <c r="CX374" s="29">
        <f ca="1">IF(NOT(snowball),0,IF(AK373&lt;=0,0,IF($C374&lt;=SUM($CM374:CW374),0,IF(CB374+$C374-SUM($CM374:CW374)&gt;AK373+BF374,AK373+BF374-CB374,$C374-SUM($CM374:CW374)))))</f>
        <v>0</v>
      </c>
      <c r="CY374" s="29">
        <f ca="1">IF(NOT(snowball),0,IF(AL373&lt;=0,0,IF($C374&lt;=SUM($CM374:CX374),0,IF(CC374+$C374-SUM($CM374:CX374)&gt;AL373+BG374,AL373+BG374-CC374,$C374-SUM($CM374:CX374)))))</f>
        <v>0</v>
      </c>
      <c r="CZ374" s="29">
        <f ca="1">IF(NOT(snowball),0,IF(AM373&lt;=0,0,IF($C374&lt;=SUM($CM374:CY374),0,IF(CD374+$C374-SUM($CM374:CY374)&gt;AM373+BH374,AM373+BH374-CD374,$C374-SUM($CM374:CY374)))))</f>
        <v>0</v>
      </c>
      <c r="DA374" s="29">
        <f ca="1">IF(NOT(snowball),0,IF(AN373&lt;=0,0,IF($C374&lt;=SUM($CM374:CZ374),0,IF(CE374+$C374-SUM($CM374:CZ374)&gt;AN373+BI374,AN373+BI374-CE374,$C374-SUM($CM374:CZ374)))))</f>
        <v>0</v>
      </c>
      <c r="DB374" s="29">
        <f ca="1">IF(NOT(snowball),0,IF(AO373&lt;=0,0,IF($C374&lt;=SUM($CM374:DA374),0,IF(CF374+$C374-SUM($CM374:DA374)&gt;AO373+BJ374,AO373+BJ374-CF374,$C374-SUM($CM374:DA374)))))</f>
        <v>0</v>
      </c>
      <c r="DC374" s="29">
        <f ca="1">IF(NOT(snowball),0,IF(AP373&lt;=0,0,IF($C374&lt;=SUM($CM374:DB374),0,IF(CG374+$C374-SUM($CM374:DB374)&gt;AP373+BK374,AP373+BK374-CG374,$C374-SUM($CM374:DB374)))))</f>
        <v>0</v>
      </c>
      <c r="DD374" s="29">
        <f ca="1">IF(NOT(snowball),0,IF(AQ373&lt;=0,0,IF($C374&lt;=SUM($CM374:DC374),0,IF(CH374+$C374-SUM($CM374:DC374)&gt;AQ373+BL374,AQ373+BL374-CH374,$C374-SUM($CM374:DC374)))))</f>
        <v>0</v>
      </c>
      <c r="DE374" s="29">
        <f ca="1">IF(NOT(snowball),0,IF(AR373&lt;=0,0,IF($C374&lt;=SUM($CM374:DD374),0,IF(CI374+$C374-SUM($CM374:DD374)&gt;AR373+BM374,AR373+BM374-CI374,$C374-SUM($CM374:DD374)))))</f>
        <v>0</v>
      </c>
      <c r="DF374" s="29">
        <f ca="1">IF(NOT(snowball),0,IF(AS373&lt;=0,0,IF($C374&lt;=SUM($CM374:DE374),0,IF(CJ374+$C374-SUM($CM374:DE374)&gt;AS373+BN374,AS373+BN374-CJ374,$C374-SUM($CM374:DE374)))))</f>
        <v>0</v>
      </c>
    </row>
    <row r="375" spans="1:110" ht="11" customHeight="1">
      <c r="A375" s="30" t="str">
        <f t="shared" ca="1" si="550"/>
        <v/>
      </c>
      <c r="B375" s="13" t="e">
        <f t="shared" ca="1" si="491"/>
        <v>#N/A</v>
      </c>
      <c r="C375" s="113" t="str">
        <f t="shared" ca="1" si="477"/>
        <v/>
      </c>
      <c r="D375" s="81"/>
      <c r="E375" s="29">
        <f t="shared" ca="1" si="551"/>
        <v>0</v>
      </c>
      <c r="F375" s="29">
        <f t="shared" ca="1" si="551"/>
        <v>0</v>
      </c>
      <c r="G375" s="29">
        <f t="shared" ca="1" si="551"/>
        <v>0</v>
      </c>
      <c r="H375" s="29">
        <f t="shared" ca="1" si="551"/>
        <v>0</v>
      </c>
      <c r="I375" s="29">
        <f t="shared" ca="1" si="551"/>
        <v>0</v>
      </c>
      <c r="J375" s="29">
        <f t="shared" ca="1" si="551"/>
        <v>0</v>
      </c>
      <c r="K375" s="29">
        <f t="shared" ca="1" si="551"/>
        <v>0</v>
      </c>
      <c r="L375" s="29">
        <f t="shared" ca="1" si="478"/>
        <v>0</v>
      </c>
      <c r="M375" s="29">
        <f t="shared" ca="1" si="479"/>
        <v>0</v>
      </c>
      <c r="N375" s="29">
        <f t="shared" ca="1" si="480"/>
        <v>0</v>
      </c>
      <c r="O375" s="29">
        <f t="shared" ca="1" si="481"/>
        <v>0</v>
      </c>
      <c r="P375" s="29">
        <f t="shared" ca="1" si="482"/>
        <v>0</v>
      </c>
      <c r="Q375" s="29">
        <f t="shared" ca="1" si="483"/>
        <v>0</v>
      </c>
      <c r="R375" s="29">
        <f t="shared" ca="1" si="484"/>
        <v>0</v>
      </c>
      <c r="S375" s="29">
        <f t="shared" ca="1" si="485"/>
        <v>0</v>
      </c>
      <c r="T375" s="29">
        <f t="shared" ca="1" si="486"/>
        <v>0</v>
      </c>
      <c r="U375" s="29">
        <f t="shared" ca="1" si="487"/>
        <v>0</v>
      </c>
      <c r="V375" s="29">
        <f t="shared" ca="1" si="488"/>
        <v>0</v>
      </c>
      <c r="W375" s="29">
        <f t="shared" ca="1" si="489"/>
        <v>0</v>
      </c>
      <c r="X375" s="29">
        <f t="shared" ca="1" si="489"/>
        <v>0</v>
      </c>
      <c r="Y375" s="66"/>
      <c r="Z375" s="29">
        <f t="shared" ca="1" si="492"/>
        <v>0</v>
      </c>
      <c r="AA375" s="29">
        <f t="shared" ca="1" si="493"/>
        <v>0</v>
      </c>
      <c r="AB375" s="29">
        <f t="shared" ca="1" si="494"/>
        <v>0</v>
      </c>
      <c r="AC375" s="29">
        <f t="shared" ca="1" si="495"/>
        <v>0</v>
      </c>
      <c r="AD375" s="29">
        <f t="shared" ca="1" si="496"/>
        <v>0</v>
      </c>
      <c r="AE375" s="29">
        <f t="shared" ca="1" si="497"/>
        <v>0</v>
      </c>
      <c r="AF375" s="29">
        <f t="shared" ca="1" si="498"/>
        <v>0</v>
      </c>
      <c r="AG375" s="29">
        <f t="shared" ca="1" si="499"/>
        <v>0</v>
      </c>
      <c r="AH375" s="29">
        <f t="shared" ca="1" si="500"/>
        <v>0</v>
      </c>
      <c r="AI375" s="29">
        <f t="shared" ca="1" si="501"/>
        <v>0</v>
      </c>
      <c r="AJ375" s="29">
        <f t="shared" ca="1" si="502"/>
        <v>0</v>
      </c>
      <c r="AK375" s="29">
        <f t="shared" ca="1" si="503"/>
        <v>0</v>
      </c>
      <c r="AL375" s="29">
        <f t="shared" ca="1" si="504"/>
        <v>0</v>
      </c>
      <c r="AM375" s="29">
        <f t="shared" ca="1" si="505"/>
        <v>0</v>
      </c>
      <c r="AN375" s="29">
        <f t="shared" ca="1" si="506"/>
        <v>0</v>
      </c>
      <c r="AO375" s="29">
        <f t="shared" ca="1" si="507"/>
        <v>0</v>
      </c>
      <c r="AP375" s="29">
        <f t="shared" ca="1" si="508"/>
        <v>0</v>
      </c>
      <c r="AQ375" s="29">
        <f t="shared" ca="1" si="509"/>
        <v>0</v>
      </c>
      <c r="AR375" s="29">
        <f t="shared" ca="1" si="510"/>
        <v>0</v>
      </c>
      <c r="AS375" s="29">
        <f t="shared" ca="1" si="511"/>
        <v>0</v>
      </c>
      <c r="AT375" s="7"/>
      <c r="AU375" s="29">
        <f t="shared" ca="1" si="552"/>
        <v>0</v>
      </c>
      <c r="AV375" s="29">
        <f t="shared" ca="1" si="552"/>
        <v>0</v>
      </c>
      <c r="AW375" s="29">
        <f t="shared" ca="1" si="552"/>
        <v>0</v>
      </c>
      <c r="AX375" s="29">
        <f t="shared" ca="1" si="518"/>
        <v>0</v>
      </c>
      <c r="AY375" s="29">
        <f t="shared" ca="1" si="519"/>
        <v>0</v>
      </c>
      <c r="AZ375" s="29">
        <f t="shared" ca="1" si="520"/>
        <v>0</v>
      </c>
      <c r="BA375" s="29">
        <f t="shared" ca="1" si="521"/>
        <v>0</v>
      </c>
      <c r="BB375" s="29">
        <f t="shared" ca="1" si="522"/>
        <v>0</v>
      </c>
      <c r="BC375" s="29">
        <f t="shared" ca="1" si="523"/>
        <v>0</v>
      </c>
      <c r="BD375" s="29">
        <f t="shared" ca="1" si="524"/>
        <v>0</v>
      </c>
      <c r="BE375" s="29">
        <f t="shared" ca="1" si="525"/>
        <v>0</v>
      </c>
      <c r="BF375" s="29">
        <f t="shared" ca="1" si="526"/>
        <v>0</v>
      </c>
      <c r="BG375" s="29">
        <f t="shared" ca="1" si="527"/>
        <v>0</v>
      </c>
      <c r="BH375" s="29">
        <f t="shared" ca="1" si="528"/>
        <v>0</v>
      </c>
      <c r="BI375" s="29">
        <f t="shared" ca="1" si="529"/>
        <v>0</v>
      </c>
      <c r="BJ375" s="29">
        <f t="shared" ca="1" si="530"/>
        <v>0</v>
      </c>
      <c r="BK375" s="29">
        <f t="shared" ca="1" si="531"/>
        <v>0</v>
      </c>
      <c r="BL375" s="29">
        <f t="shared" ca="1" si="532"/>
        <v>0</v>
      </c>
      <c r="BM375" s="29">
        <f t="shared" ca="1" si="533"/>
        <v>0</v>
      </c>
      <c r="BN375" s="29">
        <f t="shared" ca="1" si="534"/>
        <v>0</v>
      </c>
      <c r="BO375" s="33">
        <f t="shared" ca="1" si="512"/>
        <v>0</v>
      </c>
      <c r="BP375" s="16"/>
      <c r="BQ375" s="29">
        <f t="shared" ca="1" si="513"/>
        <v>0</v>
      </c>
      <c r="BR375" s="29">
        <f t="shared" ca="1" si="514"/>
        <v>0</v>
      </c>
      <c r="BS375" s="29">
        <f t="shared" ca="1" si="515"/>
        <v>0</v>
      </c>
      <c r="BT375" s="29">
        <f t="shared" ca="1" si="516"/>
        <v>0</v>
      </c>
      <c r="BU375" s="29">
        <f t="shared" ca="1" si="517"/>
        <v>0</v>
      </c>
      <c r="BV375" s="29">
        <f t="shared" ca="1" si="535"/>
        <v>0</v>
      </c>
      <c r="BW375" s="29">
        <f t="shared" ca="1" si="536"/>
        <v>0</v>
      </c>
      <c r="BX375" s="29">
        <f t="shared" ca="1" si="537"/>
        <v>0</v>
      </c>
      <c r="BY375" s="29">
        <f t="shared" ca="1" si="538"/>
        <v>0</v>
      </c>
      <c r="BZ375" s="29">
        <f t="shared" ca="1" si="539"/>
        <v>0</v>
      </c>
      <c r="CA375" s="29">
        <f t="shared" ca="1" si="540"/>
        <v>0</v>
      </c>
      <c r="CB375" s="29">
        <f t="shared" ca="1" si="541"/>
        <v>0</v>
      </c>
      <c r="CC375" s="29">
        <f t="shared" ca="1" si="542"/>
        <v>0</v>
      </c>
      <c r="CD375" s="29">
        <f t="shared" ca="1" si="543"/>
        <v>0</v>
      </c>
      <c r="CE375" s="29">
        <f t="shared" ca="1" si="544"/>
        <v>0</v>
      </c>
      <c r="CF375" s="29">
        <f t="shared" ca="1" si="545"/>
        <v>0</v>
      </c>
      <c r="CG375" s="29">
        <f t="shared" ca="1" si="546"/>
        <v>0</v>
      </c>
      <c r="CH375" s="29">
        <f t="shared" ca="1" si="547"/>
        <v>0</v>
      </c>
      <c r="CI375" s="29">
        <f t="shared" ca="1" si="548"/>
        <v>0</v>
      </c>
      <c r="CJ375" s="29">
        <f t="shared" ca="1" si="549"/>
        <v>0</v>
      </c>
      <c r="CK375" s="33">
        <f t="shared" ca="1" si="553"/>
        <v>0</v>
      </c>
      <c r="CL375" s="33"/>
      <c r="CM375" s="78">
        <f t="shared" ca="1" si="490"/>
        <v>0</v>
      </c>
      <c r="CN375" s="29">
        <f ca="1">IF(NOT(snowball),0,IF(AA374&lt;=0,0,IF($C375&lt;=SUM($CM375:CM375),0,IF(BR375+$C375-SUM($CM375:CM375)&gt;AA374+AV375,AA374+AV375-BR375,$C375-SUM($CM375:CM375)))))</f>
        <v>0</v>
      </c>
      <c r="CO375" s="29">
        <f ca="1">IF(NOT(snowball),0,IF(AB374&lt;=0,0,IF($C375&lt;=SUM($CM375:CN375),0,IF(BS375+$C375-SUM($CM375:CN375)&gt;AB374+AW375,AB374+AW375-BS375,$C375-SUM($CM375:CN375)))))</f>
        <v>0</v>
      </c>
      <c r="CP375" s="29">
        <f ca="1">IF(NOT(snowball),0,IF(AC374&lt;=0,0,IF($C375&lt;=SUM($CM375:CO375),0,IF(BT375+$C375-SUM($CM375:CO375)&gt;AC374+AX375,AC374+AX375-BT375,$C375-SUM($CM375:CO375)))))</f>
        <v>0</v>
      </c>
      <c r="CQ375" s="29">
        <f ca="1">IF(NOT(snowball),0,IF(AD374&lt;=0,0,IF($C375&lt;=SUM($CM375:CP375),0,IF(BU375+$C375-SUM($CM375:CP375)&gt;AD374+AY375,AD374+AY375-BU375,$C375-SUM($CM375:CP375)))))</f>
        <v>0</v>
      </c>
      <c r="CR375" s="29">
        <f ca="1">IF(NOT(snowball),0,IF(AE374&lt;=0,0,IF($C375&lt;=SUM($CM375:CQ375),0,IF(BV375+$C375-SUM($CM375:CQ375)&gt;AE374+AZ375,AE374+AZ375-BV375,$C375-SUM($CM375:CQ375)))))</f>
        <v>0</v>
      </c>
      <c r="CS375" s="29">
        <f ca="1">IF(NOT(snowball),0,IF(AF374&lt;=0,0,IF($C375&lt;=SUM($CM375:CR375),0,IF(BW375+$C375-SUM($CM375:CR375)&gt;AF374+BA375,AF374+BA375-BW375,$C375-SUM($CM375:CR375)))))</f>
        <v>0</v>
      </c>
      <c r="CT375" s="29">
        <f ca="1">IF(NOT(snowball),0,IF(AG374&lt;=0,0,IF($C375&lt;=SUM($CM375:CS375),0,IF(BX375+$C375-SUM($CM375:CS375)&gt;AG374+BB375,AG374+BB375-BX375,$C375-SUM($CM375:CS375)))))</f>
        <v>0</v>
      </c>
      <c r="CU375" s="29">
        <f ca="1">IF(NOT(snowball),0,IF(AH374&lt;=0,0,IF($C375&lt;=SUM($CM375:CT375),0,IF(BY375+$C375-SUM($CM375:CT375)&gt;AH374+BC375,AH374+BC375-BY375,$C375-SUM($CM375:CT375)))))</f>
        <v>0</v>
      </c>
      <c r="CV375" s="29">
        <f ca="1">IF(NOT(snowball),0,IF(AI374&lt;=0,0,IF($C375&lt;=SUM($CM375:CU375),0,IF(BZ375+$C375-SUM($CM375:CU375)&gt;AI374+BD375,AI374+BD375-BZ375,$C375-SUM($CM375:CU375)))))</f>
        <v>0</v>
      </c>
      <c r="CW375" s="29">
        <f ca="1">IF(NOT(snowball),0,IF(AJ374&lt;=0,0,IF($C375&lt;=SUM($CM375:CV375),0,IF(CA375+$C375-SUM($CM375:CV375)&gt;AJ374+BE375,AJ374+BE375-CA375,$C375-SUM($CM375:CV375)))))</f>
        <v>0</v>
      </c>
      <c r="CX375" s="29">
        <f ca="1">IF(NOT(snowball),0,IF(AK374&lt;=0,0,IF($C375&lt;=SUM($CM375:CW375),0,IF(CB375+$C375-SUM($CM375:CW375)&gt;AK374+BF375,AK374+BF375-CB375,$C375-SUM($CM375:CW375)))))</f>
        <v>0</v>
      </c>
      <c r="CY375" s="29">
        <f ca="1">IF(NOT(snowball),0,IF(AL374&lt;=0,0,IF($C375&lt;=SUM($CM375:CX375),0,IF(CC375+$C375-SUM($CM375:CX375)&gt;AL374+BG375,AL374+BG375-CC375,$C375-SUM($CM375:CX375)))))</f>
        <v>0</v>
      </c>
      <c r="CZ375" s="29">
        <f ca="1">IF(NOT(snowball),0,IF(AM374&lt;=0,0,IF($C375&lt;=SUM($CM375:CY375),0,IF(CD375+$C375-SUM($CM375:CY375)&gt;AM374+BH375,AM374+BH375-CD375,$C375-SUM($CM375:CY375)))))</f>
        <v>0</v>
      </c>
      <c r="DA375" s="29">
        <f ca="1">IF(NOT(snowball),0,IF(AN374&lt;=0,0,IF($C375&lt;=SUM($CM375:CZ375),0,IF(CE375+$C375-SUM($CM375:CZ375)&gt;AN374+BI375,AN374+BI375-CE375,$C375-SUM($CM375:CZ375)))))</f>
        <v>0</v>
      </c>
      <c r="DB375" s="29">
        <f ca="1">IF(NOT(snowball),0,IF(AO374&lt;=0,0,IF($C375&lt;=SUM($CM375:DA375),0,IF(CF375+$C375-SUM($CM375:DA375)&gt;AO374+BJ375,AO374+BJ375-CF375,$C375-SUM($CM375:DA375)))))</f>
        <v>0</v>
      </c>
      <c r="DC375" s="29">
        <f ca="1">IF(NOT(snowball),0,IF(AP374&lt;=0,0,IF($C375&lt;=SUM($CM375:DB375),0,IF(CG375+$C375-SUM($CM375:DB375)&gt;AP374+BK375,AP374+BK375-CG375,$C375-SUM($CM375:DB375)))))</f>
        <v>0</v>
      </c>
      <c r="DD375" s="29">
        <f ca="1">IF(NOT(snowball),0,IF(AQ374&lt;=0,0,IF($C375&lt;=SUM($CM375:DC375),0,IF(CH375+$C375-SUM($CM375:DC375)&gt;AQ374+BL375,AQ374+BL375-CH375,$C375-SUM($CM375:DC375)))))</f>
        <v>0</v>
      </c>
      <c r="DE375" s="29">
        <f ca="1">IF(NOT(snowball),0,IF(AR374&lt;=0,0,IF($C375&lt;=SUM($CM375:DD375),0,IF(CI375+$C375-SUM($CM375:DD375)&gt;AR374+BM375,AR374+BM375-CI375,$C375-SUM($CM375:DD375)))))</f>
        <v>0</v>
      </c>
      <c r="DF375" s="29">
        <f ca="1">IF(NOT(snowball),0,IF(AS374&lt;=0,0,IF($C375&lt;=SUM($CM375:DE375),0,IF(CJ375+$C375-SUM($CM375:DE375)&gt;AS374+BN375,AS374+BN375-CJ375,$C375-SUM($CM375:DE375)))))</f>
        <v>0</v>
      </c>
    </row>
    <row r="376" spans="1:110" ht="11" customHeight="1">
      <c r="A376" s="30" t="str">
        <f t="shared" ca="1" si="550"/>
        <v/>
      </c>
      <c r="B376" s="13" t="e">
        <f t="shared" ca="1" si="491"/>
        <v>#N/A</v>
      </c>
      <c r="C376" s="113" t="str">
        <f t="shared" ca="1" si="477"/>
        <v/>
      </c>
      <c r="D376" s="81"/>
      <c r="E376" s="29">
        <f t="shared" ca="1" si="551"/>
        <v>0</v>
      </c>
      <c r="F376" s="29">
        <f t="shared" ca="1" si="551"/>
        <v>0</v>
      </c>
      <c r="G376" s="29">
        <f t="shared" ca="1" si="551"/>
        <v>0</v>
      </c>
      <c r="H376" s="29">
        <f t="shared" ca="1" si="551"/>
        <v>0</v>
      </c>
      <c r="I376" s="29">
        <f t="shared" ca="1" si="551"/>
        <v>0</v>
      </c>
      <c r="J376" s="29">
        <f t="shared" ca="1" si="551"/>
        <v>0</v>
      </c>
      <c r="K376" s="29">
        <f t="shared" ca="1" si="551"/>
        <v>0</v>
      </c>
      <c r="L376" s="29">
        <f t="shared" ca="1" si="478"/>
        <v>0</v>
      </c>
      <c r="M376" s="29">
        <f t="shared" ca="1" si="479"/>
        <v>0</v>
      </c>
      <c r="N376" s="29">
        <f t="shared" ca="1" si="480"/>
        <v>0</v>
      </c>
      <c r="O376" s="29">
        <f t="shared" ca="1" si="481"/>
        <v>0</v>
      </c>
      <c r="P376" s="29">
        <f t="shared" ca="1" si="482"/>
        <v>0</v>
      </c>
      <c r="Q376" s="29">
        <f t="shared" ca="1" si="483"/>
        <v>0</v>
      </c>
      <c r="R376" s="29">
        <f t="shared" ca="1" si="484"/>
        <v>0</v>
      </c>
      <c r="S376" s="29">
        <f t="shared" ca="1" si="485"/>
        <v>0</v>
      </c>
      <c r="T376" s="29">
        <f t="shared" ca="1" si="486"/>
        <v>0</v>
      </c>
      <c r="U376" s="29">
        <f t="shared" ca="1" si="487"/>
        <v>0</v>
      </c>
      <c r="V376" s="29">
        <f t="shared" ca="1" si="488"/>
        <v>0</v>
      </c>
      <c r="W376" s="29">
        <f t="shared" ca="1" si="489"/>
        <v>0</v>
      </c>
      <c r="X376" s="29">
        <f t="shared" ca="1" si="489"/>
        <v>0</v>
      </c>
      <c r="Y376" s="66"/>
      <c r="Z376" s="29">
        <f t="shared" ca="1" si="492"/>
        <v>0</v>
      </c>
      <c r="AA376" s="29">
        <f t="shared" ca="1" si="493"/>
        <v>0</v>
      </c>
      <c r="AB376" s="29">
        <f t="shared" ca="1" si="494"/>
        <v>0</v>
      </c>
      <c r="AC376" s="29">
        <f t="shared" ca="1" si="495"/>
        <v>0</v>
      </c>
      <c r="AD376" s="29">
        <f t="shared" ca="1" si="496"/>
        <v>0</v>
      </c>
      <c r="AE376" s="29">
        <f t="shared" ca="1" si="497"/>
        <v>0</v>
      </c>
      <c r="AF376" s="29">
        <f t="shared" ca="1" si="498"/>
        <v>0</v>
      </c>
      <c r="AG376" s="29">
        <f t="shared" ca="1" si="499"/>
        <v>0</v>
      </c>
      <c r="AH376" s="29">
        <f t="shared" ca="1" si="500"/>
        <v>0</v>
      </c>
      <c r="AI376" s="29">
        <f t="shared" ca="1" si="501"/>
        <v>0</v>
      </c>
      <c r="AJ376" s="29">
        <f t="shared" ca="1" si="502"/>
        <v>0</v>
      </c>
      <c r="AK376" s="29">
        <f t="shared" ca="1" si="503"/>
        <v>0</v>
      </c>
      <c r="AL376" s="29">
        <f t="shared" ca="1" si="504"/>
        <v>0</v>
      </c>
      <c r="AM376" s="29">
        <f t="shared" ca="1" si="505"/>
        <v>0</v>
      </c>
      <c r="AN376" s="29">
        <f t="shared" ca="1" si="506"/>
        <v>0</v>
      </c>
      <c r="AO376" s="29">
        <f t="shared" ca="1" si="507"/>
        <v>0</v>
      </c>
      <c r="AP376" s="29">
        <f t="shared" ca="1" si="508"/>
        <v>0</v>
      </c>
      <c r="AQ376" s="29">
        <f t="shared" ca="1" si="509"/>
        <v>0</v>
      </c>
      <c r="AR376" s="29">
        <f t="shared" ca="1" si="510"/>
        <v>0</v>
      </c>
      <c r="AS376" s="29">
        <f t="shared" ca="1" si="511"/>
        <v>0</v>
      </c>
      <c r="AT376" s="7"/>
      <c r="AU376" s="29">
        <f t="shared" ca="1" si="552"/>
        <v>0</v>
      </c>
      <c r="AV376" s="29">
        <f t="shared" ca="1" si="552"/>
        <v>0</v>
      </c>
      <c r="AW376" s="29">
        <f t="shared" ca="1" si="552"/>
        <v>0</v>
      </c>
      <c r="AX376" s="29">
        <f t="shared" ca="1" si="518"/>
        <v>0</v>
      </c>
      <c r="AY376" s="29">
        <f t="shared" ca="1" si="519"/>
        <v>0</v>
      </c>
      <c r="AZ376" s="29">
        <f t="shared" ca="1" si="520"/>
        <v>0</v>
      </c>
      <c r="BA376" s="29">
        <f t="shared" ca="1" si="521"/>
        <v>0</v>
      </c>
      <c r="BB376" s="29">
        <f t="shared" ca="1" si="522"/>
        <v>0</v>
      </c>
      <c r="BC376" s="29">
        <f t="shared" ca="1" si="523"/>
        <v>0</v>
      </c>
      <c r="BD376" s="29">
        <f t="shared" ca="1" si="524"/>
        <v>0</v>
      </c>
      <c r="BE376" s="29">
        <f t="shared" ca="1" si="525"/>
        <v>0</v>
      </c>
      <c r="BF376" s="29">
        <f t="shared" ca="1" si="526"/>
        <v>0</v>
      </c>
      <c r="BG376" s="29">
        <f t="shared" ca="1" si="527"/>
        <v>0</v>
      </c>
      <c r="BH376" s="29">
        <f t="shared" ca="1" si="528"/>
        <v>0</v>
      </c>
      <c r="BI376" s="29">
        <f t="shared" ca="1" si="529"/>
        <v>0</v>
      </c>
      <c r="BJ376" s="29">
        <f t="shared" ca="1" si="530"/>
        <v>0</v>
      </c>
      <c r="BK376" s="29">
        <f t="shared" ca="1" si="531"/>
        <v>0</v>
      </c>
      <c r="BL376" s="29">
        <f t="shared" ca="1" si="532"/>
        <v>0</v>
      </c>
      <c r="BM376" s="29">
        <f t="shared" ca="1" si="533"/>
        <v>0</v>
      </c>
      <c r="BN376" s="29">
        <f t="shared" ca="1" si="534"/>
        <v>0</v>
      </c>
      <c r="BO376" s="33">
        <f t="shared" ca="1" si="512"/>
        <v>0</v>
      </c>
      <c r="BP376" s="16"/>
      <c r="BQ376" s="29">
        <f t="shared" ca="1" si="513"/>
        <v>0</v>
      </c>
      <c r="BR376" s="29">
        <f t="shared" ca="1" si="514"/>
        <v>0</v>
      </c>
      <c r="BS376" s="29">
        <f t="shared" ca="1" si="515"/>
        <v>0</v>
      </c>
      <c r="BT376" s="29">
        <f t="shared" ca="1" si="516"/>
        <v>0</v>
      </c>
      <c r="BU376" s="29">
        <f t="shared" ca="1" si="517"/>
        <v>0</v>
      </c>
      <c r="BV376" s="29">
        <f t="shared" ca="1" si="535"/>
        <v>0</v>
      </c>
      <c r="BW376" s="29">
        <f t="shared" ca="1" si="536"/>
        <v>0</v>
      </c>
      <c r="BX376" s="29">
        <f t="shared" ca="1" si="537"/>
        <v>0</v>
      </c>
      <c r="BY376" s="29">
        <f t="shared" ca="1" si="538"/>
        <v>0</v>
      </c>
      <c r="BZ376" s="29">
        <f t="shared" ca="1" si="539"/>
        <v>0</v>
      </c>
      <c r="CA376" s="29">
        <f t="shared" ca="1" si="540"/>
        <v>0</v>
      </c>
      <c r="CB376" s="29">
        <f t="shared" ca="1" si="541"/>
        <v>0</v>
      </c>
      <c r="CC376" s="29">
        <f t="shared" ca="1" si="542"/>
        <v>0</v>
      </c>
      <c r="CD376" s="29">
        <f t="shared" ca="1" si="543"/>
        <v>0</v>
      </c>
      <c r="CE376" s="29">
        <f t="shared" ca="1" si="544"/>
        <v>0</v>
      </c>
      <c r="CF376" s="29">
        <f t="shared" ca="1" si="545"/>
        <v>0</v>
      </c>
      <c r="CG376" s="29">
        <f t="shared" ca="1" si="546"/>
        <v>0</v>
      </c>
      <c r="CH376" s="29">
        <f t="shared" ca="1" si="547"/>
        <v>0</v>
      </c>
      <c r="CI376" s="29">
        <f t="shared" ca="1" si="548"/>
        <v>0</v>
      </c>
      <c r="CJ376" s="29">
        <f t="shared" ca="1" si="549"/>
        <v>0</v>
      </c>
      <c r="CK376" s="33">
        <f t="shared" ca="1" si="553"/>
        <v>0</v>
      </c>
      <c r="CL376" s="33"/>
      <c r="CM376" s="78">
        <f t="shared" ca="1" si="490"/>
        <v>0</v>
      </c>
      <c r="CN376" s="29">
        <f ca="1">IF(NOT(snowball),0,IF(AA375&lt;=0,0,IF($C376&lt;=SUM($CM376:CM376),0,IF(BR376+$C376-SUM($CM376:CM376)&gt;AA375+AV376,AA375+AV376-BR376,$C376-SUM($CM376:CM376)))))</f>
        <v>0</v>
      </c>
      <c r="CO376" s="29">
        <f ca="1">IF(NOT(snowball),0,IF(AB375&lt;=0,0,IF($C376&lt;=SUM($CM376:CN376),0,IF(BS376+$C376-SUM($CM376:CN376)&gt;AB375+AW376,AB375+AW376-BS376,$C376-SUM($CM376:CN376)))))</f>
        <v>0</v>
      </c>
      <c r="CP376" s="29">
        <f ca="1">IF(NOT(snowball),0,IF(AC375&lt;=0,0,IF($C376&lt;=SUM($CM376:CO376),0,IF(BT376+$C376-SUM($CM376:CO376)&gt;AC375+AX376,AC375+AX376-BT376,$C376-SUM($CM376:CO376)))))</f>
        <v>0</v>
      </c>
      <c r="CQ376" s="29">
        <f ca="1">IF(NOT(snowball),0,IF(AD375&lt;=0,0,IF($C376&lt;=SUM($CM376:CP376),0,IF(BU376+$C376-SUM($CM376:CP376)&gt;AD375+AY376,AD375+AY376-BU376,$C376-SUM($CM376:CP376)))))</f>
        <v>0</v>
      </c>
      <c r="CR376" s="29">
        <f ca="1">IF(NOT(snowball),0,IF(AE375&lt;=0,0,IF($C376&lt;=SUM($CM376:CQ376),0,IF(BV376+$C376-SUM($CM376:CQ376)&gt;AE375+AZ376,AE375+AZ376-BV376,$C376-SUM($CM376:CQ376)))))</f>
        <v>0</v>
      </c>
      <c r="CS376" s="29">
        <f ca="1">IF(NOT(snowball),0,IF(AF375&lt;=0,0,IF($C376&lt;=SUM($CM376:CR376),0,IF(BW376+$C376-SUM($CM376:CR376)&gt;AF375+BA376,AF375+BA376-BW376,$C376-SUM($CM376:CR376)))))</f>
        <v>0</v>
      </c>
      <c r="CT376" s="29">
        <f ca="1">IF(NOT(snowball),0,IF(AG375&lt;=0,0,IF($C376&lt;=SUM($CM376:CS376),0,IF(BX376+$C376-SUM($CM376:CS376)&gt;AG375+BB376,AG375+BB376-BX376,$C376-SUM($CM376:CS376)))))</f>
        <v>0</v>
      </c>
      <c r="CU376" s="29">
        <f ca="1">IF(NOT(snowball),0,IF(AH375&lt;=0,0,IF($C376&lt;=SUM($CM376:CT376),0,IF(BY376+$C376-SUM($CM376:CT376)&gt;AH375+BC376,AH375+BC376-BY376,$C376-SUM($CM376:CT376)))))</f>
        <v>0</v>
      </c>
      <c r="CV376" s="29">
        <f ca="1">IF(NOT(snowball),0,IF(AI375&lt;=0,0,IF($C376&lt;=SUM($CM376:CU376),0,IF(BZ376+$C376-SUM($CM376:CU376)&gt;AI375+BD376,AI375+BD376-BZ376,$C376-SUM($CM376:CU376)))))</f>
        <v>0</v>
      </c>
      <c r="CW376" s="29">
        <f ca="1">IF(NOT(snowball),0,IF(AJ375&lt;=0,0,IF($C376&lt;=SUM($CM376:CV376),0,IF(CA376+$C376-SUM($CM376:CV376)&gt;AJ375+BE376,AJ375+BE376-CA376,$C376-SUM($CM376:CV376)))))</f>
        <v>0</v>
      </c>
      <c r="CX376" s="29">
        <f ca="1">IF(NOT(snowball),0,IF(AK375&lt;=0,0,IF($C376&lt;=SUM($CM376:CW376),0,IF(CB376+$C376-SUM($CM376:CW376)&gt;AK375+BF376,AK375+BF376-CB376,$C376-SUM($CM376:CW376)))))</f>
        <v>0</v>
      </c>
      <c r="CY376" s="29">
        <f ca="1">IF(NOT(snowball),0,IF(AL375&lt;=0,0,IF($C376&lt;=SUM($CM376:CX376),0,IF(CC376+$C376-SUM($CM376:CX376)&gt;AL375+BG376,AL375+BG376-CC376,$C376-SUM($CM376:CX376)))))</f>
        <v>0</v>
      </c>
      <c r="CZ376" s="29">
        <f ca="1">IF(NOT(snowball),0,IF(AM375&lt;=0,0,IF($C376&lt;=SUM($CM376:CY376),0,IF(CD376+$C376-SUM($CM376:CY376)&gt;AM375+BH376,AM375+BH376-CD376,$C376-SUM($CM376:CY376)))))</f>
        <v>0</v>
      </c>
      <c r="DA376" s="29">
        <f ca="1">IF(NOT(snowball),0,IF(AN375&lt;=0,0,IF($C376&lt;=SUM($CM376:CZ376),0,IF(CE376+$C376-SUM($CM376:CZ376)&gt;AN375+BI376,AN375+BI376-CE376,$C376-SUM($CM376:CZ376)))))</f>
        <v>0</v>
      </c>
      <c r="DB376" s="29">
        <f ca="1">IF(NOT(snowball),0,IF(AO375&lt;=0,0,IF($C376&lt;=SUM($CM376:DA376),0,IF(CF376+$C376-SUM($CM376:DA376)&gt;AO375+BJ376,AO375+BJ376-CF376,$C376-SUM($CM376:DA376)))))</f>
        <v>0</v>
      </c>
      <c r="DC376" s="29">
        <f ca="1">IF(NOT(snowball),0,IF(AP375&lt;=0,0,IF($C376&lt;=SUM($CM376:DB376),0,IF(CG376+$C376-SUM($CM376:DB376)&gt;AP375+BK376,AP375+BK376-CG376,$C376-SUM($CM376:DB376)))))</f>
        <v>0</v>
      </c>
      <c r="DD376" s="29">
        <f ca="1">IF(NOT(snowball),0,IF(AQ375&lt;=0,0,IF($C376&lt;=SUM($CM376:DC376),0,IF(CH376+$C376-SUM($CM376:DC376)&gt;AQ375+BL376,AQ375+BL376-CH376,$C376-SUM($CM376:DC376)))))</f>
        <v>0</v>
      </c>
      <c r="DE376" s="29">
        <f ca="1">IF(NOT(snowball),0,IF(AR375&lt;=0,0,IF($C376&lt;=SUM($CM376:DD376),0,IF(CI376+$C376-SUM($CM376:DD376)&gt;AR375+BM376,AR375+BM376-CI376,$C376-SUM($CM376:DD376)))))</f>
        <v>0</v>
      </c>
      <c r="DF376" s="29">
        <f ca="1">IF(NOT(snowball),0,IF(AS375&lt;=0,0,IF($C376&lt;=SUM($CM376:DE376),0,IF(CJ376+$C376-SUM($CM376:DE376)&gt;AS375+BN376,AS375+BN376-CJ376,$C376-SUM($CM376:DE376)))))</f>
        <v>0</v>
      </c>
    </row>
    <row r="377" spans="1:110" ht="11" customHeight="1">
      <c r="A377" s="30" t="str">
        <f t="shared" ca="1" si="550"/>
        <v/>
      </c>
      <c r="B377" s="13" t="e">
        <f t="shared" ca="1" si="491"/>
        <v>#N/A</v>
      </c>
      <c r="C377" s="113" t="str">
        <f t="shared" ca="1" si="477"/>
        <v/>
      </c>
      <c r="D377" s="81"/>
      <c r="E377" s="29">
        <f t="shared" ca="1" si="551"/>
        <v>0</v>
      </c>
      <c r="F377" s="29">
        <f t="shared" ca="1" si="551"/>
        <v>0</v>
      </c>
      <c r="G377" s="29">
        <f t="shared" ca="1" si="551"/>
        <v>0</v>
      </c>
      <c r="H377" s="29">
        <f t="shared" ca="1" si="551"/>
        <v>0</v>
      </c>
      <c r="I377" s="29">
        <f t="shared" ca="1" si="551"/>
        <v>0</v>
      </c>
      <c r="J377" s="29">
        <f t="shared" ca="1" si="551"/>
        <v>0</v>
      </c>
      <c r="K377" s="29">
        <f t="shared" ca="1" si="551"/>
        <v>0</v>
      </c>
      <c r="L377" s="29">
        <f t="shared" ca="1" si="478"/>
        <v>0</v>
      </c>
      <c r="M377" s="29">
        <f t="shared" ca="1" si="479"/>
        <v>0</v>
      </c>
      <c r="N377" s="29">
        <f t="shared" ca="1" si="480"/>
        <v>0</v>
      </c>
      <c r="O377" s="29">
        <f t="shared" ca="1" si="481"/>
        <v>0</v>
      </c>
      <c r="P377" s="29">
        <f t="shared" ca="1" si="482"/>
        <v>0</v>
      </c>
      <c r="Q377" s="29">
        <f t="shared" ca="1" si="483"/>
        <v>0</v>
      </c>
      <c r="R377" s="29">
        <f t="shared" ca="1" si="484"/>
        <v>0</v>
      </c>
      <c r="S377" s="29">
        <f t="shared" ca="1" si="485"/>
        <v>0</v>
      </c>
      <c r="T377" s="29">
        <f t="shared" ca="1" si="486"/>
        <v>0</v>
      </c>
      <c r="U377" s="29">
        <f t="shared" ca="1" si="487"/>
        <v>0</v>
      </c>
      <c r="V377" s="29">
        <f t="shared" ca="1" si="488"/>
        <v>0</v>
      </c>
      <c r="W377" s="29">
        <f t="shared" ca="1" si="489"/>
        <v>0</v>
      </c>
      <c r="X377" s="29">
        <f t="shared" ca="1" si="489"/>
        <v>0</v>
      </c>
      <c r="Y377" s="66"/>
      <c r="Z377" s="29">
        <f t="shared" ca="1" si="492"/>
        <v>0</v>
      </c>
      <c r="AA377" s="29">
        <f t="shared" ca="1" si="493"/>
        <v>0</v>
      </c>
      <c r="AB377" s="29">
        <f t="shared" ca="1" si="494"/>
        <v>0</v>
      </c>
      <c r="AC377" s="29">
        <f t="shared" ca="1" si="495"/>
        <v>0</v>
      </c>
      <c r="AD377" s="29">
        <f t="shared" ca="1" si="496"/>
        <v>0</v>
      </c>
      <c r="AE377" s="29">
        <f t="shared" ca="1" si="497"/>
        <v>0</v>
      </c>
      <c r="AF377" s="29">
        <f t="shared" ca="1" si="498"/>
        <v>0</v>
      </c>
      <c r="AG377" s="29">
        <f t="shared" ca="1" si="499"/>
        <v>0</v>
      </c>
      <c r="AH377" s="29">
        <f t="shared" ca="1" si="500"/>
        <v>0</v>
      </c>
      <c r="AI377" s="29">
        <f t="shared" ca="1" si="501"/>
        <v>0</v>
      </c>
      <c r="AJ377" s="29">
        <f t="shared" ca="1" si="502"/>
        <v>0</v>
      </c>
      <c r="AK377" s="29">
        <f t="shared" ca="1" si="503"/>
        <v>0</v>
      </c>
      <c r="AL377" s="29">
        <f t="shared" ca="1" si="504"/>
        <v>0</v>
      </c>
      <c r="AM377" s="29">
        <f t="shared" ca="1" si="505"/>
        <v>0</v>
      </c>
      <c r="AN377" s="29">
        <f t="shared" ca="1" si="506"/>
        <v>0</v>
      </c>
      <c r="AO377" s="29">
        <f t="shared" ca="1" si="507"/>
        <v>0</v>
      </c>
      <c r="AP377" s="29">
        <f t="shared" ca="1" si="508"/>
        <v>0</v>
      </c>
      <c r="AQ377" s="29">
        <f t="shared" ca="1" si="509"/>
        <v>0</v>
      </c>
      <c r="AR377" s="29">
        <f t="shared" ca="1" si="510"/>
        <v>0</v>
      </c>
      <c r="AS377" s="29">
        <f t="shared" ca="1" si="511"/>
        <v>0</v>
      </c>
      <c r="AT377" s="7"/>
      <c r="AU377" s="29">
        <f t="shared" ca="1" si="552"/>
        <v>0</v>
      </c>
      <c r="AV377" s="29">
        <f t="shared" ca="1" si="552"/>
        <v>0</v>
      </c>
      <c r="AW377" s="29">
        <f t="shared" ca="1" si="552"/>
        <v>0</v>
      </c>
      <c r="AX377" s="29">
        <f t="shared" ca="1" si="518"/>
        <v>0</v>
      </c>
      <c r="AY377" s="29">
        <f t="shared" ca="1" si="519"/>
        <v>0</v>
      </c>
      <c r="AZ377" s="29">
        <f t="shared" ca="1" si="520"/>
        <v>0</v>
      </c>
      <c r="BA377" s="29">
        <f t="shared" ca="1" si="521"/>
        <v>0</v>
      </c>
      <c r="BB377" s="29">
        <f t="shared" ca="1" si="522"/>
        <v>0</v>
      </c>
      <c r="BC377" s="29">
        <f t="shared" ca="1" si="523"/>
        <v>0</v>
      </c>
      <c r="BD377" s="29">
        <f t="shared" ca="1" si="524"/>
        <v>0</v>
      </c>
      <c r="BE377" s="29">
        <f t="shared" ca="1" si="525"/>
        <v>0</v>
      </c>
      <c r="BF377" s="29">
        <f t="shared" ca="1" si="526"/>
        <v>0</v>
      </c>
      <c r="BG377" s="29">
        <f t="shared" ca="1" si="527"/>
        <v>0</v>
      </c>
      <c r="BH377" s="29">
        <f t="shared" ca="1" si="528"/>
        <v>0</v>
      </c>
      <c r="BI377" s="29">
        <f t="shared" ca="1" si="529"/>
        <v>0</v>
      </c>
      <c r="BJ377" s="29">
        <f t="shared" ca="1" si="530"/>
        <v>0</v>
      </c>
      <c r="BK377" s="29">
        <f t="shared" ca="1" si="531"/>
        <v>0</v>
      </c>
      <c r="BL377" s="29">
        <f t="shared" ca="1" si="532"/>
        <v>0</v>
      </c>
      <c r="BM377" s="29">
        <f t="shared" ca="1" si="533"/>
        <v>0</v>
      </c>
      <c r="BN377" s="29">
        <f t="shared" ca="1" si="534"/>
        <v>0</v>
      </c>
      <c r="BO377" s="33">
        <f t="shared" ca="1" si="512"/>
        <v>0</v>
      </c>
      <c r="BP377" s="16"/>
      <c r="BQ377" s="29">
        <f t="shared" ca="1" si="513"/>
        <v>0</v>
      </c>
      <c r="BR377" s="29">
        <f t="shared" ca="1" si="514"/>
        <v>0</v>
      </c>
      <c r="BS377" s="29">
        <f t="shared" ca="1" si="515"/>
        <v>0</v>
      </c>
      <c r="BT377" s="29">
        <f t="shared" ca="1" si="516"/>
        <v>0</v>
      </c>
      <c r="BU377" s="29">
        <f t="shared" ca="1" si="517"/>
        <v>0</v>
      </c>
      <c r="BV377" s="29">
        <f t="shared" ca="1" si="535"/>
        <v>0</v>
      </c>
      <c r="BW377" s="29">
        <f t="shared" ca="1" si="536"/>
        <v>0</v>
      </c>
      <c r="BX377" s="29">
        <f t="shared" ca="1" si="537"/>
        <v>0</v>
      </c>
      <c r="BY377" s="29">
        <f t="shared" ca="1" si="538"/>
        <v>0</v>
      </c>
      <c r="BZ377" s="29">
        <f t="shared" ca="1" si="539"/>
        <v>0</v>
      </c>
      <c r="CA377" s="29">
        <f t="shared" ca="1" si="540"/>
        <v>0</v>
      </c>
      <c r="CB377" s="29">
        <f t="shared" ca="1" si="541"/>
        <v>0</v>
      </c>
      <c r="CC377" s="29">
        <f t="shared" ca="1" si="542"/>
        <v>0</v>
      </c>
      <c r="CD377" s="29">
        <f t="shared" ca="1" si="543"/>
        <v>0</v>
      </c>
      <c r="CE377" s="29">
        <f t="shared" ca="1" si="544"/>
        <v>0</v>
      </c>
      <c r="CF377" s="29">
        <f t="shared" ca="1" si="545"/>
        <v>0</v>
      </c>
      <c r="CG377" s="29">
        <f t="shared" ca="1" si="546"/>
        <v>0</v>
      </c>
      <c r="CH377" s="29">
        <f t="shared" ca="1" si="547"/>
        <v>0</v>
      </c>
      <c r="CI377" s="29">
        <f t="shared" ca="1" si="548"/>
        <v>0</v>
      </c>
      <c r="CJ377" s="29">
        <f t="shared" ca="1" si="549"/>
        <v>0</v>
      </c>
      <c r="CK377" s="33">
        <f t="shared" ca="1" si="553"/>
        <v>0</v>
      </c>
      <c r="CL377" s="33"/>
      <c r="CM377" s="78">
        <f t="shared" ca="1" si="490"/>
        <v>0</v>
      </c>
      <c r="CN377" s="29">
        <f ca="1">IF(NOT(snowball),0,IF(AA376&lt;=0,0,IF($C377&lt;=SUM($CM377:CM377),0,IF(BR377+$C377-SUM($CM377:CM377)&gt;AA376+AV377,AA376+AV377-BR377,$C377-SUM($CM377:CM377)))))</f>
        <v>0</v>
      </c>
      <c r="CO377" s="29">
        <f ca="1">IF(NOT(snowball),0,IF(AB376&lt;=0,0,IF($C377&lt;=SUM($CM377:CN377),0,IF(BS377+$C377-SUM($CM377:CN377)&gt;AB376+AW377,AB376+AW377-BS377,$C377-SUM($CM377:CN377)))))</f>
        <v>0</v>
      </c>
      <c r="CP377" s="29">
        <f ca="1">IF(NOT(snowball),0,IF(AC376&lt;=0,0,IF($C377&lt;=SUM($CM377:CO377),0,IF(BT377+$C377-SUM($CM377:CO377)&gt;AC376+AX377,AC376+AX377-BT377,$C377-SUM($CM377:CO377)))))</f>
        <v>0</v>
      </c>
      <c r="CQ377" s="29">
        <f ca="1">IF(NOT(snowball),0,IF(AD376&lt;=0,0,IF($C377&lt;=SUM($CM377:CP377),0,IF(BU377+$C377-SUM($CM377:CP377)&gt;AD376+AY377,AD376+AY377-BU377,$C377-SUM($CM377:CP377)))))</f>
        <v>0</v>
      </c>
      <c r="CR377" s="29">
        <f ca="1">IF(NOT(snowball),0,IF(AE376&lt;=0,0,IF($C377&lt;=SUM($CM377:CQ377),0,IF(BV377+$C377-SUM($CM377:CQ377)&gt;AE376+AZ377,AE376+AZ377-BV377,$C377-SUM($CM377:CQ377)))))</f>
        <v>0</v>
      </c>
      <c r="CS377" s="29">
        <f ca="1">IF(NOT(snowball),0,IF(AF376&lt;=0,0,IF($C377&lt;=SUM($CM377:CR377),0,IF(BW377+$C377-SUM($CM377:CR377)&gt;AF376+BA377,AF376+BA377-BW377,$C377-SUM($CM377:CR377)))))</f>
        <v>0</v>
      </c>
      <c r="CT377" s="29">
        <f ca="1">IF(NOT(snowball),0,IF(AG376&lt;=0,0,IF($C377&lt;=SUM($CM377:CS377),0,IF(BX377+$C377-SUM($CM377:CS377)&gt;AG376+BB377,AG376+BB377-BX377,$C377-SUM($CM377:CS377)))))</f>
        <v>0</v>
      </c>
      <c r="CU377" s="29">
        <f ca="1">IF(NOT(snowball),0,IF(AH376&lt;=0,0,IF($C377&lt;=SUM($CM377:CT377),0,IF(BY377+$C377-SUM($CM377:CT377)&gt;AH376+BC377,AH376+BC377-BY377,$C377-SUM($CM377:CT377)))))</f>
        <v>0</v>
      </c>
      <c r="CV377" s="29">
        <f ca="1">IF(NOT(snowball),0,IF(AI376&lt;=0,0,IF($C377&lt;=SUM($CM377:CU377),0,IF(BZ377+$C377-SUM($CM377:CU377)&gt;AI376+BD377,AI376+BD377-BZ377,$C377-SUM($CM377:CU377)))))</f>
        <v>0</v>
      </c>
      <c r="CW377" s="29">
        <f ca="1">IF(NOT(snowball),0,IF(AJ376&lt;=0,0,IF($C377&lt;=SUM($CM377:CV377),0,IF(CA377+$C377-SUM($CM377:CV377)&gt;AJ376+BE377,AJ376+BE377-CA377,$C377-SUM($CM377:CV377)))))</f>
        <v>0</v>
      </c>
      <c r="CX377" s="29">
        <f ca="1">IF(NOT(snowball),0,IF(AK376&lt;=0,0,IF($C377&lt;=SUM($CM377:CW377),0,IF(CB377+$C377-SUM($CM377:CW377)&gt;AK376+BF377,AK376+BF377-CB377,$C377-SUM($CM377:CW377)))))</f>
        <v>0</v>
      </c>
      <c r="CY377" s="29">
        <f ca="1">IF(NOT(snowball),0,IF(AL376&lt;=0,0,IF($C377&lt;=SUM($CM377:CX377),0,IF(CC377+$C377-SUM($CM377:CX377)&gt;AL376+BG377,AL376+BG377-CC377,$C377-SUM($CM377:CX377)))))</f>
        <v>0</v>
      </c>
      <c r="CZ377" s="29">
        <f ca="1">IF(NOT(snowball),0,IF(AM376&lt;=0,0,IF($C377&lt;=SUM($CM377:CY377),0,IF(CD377+$C377-SUM($CM377:CY377)&gt;AM376+BH377,AM376+BH377-CD377,$C377-SUM($CM377:CY377)))))</f>
        <v>0</v>
      </c>
      <c r="DA377" s="29">
        <f ca="1">IF(NOT(snowball),0,IF(AN376&lt;=0,0,IF($C377&lt;=SUM($CM377:CZ377),0,IF(CE377+$C377-SUM($CM377:CZ377)&gt;AN376+BI377,AN376+BI377-CE377,$C377-SUM($CM377:CZ377)))))</f>
        <v>0</v>
      </c>
      <c r="DB377" s="29">
        <f ca="1">IF(NOT(snowball),0,IF(AO376&lt;=0,0,IF($C377&lt;=SUM($CM377:DA377),0,IF(CF377+$C377-SUM($CM377:DA377)&gt;AO376+BJ377,AO376+BJ377-CF377,$C377-SUM($CM377:DA377)))))</f>
        <v>0</v>
      </c>
      <c r="DC377" s="29">
        <f ca="1">IF(NOT(snowball),0,IF(AP376&lt;=0,0,IF($C377&lt;=SUM($CM377:DB377),0,IF(CG377+$C377-SUM($CM377:DB377)&gt;AP376+BK377,AP376+BK377-CG377,$C377-SUM($CM377:DB377)))))</f>
        <v>0</v>
      </c>
      <c r="DD377" s="29">
        <f ca="1">IF(NOT(snowball),0,IF(AQ376&lt;=0,0,IF($C377&lt;=SUM($CM377:DC377),0,IF(CH377+$C377-SUM($CM377:DC377)&gt;AQ376+BL377,AQ376+BL377-CH377,$C377-SUM($CM377:DC377)))))</f>
        <v>0</v>
      </c>
      <c r="DE377" s="29">
        <f ca="1">IF(NOT(snowball),0,IF(AR376&lt;=0,0,IF($C377&lt;=SUM($CM377:DD377),0,IF(CI377+$C377-SUM($CM377:DD377)&gt;AR376+BM377,AR376+BM377-CI377,$C377-SUM($CM377:DD377)))))</f>
        <v>0</v>
      </c>
      <c r="DF377" s="29">
        <f ca="1">IF(NOT(snowball),0,IF(AS376&lt;=0,0,IF($C377&lt;=SUM($CM377:DE377),0,IF(CJ377+$C377-SUM($CM377:DE377)&gt;AS376+BN377,AS376+BN377-CJ377,$C377-SUM($CM377:DE377)))))</f>
        <v>0</v>
      </c>
    </row>
    <row r="378" spans="1:110" ht="11" customHeight="1">
      <c r="A378" s="30" t="str">
        <f t="shared" ca="1" si="550"/>
        <v/>
      </c>
      <c r="B378" s="13" t="e">
        <f t="shared" ca="1" si="491"/>
        <v>#N/A</v>
      </c>
      <c r="C378" s="113" t="str">
        <f t="shared" ca="1" si="477"/>
        <v/>
      </c>
      <c r="D378" s="81"/>
      <c r="E378" s="29">
        <f t="shared" ca="1" si="551"/>
        <v>0</v>
      </c>
      <c r="F378" s="29">
        <f t="shared" ca="1" si="551"/>
        <v>0</v>
      </c>
      <c r="G378" s="29">
        <f t="shared" ca="1" si="551"/>
        <v>0</v>
      </c>
      <c r="H378" s="29">
        <f t="shared" ca="1" si="551"/>
        <v>0</v>
      </c>
      <c r="I378" s="29">
        <f t="shared" ca="1" si="551"/>
        <v>0</v>
      </c>
      <c r="J378" s="29">
        <f t="shared" ca="1" si="551"/>
        <v>0</v>
      </c>
      <c r="K378" s="29">
        <f t="shared" ca="1" si="551"/>
        <v>0</v>
      </c>
      <c r="L378" s="29">
        <f t="shared" ca="1" si="478"/>
        <v>0</v>
      </c>
      <c r="M378" s="29">
        <f t="shared" ca="1" si="479"/>
        <v>0</v>
      </c>
      <c r="N378" s="29">
        <f t="shared" ca="1" si="480"/>
        <v>0</v>
      </c>
      <c r="O378" s="29">
        <f t="shared" ca="1" si="481"/>
        <v>0</v>
      </c>
      <c r="P378" s="29">
        <f t="shared" ca="1" si="482"/>
        <v>0</v>
      </c>
      <c r="Q378" s="29">
        <f t="shared" ca="1" si="483"/>
        <v>0</v>
      </c>
      <c r="R378" s="29">
        <f t="shared" ca="1" si="484"/>
        <v>0</v>
      </c>
      <c r="S378" s="29">
        <f t="shared" ca="1" si="485"/>
        <v>0</v>
      </c>
      <c r="T378" s="29">
        <f t="shared" ca="1" si="486"/>
        <v>0</v>
      </c>
      <c r="U378" s="29">
        <f t="shared" ca="1" si="487"/>
        <v>0</v>
      </c>
      <c r="V378" s="29">
        <f t="shared" ca="1" si="488"/>
        <v>0</v>
      </c>
      <c r="W378" s="29">
        <f t="shared" ca="1" si="489"/>
        <v>0</v>
      </c>
      <c r="X378" s="29">
        <f t="shared" ca="1" si="489"/>
        <v>0</v>
      </c>
      <c r="Y378" s="66"/>
      <c r="Z378" s="29">
        <f t="shared" ca="1" si="492"/>
        <v>0</v>
      </c>
      <c r="AA378" s="29">
        <f t="shared" ca="1" si="493"/>
        <v>0</v>
      </c>
      <c r="AB378" s="29">
        <f t="shared" ca="1" si="494"/>
        <v>0</v>
      </c>
      <c r="AC378" s="29">
        <f t="shared" ca="1" si="495"/>
        <v>0</v>
      </c>
      <c r="AD378" s="29">
        <f t="shared" ca="1" si="496"/>
        <v>0</v>
      </c>
      <c r="AE378" s="29">
        <f t="shared" ca="1" si="497"/>
        <v>0</v>
      </c>
      <c r="AF378" s="29">
        <f t="shared" ca="1" si="498"/>
        <v>0</v>
      </c>
      <c r="AG378" s="29">
        <f t="shared" ca="1" si="499"/>
        <v>0</v>
      </c>
      <c r="AH378" s="29">
        <f t="shared" ca="1" si="500"/>
        <v>0</v>
      </c>
      <c r="AI378" s="29">
        <f t="shared" ca="1" si="501"/>
        <v>0</v>
      </c>
      <c r="AJ378" s="29">
        <f t="shared" ca="1" si="502"/>
        <v>0</v>
      </c>
      <c r="AK378" s="29">
        <f t="shared" ca="1" si="503"/>
        <v>0</v>
      </c>
      <c r="AL378" s="29">
        <f t="shared" ca="1" si="504"/>
        <v>0</v>
      </c>
      <c r="AM378" s="29">
        <f t="shared" ca="1" si="505"/>
        <v>0</v>
      </c>
      <c r="AN378" s="29">
        <f t="shared" ca="1" si="506"/>
        <v>0</v>
      </c>
      <c r="AO378" s="29">
        <f t="shared" ca="1" si="507"/>
        <v>0</v>
      </c>
      <c r="AP378" s="29">
        <f t="shared" ca="1" si="508"/>
        <v>0</v>
      </c>
      <c r="AQ378" s="29">
        <f t="shared" ca="1" si="509"/>
        <v>0</v>
      </c>
      <c r="AR378" s="29">
        <f t="shared" ca="1" si="510"/>
        <v>0</v>
      </c>
      <c r="AS378" s="29">
        <f t="shared" ca="1" si="511"/>
        <v>0</v>
      </c>
      <c r="AT378" s="7"/>
      <c r="AU378" s="29">
        <f t="shared" ca="1" si="552"/>
        <v>0</v>
      </c>
      <c r="AV378" s="29">
        <f t="shared" ca="1" si="552"/>
        <v>0</v>
      </c>
      <c r="AW378" s="29">
        <f t="shared" ca="1" si="552"/>
        <v>0</v>
      </c>
      <c r="AX378" s="29">
        <f t="shared" ca="1" si="518"/>
        <v>0</v>
      </c>
      <c r="AY378" s="29">
        <f t="shared" ca="1" si="519"/>
        <v>0</v>
      </c>
      <c r="AZ378" s="29">
        <f t="shared" ca="1" si="520"/>
        <v>0</v>
      </c>
      <c r="BA378" s="29">
        <f t="shared" ca="1" si="521"/>
        <v>0</v>
      </c>
      <c r="BB378" s="29">
        <f t="shared" ca="1" si="522"/>
        <v>0</v>
      </c>
      <c r="BC378" s="29">
        <f t="shared" ca="1" si="523"/>
        <v>0</v>
      </c>
      <c r="BD378" s="29">
        <f t="shared" ca="1" si="524"/>
        <v>0</v>
      </c>
      <c r="BE378" s="29">
        <f t="shared" ca="1" si="525"/>
        <v>0</v>
      </c>
      <c r="BF378" s="29">
        <f t="shared" ca="1" si="526"/>
        <v>0</v>
      </c>
      <c r="BG378" s="29">
        <f t="shared" ca="1" si="527"/>
        <v>0</v>
      </c>
      <c r="BH378" s="29">
        <f t="shared" ca="1" si="528"/>
        <v>0</v>
      </c>
      <c r="BI378" s="29">
        <f t="shared" ca="1" si="529"/>
        <v>0</v>
      </c>
      <c r="BJ378" s="29">
        <f t="shared" ca="1" si="530"/>
        <v>0</v>
      </c>
      <c r="BK378" s="29">
        <f t="shared" ca="1" si="531"/>
        <v>0</v>
      </c>
      <c r="BL378" s="29">
        <f t="shared" ca="1" si="532"/>
        <v>0</v>
      </c>
      <c r="BM378" s="29">
        <f t="shared" ca="1" si="533"/>
        <v>0</v>
      </c>
      <c r="BN378" s="29">
        <f t="shared" ca="1" si="534"/>
        <v>0</v>
      </c>
      <c r="BO378" s="33">
        <f t="shared" ca="1" si="512"/>
        <v>0</v>
      </c>
      <c r="BP378" s="16"/>
      <c r="BQ378" s="29">
        <f t="shared" ca="1" si="513"/>
        <v>0</v>
      </c>
      <c r="BR378" s="29">
        <f t="shared" ca="1" si="514"/>
        <v>0</v>
      </c>
      <c r="BS378" s="29">
        <f t="shared" ca="1" si="515"/>
        <v>0</v>
      </c>
      <c r="BT378" s="29">
        <f t="shared" ca="1" si="516"/>
        <v>0</v>
      </c>
      <c r="BU378" s="29">
        <f t="shared" ca="1" si="517"/>
        <v>0</v>
      </c>
      <c r="BV378" s="29">
        <f t="shared" ca="1" si="535"/>
        <v>0</v>
      </c>
      <c r="BW378" s="29">
        <f t="shared" ca="1" si="536"/>
        <v>0</v>
      </c>
      <c r="BX378" s="29">
        <f t="shared" ca="1" si="537"/>
        <v>0</v>
      </c>
      <c r="BY378" s="29">
        <f t="shared" ca="1" si="538"/>
        <v>0</v>
      </c>
      <c r="BZ378" s="29">
        <f t="shared" ca="1" si="539"/>
        <v>0</v>
      </c>
      <c r="CA378" s="29">
        <f t="shared" ca="1" si="540"/>
        <v>0</v>
      </c>
      <c r="CB378" s="29">
        <f t="shared" ca="1" si="541"/>
        <v>0</v>
      </c>
      <c r="CC378" s="29">
        <f t="shared" ca="1" si="542"/>
        <v>0</v>
      </c>
      <c r="CD378" s="29">
        <f t="shared" ca="1" si="543"/>
        <v>0</v>
      </c>
      <c r="CE378" s="29">
        <f t="shared" ca="1" si="544"/>
        <v>0</v>
      </c>
      <c r="CF378" s="29">
        <f t="shared" ca="1" si="545"/>
        <v>0</v>
      </c>
      <c r="CG378" s="29">
        <f t="shared" ca="1" si="546"/>
        <v>0</v>
      </c>
      <c r="CH378" s="29">
        <f t="shared" ca="1" si="547"/>
        <v>0</v>
      </c>
      <c r="CI378" s="29">
        <f t="shared" ca="1" si="548"/>
        <v>0</v>
      </c>
      <c r="CJ378" s="29">
        <f t="shared" ca="1" si="549"/>
        <v>0</v>
      </c>
      <c r="CK378" s="33">
        <f t="shared" ca="1" si="553"/>
        <v>0</v>
      </c>
      <c r="CL378" s="33"/>
      <c r="CM378" s="78">
        <f t="shared" ca="1" si="490"/>
        <v>0</v>
      </c>
      <c r="CN378" s="29">
        <f ca="1">IF(NOT(snowball),0,IF(AA377&lt;=0,0,IF($C378&lt;=SUM($CM378:CM378),0,IF(BR378+$C378-SUM($CM378:CM378)&gt;AA377+AV378,AA377+AV378-BR378,$C378-SUM($CM378:CM378)))))</f>
        <v>0</v>
      </c>
      <c r="CO378" s="29">
        <f ca="1">IF(NOT(snowball),0,IF(AB377&lt;=0,0,IF($C378&lt;=SUM($CM378:CN378),0,IF(BS378+$C378-SUM($CM378:CN378)&gt;AB377+AW378,AB377+AW378-BS378,$C378-SUM($CM378:CN378)))))</f>
        <v>0</v>
      </c>
      <c r="CP378" s="29">
        <f ca="1">IF(NOT(snowball),0,IF(AC377&lt;=0,0,IF($C378&lt;=SUM($CM378:CO378),0,IF(BT378+$C378-SUM($CM378:CO378)&gt;AC377+AX378,AC377+AX378-BT378,$C378-SUM($CM378:CO378)))))</f>
        <v>0</v>
      </c>
      <c r="CQ378" s="29">
        <f ca="1">IF(NOT(snowball),0,IF(AD377&lt;=0,0,IF($C378&lt;=SUM($CM378:CP378),0,IF(BU378+$C378-SUM($CM378:CP378)&gt;AD377+AY378,AD377+AY378-BU378,$C378-SUM($CM378:CP378)))))</f>
        <v>0</v>
      </c>
      <c r="CR378" s="29">
        <f ca="1">IF(NOT(snowball),0,IF(AE377&lt;=0,0,IF($C378&lt;=SUM($CM378:CQ378),0,IF(BV378+$C378-SUM($CM378:CQ378)&gt;AE377+AZ378,AE377+AZ378-BV378,$C378-SUM($CM378:CQ378)))))</f>
        <v>0</v>
      </c>
      <c r="CS378" s="29">
        <f ca="1">IF(NOT(snowball),0,IF(AF377&lt;=0,0,IF($C378&lt;=SUM($CM378:CR378),0,IF(BW378+$C378-SUM($CM378:CR378)&gt;AF377+BA378,AF377+BA378-BW378,$C378-SUM($CM378:CR378)))))</f>
        <v>0</v>
      </c>
      <c r="CT378" s="29">
        <f ca="1">IF(NOT(snowball),0,IF(AG377&lt;=0,0,IF($C378&lt;=SUM($CM378:CS378),0,IF(BX378+$C378-SUM($CM378:CS378)&gt;AG377+BB378,AG377+BB378-BX378,$C378-SUM($CM378:CS378)))))</f>
        <v>0</v>
      </c>
      <c r="CU378" s="29">
        <f ca="1">IF(NOT(snowball),0,IF(AH377&lt;=0,0,IF($C378&lt;=SUM($CM378:CT378),0,IF(BY378+$C378-SUM($CM378:CT378)&gt;AH377+BC378,AH377+BC378-BY378,$C378-SUM($CM378:CT378)))))</f>
        <v>0</v>
      </c>
      <c r="CV378" s="29">
        <f ca="1">IF(NOT(snowball),0,IF(AI377&lt;=0,0,IF($C378&lt;=SUM($CM378:CU378),0,IF(BZ378+$C378-SUM($CM378:CU378)&gt;AI377+BD378,AI377+BD378-BZ378,$C378-SUM($CM378:CU378)))))</f>
        <v>0</v>
      </c>
      <c r="CW378" s="29">
        <f ca="1">IF(NOT(snowball),0,IF(AJ377&lt;=0,0,IF($C378&lt;=SUM($CM378:CV378),0,IF(CA378+$C378-SUM($CM378:CV378)&gt;AJ377+BE378,AJ377+BE378-CA378,$C378-SUM($CM378:CV378)))))</f>
        <v>0</v>
      </c>
      <c r="CX378" s="29">
        <f ca="1">IF(NOT(snowball),0,IF(AK377&lt;=0,0,IF($C378&lt;=SUM($CM378:CW378),0,IF(CB378+$C378-SUM($CM378:CW378)&gt;AK377+BF378,AK377+BF378-CB378,$C378-SUM($CM378:CW378)))))</f>
        <v>0</v>
      </c>
      <c r="CY378" s="29">
        <f ca="1">IF(NOT(snowball),0,IF(AL377&lt;=0,0,IF($C378&lt;=SUM($CM378:CX378),0,IF(CC378+$C378-SUM($CM378:CX378)&gt;AL377+BG378,AL377+BG378-CC378,$C378-SUM($CM378:CX378)))))</f>
        <v>0</v>
      </c>
      <c r="CZ378" s="29">
        <f ca="1">IF(NOT(snowball),0,IF(AM377&lt;=0,0,IF($C378&lt;=SUM($CM378:CY378),0,IF(CD378+$C378-SUM($CM378:CY378)&gt;AM377+BH378,AM377+BH378-CD378,$C378-SUM($CM378:CY378)))))</f>
        <v>0</v>
      </c>
      <c r="DA378" s="29">
        <f ca="1">IF(NOT(snowball),0,IF(AN377&lt;=0,0,IF($C378&lt;=SUM($CM378:CZ378),0,IF(CE378+$C378-SUM($CM378:CZ378)&gt;AN377+BI378,AN377+BI378-CE378,$C378-SUM($CM378:CZ378)))))</f>
        <v>0</v>
      </c>
      <c r="DB378" s="29">
        <f ca="1">IF(NOT(snowball),0,IF(AO377&lt;=0,0,IF($C378&lt;=SUM($CM378:DA378),0,IF(CF378+$C378-SUM($CM378:DA378)&gt;AO377+BJ378,AO377+BJ378-CF378,$C378-SUM($CM378:DA378)))))</f>
        <v>0</v>
      </c>
      <c r="DC378" s="29">
        <f ca="1">IF(NOT(snowball),0,IF(AP377&lt;=0,0,IF($C378&lt;=SUM($CM378:DB378),0,IF(CG378+$C378-SUM($CM378:DB378)&gt;AP377+BK378,AP377+BK378-CG378,$C378-SUM($CM378:DB378)))))</f>
        <v>0</v>
      </c>
      <c r="DD378" s="29">
        <f ca="1">IF(NOT(snowball),0,IF(AQ377&lt;=0,0,IF($C378&lt;=SUM($CM378:DC378),0,IF(CH378+$C378-SUM($CM378:DC378)&gt;AQ377+BL378,AQ377+BL378-CH378,$C378-SUM($CM378:DC378)))))</f>
        <v>0</v>
      </c>
      <c r="DE378" s="29">
        <f ca="1">IF(NOT(snowball),0,IF(AR377&lt;=0,0,IF($C378&lt;=SUM($CM378:DD378),0,IF(CI378+$C378-SUM($CM378:DD378)&gt;AR377+BM378,AR377+BM378-CI378,$C378-SUM($CM378:DD378)))))</f>
        <v>0</v>
      </c>
      <c r="DF378" s="29">
        <f ca="1">IF(NOT(snowball),0,IF(AS377&lt;=0,0,IF($C378&lt;=SUM($CM378:DE378),0,IF(CJ378+$C378-SUM($CM378:DE378)&gt;AS377+BN378,AS377+BN378-CJ378,$C378-SUM($CM378:DE378)))))</f>
        <v>0</v>
      </c>
    </row>
    <row r="379" spans="1:110" ht="11" customHeight="1">
      <c r="A379" s="30" t="str">
        <f t="shared" ca="1" si="550"/>
        <v/>
      </c>
      <c r="B379" s="13" t="e">
        <f t="shared" ca="1" si="491"/>
        <v>#N/A</v>
      </c>
      <c r="C379" s="113" t="str">
        <f t="shared" ca="1" si="477"/>
        <v/>
      </c>
      <c r="D379" s="81"/>
      <c r="E379" s="29">
        <f t="shared" ca="1" si="551"/>
        <v>0</v>
      </c>
      <c r="F379" s="29">
        <f t="shared" ca="1" si="551"/>
        <v>0</v>
      </c>
      <c r="G379" s="29">
        <f t="shared" ca="1" si="551"/>
        <v>0</v>
      </c>
      <c r="H379" s="29">
        <f t="shared" ca="1" si="551"/>
        <v>0</v>
      </c>
      <c r="I379" s="29">
        <f t="shared" ca="1" si="551"/>
        <v>0</v>
      </c>
      <c r="J379" s="29">
        <f t="shared" ca="1" si="551"/>
        <v>0</v>
      </c>
      <c r="K379" s="29">
        <f t="shared" ca="1" si="551"/>
        <v>0</v>
      </c>
      <c r="L379" s="29">
        <f t="shared" ca="1" si="478"/>
        <v>0</v>
      </c>
      <c r="M379" s="29">
        <f t="shared" ca="1" si="479"/>
        <v>0</v>
      </c>
      <c r="N379" s="29">
        <f t="shared" ca="1" si="480"/>
        <v>0</v>
      </c>
      <c r="O379" s="29">
        <f t="shared" ca="1" si="481"/>
        <v>0</v>
      </c>
      <c r="P379" s="29">
        <f t="shared" ca="1" si="482"/>
        <v>0</v>
      </c>
      <c r="Q379" s="29">
        <f t="shared" ca="1" si="483"/>
        <v>0</v>
      </c>
      <c r="R379" s="29">
        <f t="shared" ca="1" si="484"/>
        <v>0</v>
      </c>
      <c r="S379" s="29">
        <f t="shared" ca="1" si="485"/>
        <v>0</v>
      </c>
      <c r="T379" s="29">
        <f t="shared" ca="1" si="486"/>
        <v>0</v>
      </c>
      <c r="U379" s="29">
        <f t="shared" ca="1" si="487"/>
        <v>0</v>
      </c>
      <c r="V379" s="29">
        <f t="shared" ca="1" si="488"/>
        <v>0</v>
      </c>
      <c r="W379" s="29">
        <f t="shared" ca="1" si="489"/>
        <v>0</v>
      </c>
      <c r="X379" s="29">
        <f t="shared" ca="1" si="489"/>
        <v>0</v>
      </c>
      <c r="Y379" s="66"/>
      <c r="Z379" s="29">
        <f t="shared" ca="1" si="492"/>
        <v>0</v>
      </c>
      <c r="AA379" s="29">
        <f t="shared" ca="1" si="493"/>
        <v>0</v>
      </c>
      <c r="AB379" s="29">
        <f t="shared" ca="1" si="494"/>
        <v>0</v>
      </c>
      <c r="AC379" s="29">
        <f t="shared" ca="1" si="495"/>
        <v>0</v>
      </c>
      <c r="AD379" s="29">
        <f t="shared" ca="1" si="496"/>
        <v>0</v>
      </c>
      <c r="AE379" s="29">
        <f t="shared" ca="1" si="497"/>
        <v>0</v>
      </c>
      <c r="AF379" s="29">
        <f t="shared" ca="1" si="498"/>
        <v>0</v>
      </c>
      <c r="AG379" s="29">
        <f t="shared" ca="1" si="499"/>
        <v>0</v>
      </c>
      <c r="AH379" s="29">
        <f t="shared" ca="1" si="500"/>
        <v>0</v>
      </c>
      <c r="AI379" s="29">
        <f t="shared" ca="1" si="501"/>
        <v>0</v>
      </c>
      <c r="AJ379" s="29">
        <f t="shared" ca="1" si="502"/>
        <v>0</v>
      </c>
      <c r="AK379" s="29">
        <f t="shared" ca="1" si="503"/>
        <v>0</v>
      </c>
      <c r="AL379" s="29">
        <f t="shared" ca="1" si="504"/>
        <v>0</v>
      </c>
      <c r="AM379" s="29">
        <f t="shared" ca="1" si="505"/>
        <v>0</v>
      </c>
      <c r="AN379" s="29">
        <f t="shared" ca="1" si="506"/>
        <v>0</v>
      </c>
      <c r="AO379" s="29">
        <f t="shared" ca="1" si="507"/>
        <v>0</v>
      </c>
      <c r="AP379" s="29">
        <f t="shared" ca="1" si="508"/>
        <v>0</v>
      </c>
      <c r="AQ379" s="29">
        <f t="shared" ca="1" si="509"/>
        <v>0</v>
      </c>
      <c r="AR379" s="29">
        <f t="shared" ca="1" si="510"/>
        <v>0</v>
      </c>
      <c r="AS379" s="29">
        <f t="shared" ca="1" si="511"/>
        <v>0</v>
      </c>
      <c r="AT379" s="7"/>
      <c r="AU379" s="29">
        <f t="shared" ca="1" si="552"/>
        <v>0</v>
      </c>
      <c r="AV379" s="29">
        <f t="shared" ca="1" si="552"/>
        <v>0</v>
      </c>
      <c r="AW379" s="29">
        <f t="shared" ca="1" si="552"/>
        <v>0</v>
      </c>
      <c r="AX379" s="29">
        <f t="shared" ca="1" si="518"/>
        <v>0</v>
      </c>
      <c r="AY379" s="29">
        <f t="shared" ca="1" si="519"/>
        <v>0</v>
      </c>
      <c r="AZ379" s="29">
        <f t="shared" ca="1" si="520"/>
        <v>0</v>
      </c>
      <c r="BA379" s="29">
        <f t="shared" ca="1" si="521"/>
        <v>0</v>
      </c>
      <c r="BB379" s="29">
        <f t="shared" ca="1" si="522"/>
        <v>0</v>
      </c>
      <c r="BC379" s="29">
        <f t="shared" ca="1" si="523"/>
        <v>0</v>
      </c>
      <c r="BD379" s="29">
        <f t="shared" ca="1" si="524"/>
        <v>0</v>
      </c>
      <c r="BE379" s="29">
        <f t="shared" ca="1" si="525"/>
        <v>0</v>
      </c>
      <c r="BF379" s="29">
        <f t="shared" ca="1" si="526"/>
        <v>0</v>
      </c>
      <c r="BG379" s="29">
        <f t="shared" ca="1" si="527"/>
        <v>0</v>
      </c>
      <c r="BH379" s="29">
        <f t="shared" ca="1" si="528"/>
        <v>0</v>
      </c>
      <c r="BI379" s="29">
        <f t="shared" ca="1" si="529"/>
        <v>0</v>
      </c>
      <c r="BJ379" s="29">
        <f t="shared" ca="1" si="530"/>
        <v>0</v>
      </c>
      <c r="BK379" s="29">
        <f t="shared" ca="1" si="531"/>
        <v>0</v>
      </c>
      <c r="BL379" s="29">
        <f t="shared" ca="1" si="532"/>
        <v>0</v>
      </c>
      <c r="BM379" s="29">
        <f t="shared" ca="1" si="533"/>
        <v>0</v>
      </c>
      <c r="BN379" s="29">
        <f t="shared" ca="1" si="534"/>
        <v>0</v>
      </c>
      <c r="BO379" s="33">
        <f t="shared" ca="1" si="512"/>
        <v>0</v>
      </c>
      <c r="BP379" s="16"/>
      <c r="BQ379" s="29">
        <f t="shared" ca="1" si="513"/>
        <v>0</v>
      </c>
      <c r="BR379" s="29">
        <f t="shared" ca="1" si="514"/>
        <v>0</v>
      </c>
      <c r="BS379" s="29">
        <f t="shared" ca="1" si="515"/>
        <v>0</v>
      </c>
      <c r="BT379" s="29">
        <f t="shared" ca="1" si="516"/>
        <v>0</v>
      </c>
      <c r="BU379" s="29">
        <f t="shared" ca="1" si="517"/>
        <v>0</v>
      </c>
      <c r="BV379" s="29">
        <f t="shared" ca="1" si="535"/>
        <v>0</v>
      </c>
      <c r="BW379" s="29">
        <f t="shared" ca="1" si="536"/>
        <v>0</v>
      </c>
      <c r="BX379" s="29">
        <f t="shared" ca="1" si="537"/>
        <v>0</v>
      </c>
      <c r="BY379" s="29">
        <f t="shared" ca="1" si="538"/>
        <v>0</v>
      </c>
      <c r="BZ379" s="29">
        <f t="shared" ca="1" si="539"/>
        <v>0</v>
      </c>
      <c r="CA379" s="29">
        <f t="shared" ca="1" si="540"/>
        <v>0</v>
      </c>
      <c r="CB379" s="29">
        <f t="shared" ca="1" si="541"/>
        <v>0</v>
      </c>
      <c r="CC379" s="29">
        <f t="shared" ca="1" si="542"/>
        <v>0</v>
      </c>
      <c r="CD379" s="29">
        <f t="shared" ca="1" si="543"/>
        <v>0</v>
      </c>
      <c r="CE379" s="29">
        <f t="shared" ca="1" si="544"/>
        <v>0</v>
      </c>
      <c r="CF379" s="29">
        <f t="shared" ca="1" si="545"/>
        <v>0</v>
      </c>
      <c r="CG379" s="29">
        <f t="shared" ca="1" si="546"/>
        <v>0</v>
      </c>
      <c r="CH379" s="29">
        <f t="shared" ca="1" si="547"/>
        <v>0</v>
      </c>
      <c r="CI379" s="29">
        <f t="shared" ca="1" si="548"/>
        <v>0</v>
      </c>
      <c r="CJ379" s="29">
        <f t="shared" ca="1" si="549"/>
        <v>0</v>
      </c>
      <c r="CK379" s="33">
        <f t="shared" ca="1" si="553"/>
        <v>0</v>
      </c>
      <c r="CL379" s="33"/>
      <c r="CM379" s="78">
        <f t="shared" ca="1" si="490"/>
        <v>0</v>
      </c>
      <c r="CN379" s="29">
        <f ca="1">IF(NOT(snowball),0,IF(AA378&lt;=0,0,IF($C379&lt;=SUM($CM379:CM379),0,IF(BR379+$C379-SUM($CM379:CM379)&gt;AA378+AV379,AA378+AV379-BR379,$C379-SUM($CM379:CM379)))))</f>
        <v>0</v>
      </c>
      <c r="CO379" s="29">
        <f ca="1">IF(NOT(snowball),0,IF(AB378&lt;=0,0,IF($C379&lt;=SUM($CM379:CN379),0,IF(BS379+$C379-SUM($CM379:CN379)&gt;AB378+AW379,AB378+AW379-BS379,$C379-SUM($CM379:CN379)))))</f>
        <v>0</v>
      </c>
      <c r="CP379" s="29">
        <f ca="1">IF(NOT(snowball),0,IF(AC378&lt;=0,0,IF($C379&lt;=SUM($CM379:CO379),0,IF(BT379+$C379-SUM($CM379:CO379)&gt;AC378+AX379,AC378+AX379-BT379,$C379-SUM($CM379:CO379)))))</f>
        <v>0</v>
      </c>
      <c r="CQ379" s="29">
        <f ca="1">IF(NOT(snowball),0,IF(AD378&lt;=0,0,IF($C379&lt;=SUM($CM379:CP379),0,IF(BU379+$C379-SUM($CM379:CP379)&gt;AD378+AY379,AD378+AY379-BU379,$C379-SUM($CM379:CP379)))))</f>
        <v>0</v>
      </c>
      <c r="CR379" s="29">
        <f ca="1">IF(NOT(snowball),0,IF(AE378&lt;=0,0,IF($C379&lt;=SUM($CM379:CQ379),0,IF(BV379+$C379-SUM($CM379:CQ379)&gt;AE378+AZ379,AE378+AZ379-BV379,$C379-SUM($CM379:CQ379)))))</f>
        <v>0</v>
      </c>
      <c r="CS379" s="29">
        <f ca="1">IF(NOT(snowball),0,IF(AF378&lt;=0,0,IF($C379&lt;=SUM($CM379:CR379),0,IF(BW379+$C379-SUM($CM379:CR379)&gt;AF378+BA379,AF378+BA379-BW379,$C379-SUM($CM379:CR379)))))</f>
        <v>0</v>
      </c>
      <c r="CT379" s="29">
        <f ca="1">IF(NOT(snowball),0,IF(AG378&lt;=0,0,IF($C379&lt;=SUM($CM379:CS379),0,IF(BX379+$C379-SUM($CM379:CS379)&gt;AG378+BB379,AG378+BB379-BX379,$C379-SUM($CM379:CS379)))))</f>
        <v>0</v>
      </c>
      <c r="CU379" s="29">
        <f ca="1">IF(NOT(snowball),0,IF(AH378&lt;=0,0,IF($C379&lt;=SUM($CM379:CT379),0,IF(BY379+$C379-SUM($CM379:CT379)&gt;AH378+BC379,AH378+BC379-BY379,$C379-SUM($CM379:CT379)))))</f>
        <v>0</v>
      </c>
      <c r="CV379" s="29">
        <f ca="1">IF(NOT(snowball),0,IF(AI378&lt;=0,0,IF($C379&lt;=SUM($CM379:CU379),0,IF(BZ379+$C379-SUM($CM379:CU379)&gt;AI378+BD379,AI378+BD379-BZ379,$C379-SUM($CM379:CU379)))))</f>
        <v>0</v>
      </c>
      <c r="CW379" s="29">
        <f ca="1">IF(NOT(snowball),0,IF(AJ378&lt;=0,0,IF($C379&lt;=SUM($CM379:CV379),0,IF(CA379+$C379-SUM($CM379:CV379)&gt;AJ378+BE379,AJ378+BE379-CA379,$C379-SUM($CM379:CV379)))))</f>
        <v>0</v>
      </c>
      <c r="CX379" s="29">
        <f ca="1">IF(NOT(snowball),0,IF(AK378&lt;=0,0,IF($C379&lt;=SUM($CM379:CW379),0,IF(CB379+$C379-SUM($CM379:CW379)&gt;AK378+BF379,AK378+BF379-CB379,$C379-SUM($CM379:CW379)))))</f>
        <v>0</v>
      </c>
      <c r="CY379" s="29">
        <f ca="1">IF(NOT(snowball),0,IF(AL378&lt;=0,0,IF($C379&lt;=SUM($CM379:CX379),0,IF(CC379+$C379-SUM($CM379:CX379)&gt;AL378+BG379,AL378+BG379-CC379,$C379-SUM($CM379:CX379)))))</f>
        <v>0</v>
      </c>
      <c r="CZ379" s="29">
        <f ca="1">IF(NOT(snowball),0,IF(AM378&lt;=0,0,IF($C379&lt;=SUM($CM379:CY379),0,IF(CD379+$C379-SUM($CM379:CY379)&gt;AM378+BH379,AM378+BH379-CD379,$C379-SUM($CM379:CY379)))))</f>
        <v>0</v>
      </c>
      <c r="DA379" s="29">
        <f ca="1">IF(NOT(snowball),0,IF(AN378&lt;=0,0,IF($C379&lt;=SUM($CM379:CZ379),0,IF(CE379+$C379-SUM($CM379:CZ379)&gt;AN378+BI379,AN378+BI379-CE379,$C379-SUM($CM379:CZ379)))))</f>
        <v>0</v>
      </c>
      <c r="DB379" s="29">
        <f ca="1">IF(NOT(snowball),0,IF(AO378&lt;=0,0,IF($C379&lt;=SUM($CM379:DA379),0,IF(CF379+$C379-SUM($CM379:DA379)&gt;AO378+BJ379,AO378+BJ379-CF379,$C379-SUM($CM379:DA379)))))</f>
        <v>0</v>
      </c>
      <c r="DC379" s="29">
        <f ca="1">IF(NOT(snowball),0,IF(AP378&lt;=0,0,IF($C379&lt;=SUM($CM379:DB379),0,IF(CG379+$C379-SUM($CM379:DB379)&gt;AP378+BK379,AP378+BK379-CG379,$C379-SUM($CM379:DB379)))))</f>
        <v>0</v>
      </c>
      <c r="DD379" s="29">
        <f ca="1">IF(NOT(snowball),0,IF(AQ378&lt;=0,0,IF($C379&lt;=SUM($CM379:DC379),0,IF(CH379+$C379-SUM($CM379:DC379)&gt;AQ378+BL379,AQ378+BL379-CH379,$C379-SUM($CM379:DC379)))))</f>
        <v>0</v>
      </c>
      <c r="DE379" s="29">
        <f ca="1">IF(NOT(snowball),0,IF(AR378&lt;=0,0,IF($C379&lt;=SUM($CM379:DD379),0,IF(CI379+$C379-SUM($CM379:DD379)&gt;AR378+BM379,AR378+BM379-CI379,$C379-SUM($CM379:DD379)))))</f>
        <v>0</v>
      </c>
      <c r="DF379" s="29">
        <f ca="1">IF(NOT(snowball),0,IF(AS378&lt;=0,0,IF($C379&lt;=SUM($CM379:DE379),0,IF(CJ379+$C379-SUM($CM379:DE379)&gt;AS378+BN379,AS378+BN379-CJ379,$C379-SUM($CM379:DE379)))))</f>
        <v>0</v>
      </c>
    </row>
    <row r="380" spans="1:110" ht="11" customHeight="1">
      <c r="A380" s="30" t="str">
        <f t="shared" ca="1" si="550"/>
        <v/>
      </c>
      <c r="B380" s="13" t="e">
        <f t="shared" ca="1" si="491"/>
        <v>#N/A</v>
      </c>
      <c r="C380" s="113" t="str">
        <f t="shared" ca="1" si="477"/>
        <v/>
      </c>
      <c r="D380" s="81"/>
      <c r="E380" s="29">
        <f t="shared" ca="1" si="551"/>
        <v>0</v>
      </c>
      <c r="F380" s="29">
        <f t="shared" ca="1" si="551"/>
        <v>0</v>
      </c>
      <c r="G380" s="29">
        <f t="shared" ca="1" si="551"/>
        <v>0</v>
      </c>
      <c r="H380" s="29">
        <f t="shared" ca="1" si="551"/>
        <v>0</v>
      </c>
      <c r="I380" s="29">
        <f t="shared" ca="1" si="551"/>
        <v>0</v>
      </c>
      <c r="J380" s="29">
        <f t="shared" ca="1" si="551"/>
        <v>0</v>
      </c>
      <c r="K380" s="29">
        <f t="shared" ca="1" si="551"/>
        <v>0</v>
      </c>
      <c r="L380" s="29">
        <f t="shared" ca="1" si="478"/>
        <v>0</v>
      </c>
      <c r="M380" s="29">
        <f t="shared" ca="1" si="479"/>
        <v>0</v>
      </c>
      <c r="N380" s="29">
        <f t="shared" ca="1" si="480"/>
        <v>0</v>
      </c>
      <c r="O380" s="29">
        <f t="shared" ca="1" si="481"/>
        <v>0</v>
      </c>
      <c r="P380" s="29">
        <f t="shared" ca="1" si="482"/>
        <v>0</v>
      </c>
      <c r="Q380" s="29">
        <f t="shared" ca="1" si="483"/>
        <v>0</v>
      </c>
      <c r="R380" s="29">
        <f t="shared" ca="1" si="484"/>
        <v>0</v>
      </c>
      <c r="S380" s="29">
        <f t="shared" ca="1" si="485"/>
        <v>0</v>
      </c>
      <c r="T380" s="29">
        <f t="shared" ca="1" si="486"/>
        <v>0</v>
      </c>
      <c r="U380" s="29">
        <f t="shared" ca="1" si="487"/>
        <v>0</v>
      </c>
      <c r="V380" s="29">
        <f t="shared" ca="1" si="488"/>
        <v>0</v>
      </c>
      <c r="W380" s="29">
        <f t="shared" ca="1" si="489"/>
        <v>0</v>
      </c>
      <c r="X380" s="29">
        <f t="shared" ca="1" si="489"/>
        <v>0</v>
      </c>
      <c r="Y380" s="66"/>
      <c r="Z380" s="29">
        <f t="shared" ca="1" si="492"/>
        <v>0</v>
      </c>
      <c r="AA380" s="29">
        <f t="shared" ca="1" si="493"/>
        <v>0</v>
      </c>
      <c r="AB380" s="29">
        <f t="shared" ca="1" si="494"/>
        <v>0</v>
      </c>
      <c r="AC380" s="29">
        <f t="shared" ca="1" si="495"/>
        <v>0</v>
      </c>
      <c r="AD380" s="29">
        <f t="shared" ca="1" si="496"/>
        <v>0</v>
      </c>
      <c r="AE380" s="29">
        <f t="shared" ca="1" si="497"/>
        <v>0</v>
      </c>
      <c r="AF380" s="29">
        <f t="shared" ca="1" si="498"/>
        <v>0</v>
      </c>
      <c r="AG380" s="29">
        <f t="shared" ca="1" si="499"/>
        <v>0</v>
      </c>
      <c r="AH380" s="29">
        <f t="shared" ca="1" si="500"/>
        <v>0</v>
      </c>
      <c r="AI380" s="29">
        <f t="shared" ca="1" si="501"/>
        <v>0</v>
      </c>
      <c r="AJ380" s="29">
        <f t="shared" ca="1" si="502"/>
        <v>0</v>
      </c>
      <c r="AK380" s="29">
        <f t="shared" ca="1" si="503"/>
        <v>0</v>
      </c>
      <c r="AL380" s="29">
        <f t="shared" ca="1" si="504"/>
        <v>0</v>
      </c>
      <c r="AM380" s="29">
        <f t="shared" ca="1" si="505"/>
        <v>0</v>
      </c>
      <c r="AN380" s="29">
        <f t="shared" ca="1" si="506"/>
        <v>0</v>
      </c>
      <c r="AO380" s="29">
        <f t="shared" ca="1" si="507"/>
        <v>0</v>
      </c>
      <c r="AP380" s="29">
        <f t="shared" ca="1" si="508"/>
        <v>0</v>
      </c>
      <c r="AQ380" s="29">
        <f t="shared" ca="1" si="509"/>
        <v>0</v>
      </c>
      <c r="AR380" s="29">
        <f t="shared" ca="1" si="510"/>
        <v>0</v>
      </c>
      <c r="AS380" s="29">
        <f t="shared" ca="1" si="511"/>
        <v>0</v>
      </c>
      <c r="AT380" s="7"/>
      <c r="AU380" s="29">
        <f t="shared" ca="1" si="552"/>
        <v>0</v>
      </c>
      <c r="AV380" s="29">
        <f t="shared" ca="1" si="552"/>
        <v>0</v>
      </c>
      <c r="AW380" s="29">
        <f t="shared" ca="1" si="552"/>
        <v>0</v>
      </c>
      <c r="AX380" s="29">
        <f t="shared" ca="1" si="518"/>
        <v>0</v>
      </c>
      <c r="AY380" s="29">
        <f t="shared" ca="1" si="519"/>
        <v>0</v>
      </c>
      <c r="AZ380" s="29">
        <f t="shared" ca="1" si="520"/>
        <v>0</v>
      </c>
      <c r="BA380" s="29">
        <f t="shared" ca="1" si="521"/>
        <v>0</v>
      </c>
      <c r="BB380" s="29">
        <f t="shared" ca="1" si="522"/>
        <v>0</v>
      </c>
      <c r="BC380" s="29">
        <f t="shared" ca="1" si="523"/>
        <v>0</v>
      </c>
      <c r="BD380" s="29">
        <f t="shared" ca="1" si="524"/>
        <v>0</v>
      </c>
      <c r="BE380" s="29">
        <f t="shared" ca="1" si="525"/>
        <v>0</v>
      </c>
      <c r="BF380" s="29">
        <f t="shared" ca="1" si="526"/>
        <v>0</v>
      </c>
      <c r="BG380" s="29">
        <f t="shared" ca="1" si="527"/>
        <v>0</v>
      </c>
      <c r="BH380" s="29">
        <f t="shared" ca="1" si="528"/>
        <v>0</v>
      </c>
      <c r="BI380" s="29">
        <f t="shared" ca="1" si="529"/>
        <v>0</v>
      </c>
      <c r="BJ380" s="29">
        <f t="shared" ca="1" si="530"/>
        <v>0</v>
      </c>
      <c r="BK380" s="29">
        <f t="shared" ca="1" si="531"/>
        <v>0</v>
      </c>
      <c r="BL380" s="29">
        <f t="shared" ca="1" si="532"/>
        <v>0</v>
      </c>
      <c r="BM380" s="29">
        <f t="shared" ca="1" si="533"/>
        <v>0</v>
      </c>
      <c r="BN380" s="29">
        <f t="shared" ca="1" si="534"/>
        <v>0</v>
      </c>
      <c r="BO380" s="33">
        <f t="shared" ca="1" si="512"/>
        <v>0</v>
      </c>
      <c r="BP380" s="16"/>
      <c r="BQ380" s="29">
        <f t="shared" ca="1" si="513"/>
        <v>0</v>
      </c>
      <c r="BR380" s="29">
        <f t="shared" ca="1" si="514"/>
        <v>0</v>
      </c>
      <c r="BS380" s="29">
        <f t="shared" ca="1" si="515"/>
        <v>0</v>
      </c>
      <c r="BT380" s="29">
        <f t="shared" ca="1" si="516"/>
        <v>0</v>
      </c>
      <c r="BU380" s="29">
        <f t="shared" ca="1" si="517"/>
        <v>0</v>
      </c>
      <c r="BV380" s="29">
        <f t="shared" ca="1" si="535"/>
        <v>0</v>
      </c>
      <c r="BW380" s="29">
        <f t="shared" ca="1" si="536"/>
        <v>0</v>
      </c>
      <c r="BX380" s="29">
        <f t="shared" ca="1" si="537"/>
        <v>0</v>
      </c>
      <c r="BY380" s="29">
        <f t="shared" ca="1" si="538"/>
        <v>0</v>
      </c>
      <c r="BZ380" s="29">
        <f t="shared" ca="1" si="539"/>
        <v>0</v>
      </c>
      <c r="CA380" s="29">
        <f t="shared" ca="1" si="540"/>
        <v>0</v>
      </c>
      <c r="CB380" s="29">
        <f t="shared" ca="1" si="541"/>
        <v>0</v>
      </c>
      <c r="CC380" s="29">
        <f t="shared" ca="1" si="542"/>
        <v>0</v>
      </c>
      <c r="CD380" s="29">
        <f t="shared" ca="1" si="543"/>
        <v>0</v>
      </c>
      <c r="CE380" s="29">
        <f t="shared" ca="1" si="544"/>
        <v>0</v>
      </c>
      <c r="CF380" s="29">
        <f t="shared" ca="1" si="545"/>
        <v>0</v>
      </c>
      <c r="CG380" s="29">
        <f t="shared" ca="1" si="546"/>
        <v>0</v>
      </c>
      <c r="CH380" s="29">
        <f t="shared" ca="1" si="547"/>
        <v>0</v>
      </c>
      <c r="CI380" s="29">
        <f t="shared" ca="1" si="548"/>
        <v>0</v>
      </c>
      <c r="CJ380" s="29">
        <f t="shared" ca="1" si="549"/>
        <v>0</v>
      </c>
      <c r="CK380" s="33">
        <f t="shared" ca="1" si="553"/>
        <v>0</v>
      </c>
      <c r="CL380" s="33"/>
      <c r="CM380" s="78">
        <f t="shared" ca="1" si="490"/>
        <v>0</v>
      </c>
      <c r="CN380" s="29">
        <f ca="1">IF(NOT(snowball),0,IF(AA379&lt;=0,0,IF($C380&lt;=SUM($CM380:CM380),0,IF(BR380+$C380-SUM($CM380:CM380)&gt;AA379+AV380,AA379+AV380-BR380,$C380-SUM($CM380:CM380)))))</f>
        <v>0</v>
      </c>
      <c r="CO380" s="29">
        <f ca="1">IF(NOT(snowball),0,IF(AB379&lt;=0,0,IF($C380&lt;=SUM($CM380:CN380),0,IF(BS380+$C380-SUM($CM380:CN380)&gt;AB379+AW380,AB379+AW380-BS380,$C380-SUM($CM380:CN380)))))</f>
        <v>0</v>
      </c>
      <c r="CP380" s="29">
        <f ca="1">IF(NOT(snowball),0,IF(AC379&lt;=0,0,IF($C380&lt;=SUM($CM380:CO380),0,IF(BT380+$C380-SUM($CM380:CO380)&gt;AC379+AX380,AC379+AX380-BT380,$C380-SUM($CM380:CO380)))))</f>
        <v>0</v>
      </c>
      <c r="CQ380" s="29">
        <f ca="1">IF(NOT(snowball),0,IF(AD379&lt;=0,0,IF($C380&lt;=SUM($CM380:CP380),0,IF(BU380+$C380-SUM($CM380:CP380)&gt;AD379+AY380,AD379+AY380-BU380,$C380-SUM($CM380:CP380)))))</f>
        <v>0</v>
      </c>
      <c r="CR380" s="29">
        <f ca="1">IF(NOT(snowball),0,IF(AE379&lt;=0,0,IF($C380&lt;=SUM($CM380:CQ380),0,IF(BV380+$C380-SUM($CM380:CQ380)&gt;AE379+AZ380,AE379+AZ380-BV380,$C380-SUM($CM380:CQ380)))))</f>
        <v>0</v>
      </c>
      <c r="CS380" s="29">
        <f ca="1">IF(NOT(snowball),0,IF(AF379&lt;=0,0,IF($C380&lt;=SUM($CM380:CR380),0,IF(BW380+$C380-SUM($CM380:CR380)&gt;AF379+BA380,AF379+BA380-BW380,$C380-SUM($CM380:CR380)))))</f>
        <v>0</v>
      </c>
      <c r="CT380" s="29">
        <f ca="1">IF(NOT(snowball),0,IF(AG379&lt;=0,0,IF($C380&lt;=SUM($CM380:CS380),0,IF(BX380+$C380-SUM($CM380:CS380)&gt;AG379+BB380,AG379+BB380-BX380,$C380-SUM($CM380:CS380)))))</f>
        <v>0</v>
      </c>
      <c r="CU380" s="29">
        <f ca="1">IF(NOT(snowball),0,IF(AH379&lt;=0,0,IF($C380&lt;=SUM($CM380:CT380),0,IF(BY380+$C380-SUM($CM380:CT380)&gt;AH379+BC380,AH379+BC380-BY380,$C380-SUM($CM380:CT380)))))</f>
        <v>0</v>
      </c>
      <c r="CV380" s="29">
        <f ca="1">IF(NOT(snowball),0,IF(AI379&lt;=0,0,IF($C380&lt;=SUM($CM380:CU380),0,IF(BZ380+$C380-SUM($CM380:CU380)&gt;AI379+BD380,AI379+BD380-BZ380,$C380-SUM($CM380:CU380)))))</f>
        <v>0</v>
      </c>
      <c r="CW380" s="29">
        <f ca="1">IF(NOT(snowball),0,IF(AJ379&lt;=0,0,IF($C380&lt;=SUM($CM380:CV380),0,IF(CA380+$C380-SUM($CM380:CV380)&gt;AJ379+BE380,AJ379+BE380-CA380,$C380-SUM($CM380:CV380)))))</f>
        <v>0</v>
      </c>
      <c r="CX380" s="29">
        <f ca="1">IF(NOT(snowball),0,IF(AK379&lt;=0,0,IF($C380&lt;=SUM($CM380:CW380),0,IF(CB380+$C380-SUM($CM380:CW380)&gt;AK379+BF380,AK379+BF380-CB380,$C380-SUM($CM380:CW380)))))</f>
        <v>0</v>
      </c>
      <c r="CY380" s="29">
        <f ca="1">IF(NOT(snowball),0,IF(AL379&lt;=0,0,IF($C380&lt;=SUM($CM380:CX380),0,IF(CC380+$C380-SUM($CM380:CX380)&gt;AL379+BG380,AL379+BG380-CC380,$C380-SUM($CM380:CX380)))))</f>
        <v>0</v>
      </c>
      <c r="CZ380" s="29">
        <f ca="1">IF(NOT(snowball),0,IF(AM379&lt;=0,0,IF($C380&lt;=SUM($CM380:CY380),0,IF(CD380+$C380-SUM($CM380:CY380)&gt;AM379+BH380,AM379+BH380-CD380,$C380-SUM($CM380:CY380)))))</f>
        <v>0</v>
      </c>
      <c r="DA380" s="29">
        <f ca="1">IF(NOT(snowball),0,IF(AN379&lt;=0,0,IF($C380&lt;=SUM($CM380:CZ380),0,IF(CE380+$C380-SUM($CM380:CZ380)&gt;AN379+BI380,AN379+BI380-CE380,$C380-SUM($CM380:CZ380)))))</f>
        <v>0</v>
      </c>
      <c r="DB380" s="29">
        <f ca="1">IF(NOT(snowball),0,IF(AO379&lt;=0,0,IF($C380&lt;=SUM($CM380:DA380),0,IF(CF380+$C380-SUM($CM380:DA380)&gt;AO379+BJ380,AO379+BJ380-CF380,$C380-SUM($CM380:DA380)))))</f>
        <v>0</v>
      </c>
      <c r="DC380" s="29">
        <f ca="1">IF(NOT(snowball),0,IF(AP379&lt;=0,0,IF($C380&lt;=SUM($CM380:DB380),0,IF(CG380+$C380-SUM($CM380:DB380)&gt;AP379+BK380,AP379+BK380-CG380,$C380-SUM($CM380:DB380)))))</f>
        <v>0</v>
      </c>
      <c r="DD380" s="29">
        <f ca="1">IF(NOT(snowball),0,IF(AQ379&lt;=0,0,IF($C380&lt;=SUM($CM380:DC380),0,IF(CH380+$C380-SUM($CM380:DC380)&gt;AQ379+BL380,AQ379+BL380-CH380,$C380-SUM($CM380:DC380)))))</f>
        <v>0</v>
      </c>
      <c r="DE380" s="29">
        <f ca="1">IF(NOT(snowball),0,IF(AR379&lt;=0,0,IF($C380&lt;=SUM($CM380:DD380),0,IF(CI380+$C380-SUM($CM380:DD380)&gt;AR379+BM380,AR379+BM380-CI380,$C380-SUM($CM380:DD380)))))</f>
        <v>0</v>
      </c>
      <c r="DF380" s="29">
        <f ca="1">IF(NOT(snowball),0,IF(AS379&lt;=0,0,IF($C380&lt;=SUM($CM380:DE380),0,IF(CJ380+$C380-SUM($CM380:DE380)&gt;AS379+BN380,AS379+BN380-CJ380,$C380-SUM($CM380:DE380)))))</f>
        <v>0</v>
      </c>
    </row>
    <row r="381" spans="1:110">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c r="AM381" s="6"/>
      <c r="AN381" s="6"/>
      <c r="AO381" s="6"/>
      <c r="AP381" s="6"/>
      <c r="AQ381" s="6"/>
      <c r="AR381" s="6"/>
      <c r="AS381" s="6"/>
      <c r="AT381" s="6"/>
      <c r="AU381" s="6"/>
      <c r="AV381" s="6"/>
      <c r="AW381" s="6"/>
      <c r="AX381" s="6"/>
      <c r="AY381" s="6"/>
      <c r="AZ381" s="6"/>
      <c r="BA381" s="6"/>
      <c r="BB381" s="6"/>
      <c r="BC381" s="6"/>
      <c r="BD381" s="6"/>
      <c r="BE381" s="6"/>
      <c r="BF381" s="6"/>
      <c r="BG381" s="6"/>
      <c r="BH381" s="6"/>
      <c r="BI381" s="6"/>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6"/>
      <c r="CI381" s="6"/>
      <c r="CJ381" s="6"/>
      <c r="CK381" s="6"/>
      <c r="CL381" s="6"/>
      <c r="CM381" s="78">
        <f t="shared" ca="1" si="490"/>
        <v>0</v>
      </c>
      <c r="CN381" s="29">
        <f ca="1">IF(NOT(snowball),0,IF(AA380&lt;=0,0,IF($C381&lt;=SUM($CM381:CM381),0,IF(BR381+$C381-SUM($CM381:CM381)&gt;AA380+AV381,AA380+AV381-BR381,$C381-SUM($CM381:CM381)))))</f>
        <v>0</v>
      </c>
      <c r="CO381" s="29">
        <f ca="1">IF(NOT(snowball),0,IF(AB380&lt;=0,0,IF($C381&lt;=SUM($CM381:CN381),0,IF(BS381+$C381-SUM($CM381:CN381)&gt;AB380+AW381,AB380+AW381-BS381,$C381-SUM($CM381:CN381)))))</f>
        <v>0</v>
      </c>
      <c r="CP381" s="29">
        <f ca="1">IF(NOT(snowball),0,IF(AC380&lt;=0,0,IF($C381&lt;=SUM($CM381:CO381),0,IF(BT381+$C381-SUM($CM381:CO381)&gt;AC380+AX381,AC380+AX381-BT381,$C381-SUM($CM381:CO381)))))</f>
        <v>0</v>
      </c>
      <c r="CQ381" s="29">
        <f ca="1">IF(NOT(snowball),0,IF(AD380&lt;=0,0,IF($C381&lt;=SUM($CM381:CP381),0,IF(BU381+$C381-SUM($CM381:CP381)&gt;AD380+AY381,AD380+AY381-BU381,$C381-SUM($CM381:CP381)))))</f>
        <v>0</v>
      </c>
      <c r="CR381" s="29">
        <f ca="1">IF(NOT(snowball),0,IF(AE380&lt;=0,0,IF($C381&lt;=SUM($CM381:CQ381),0,IF(BV381+$C381-SUM($CM381:CQ381)&gt;AE380+AZ381,AE380+AZ381-BV381,$C381-SUM($CM381:CQ381)))))</f>
        <v>0</v>
      </c>
      <c r="CS381" s="29">
        <f ca="1">IF(NOT(snowball),0,IF(AF380&lt;=0,0,IF($C381&lt;=SUM($CM381:CR381),0,IF(BW381+$C381-SUM($CM381:CR381)&gt;AF380+BA381,AF380+BA381-BW381,$C381-SUM($CM381:CR381)))))</f>
        <v>0</v>
      </c>
      <c r="CT381" s="29">
        <f ca="1">IF(NOT(snowball),0,IF(AG380&lt;=0,0,IF($C381&lt;=SUM($CM381:CS381),0,IF(BX381+$C381-SUM($CM381:CS381)&gt;AG380+BB381,AG380+BB381-BX381,$C381-SUM($CM381:CS381)))))</f>
        <v>0</v>
      </c>
      <c r="CU381" s="29">
        <f ca="1">IF(NOT(snowball),0,IF(AH380&lt;=0,0,IF($C381&lt;=SUM($CM381:CT381),0,IF(BY381+$C381-SUM($CM381:CT381)&gt;AH380+BC381,AH380+BC381-BY381,$C381-SUM($CM381:CT381)))))</f>
        <v>0</v>
      </c>
      <c r="CV381" s="29">
        <f ca="1">IF(NOT(snowball),0,IF(AI380&lt;=0,0,IF($C381&lt;=SUM($CM381:CU381),0,IF(BZ381+$C381-SUM($CM381:CU381)&gt;AI380+BD381,AI380+BD381-BZ381,$C381-SUM($CM381:CU381)))))</f>
        <v>0</v>
      </c>
      <c r="CW381" s="29">
        <f ca="1">IF(NOT(snowball),0,IF(AJ380&lt;=0,0,IF($C381&lt;=SUM($CM381:CV381),0,IF(CA381+$C381-SUM($CM381:CV381)&gt;AJ380+BE381,AJ380+BE381-CA381,$C381-SUM($CM381:CV381)))))</f>
        <v>0</v>
      </c>
      <c r="CX381" s="29">
        <f ca="1">IF(NOT(snowball),0,IF(AK380&lt;=0,0,IF($C381&lt;=SUM($CM381:CW381),0,IF(CB381+$C381-SUM($CM381:CW381)&gt;AK380+BF381,AK380+BF381-CB381,$C381-SUM($CM381:CW381)))))</f>
        <v>0</v>
      </c>
      <c r="CY381" s="29">
        <f ca="1">IF(NOT(snowball),0,IF(AL380&lt;=0,0,IF($C381&lt;=SUM($CM381:CX381),0,IF(CC381+$C381-SUM($CM381:CX381)&gt;AL380+BG381,AL380+BG381-CC381,$C381-SUM($CM381:CX381)))))</f>
        <v>0</v>
      </c>
      <c r="CZ381" s="29">
        <f ca="1">IF(NOT(snowball),0,IF(AM380&lt;=0,0,IF($C381&lt;=SUM($CM381:CY381),0,IF(CD381+$C381-SUM($CM381:CY381)&gt;AM380+BH381,AM380+BH381-CD381,$C381-SUM($CM381:CY381)))))</f>
        <v>0</v>
      </c>
      <c r="DA381" s="29">
        <f ca="1">IF(NOT(snowball),0,IF(AN380&lt;=0,0,IF($C381&lt;=SUM($CM381:CZ381),0,IF(CE381+$C381-SUM($CM381:CZ381)&gt;AN380+BI381,AN380+BI381-CE381,$C381-SUM($CM381:CZ381)))))</f>
        <v>0</v>
      </c>
      <c r="DB381" s="29">
        <f ca="1">IF(NOT(snowball),0,IF(AO380&lt;=0,0,IF($C381&lt;=SUM($CM381:DA381),0,IF(CF381+$C381-SUM($CM381:DA381)&gt;AO380+BJ381,AO380+BJ381-CF381,$C381-SUM($CM381:DA381)))))</f>
        <v>0</v>
      </c>
      <c r="DC381" s="29">
        <f ca="1">IF(NOT(snowball),0,IF(AP380&lt;=0,0,IF($C381&lt;=SUM($CM381:DB381),0,IF(CG381+$C381-SUM($CM381:DB381)&gt;AP380+BK381,AP380+BK381-CG381,$C381-SUM($CM381:DB381)))))</f>
        <v>0</v>
      </c>
      <c r="DD381" s="29">
        <f ca="1">IF(NOT(snowball),0,IF(AQ380&lt;=0,0,IF($C381&lt;=SUM($CM381:DC381),0,IF(CH381+$C381-SUM($CM381:DC381)&gt;AQ380+BL381,AQ380+BL381-CH381,$C381-SUM($CM381:DC381)))))</f>
        <v>0</v>
      </c>
      <c r="DE381" s="29">
        <f ca="1">IF(NOT(snowball),0,IF(AR380&lt;=0,0,IF($C381&lt;=SUM($CM381:DD381),0,IF(CI381+$C381-SUM($CM381:DD381)&gt;AR380+BM381,AR380+BM381-CI381,$C381-SUM($CM381:DD381)))))</f>
        <v>0</v>
      </c>
      <c r="DF381" s="29">
        <f ca="1">IF(NOT(snowball),0,IF(AS380&lt;=0,0,IF($C381&lt;=SUM($CM381:DE381),0,IF(CJ381+$C381-SUM($CM381:DE381)&gt;AS380+BN381,AS380+BN381-CJ381,$C381-SUM($CM381:DE381)))))</f>
        <v>0</v>
      </c>
    </row>
  </sheetData>
  <mergeCells count="2">
    <mergeCell ref="E16:F16"/>
    <mergeCell ref="E5:F5"/>
  </mergeCells>
  <phoneticPr fontId="3" type="noConversion"/>
  <conditionalFormatting sqref="E13:X13">
    <cfRule type="expression" dxfId="2" priority="1" stopIfTrue="1">
      <formula>AND(paymenttype=2,OR(#REF!&gt;0,PaymentSchedule!A4&gt;0))</formula>
    </cfRule>
  </conditionalFormatting>
  <conditionalFormatting sqref="E10:X10">
    <cfRule type="expression" dxfId="1" priority="2" stopIfTrue="1">
      <formula>AND(paymenttype=2,OR(#REF!&gt;0,#REF!&gt;0))</formula>
    </cfRule>
  </conditionalFormatting>
  <conditionalFormatting sqref="B21:B380">
    <cfRule type="expression" dxfId="0" priority="3" stopIfTrue="1">
      <formula>ISERROR(PaymentSchedule!A1)</formula>
    </cfRule>
  </conditionalFormatting>
  <hyperlinks>
    <hyperlink ref="A2" r:id="rId1"/>
  </hyperlinks>
  <pageMargins left="0.25" right="0.25" top="0.25" bottom="0.5" header="0.5" footer="0.5"/>
  <pageSetup scale="59" fitToHeight="0" orientation="landscape" r:id="rId2"/>
  <headerFooter alignWithMargins="0"/>
  <drawing r:id="rId3"/>
  <legacyDrawing r:id="rId4"/>
</worksheet>
</file>

<file path=xl/worksheets/sheet3.xml><?xml version="1.0" encoding="utf-8"?>
<worksheet xmlns="http://schemas.openxmlformats.org/spreadsheetml/2006/main" xmlns:r="http://schemas.openxmlformats.org/officeDocument/2006/relationships">
  <dimension ref="A1:U66"/>
  <sheetViews>
    <sheetView workbookViewId="0"/>
  </sheetViews>
  <sheetFormatPr defaultColWidth="8.81640625" defaultRowHeight="12.5"/>
  <cols>
    <col min="1" max="1" width="20.36328125" customWidth="1"/>
  </cols>
  <sheetData>
    <row r="1" spans="1:21" ht="15">
      <c r="A1" s="34" t="s">
        <v>52</v>
      </c>
    </row>
    <row r="2" spans="1:21">
      <c r="A2" s="75" t="s">
        <v>53</v>
      </c>
    </row>
    <row r="3" spans="1:21">
      <c r="A3" s="75" t="s">
        <v>54</v>
      </c>
    </row>
    <row r="5" spans="1:21">
      <c r="A5" s="27" t="s">
        <v>43</v>
      </c>
    </row>
    <row r="6" spans="1:21">
      <c r="A6" t="s">
        <v>28</v>
      </c>
      <c r="B6">
        <v>1</v>
      </c>
      <c r="C6">
        <f>B6+1</f>
        <v>2</v>
      </c>
      <c r="D6">
        <f t="shared" ref="D6:J6" si="0">C6+1</f>
        <v>3</v>
      </c>
      <c r="E6">
        <f t="shared" si="0"/>
        <v>4</v>
      </c>
      <c r="F6">
        <f t="shared" si="0"/>
        <v>5</v>
      </c>
      <c r="G6">
        <f t="shared" si="0"/>
        <v>6</v>
      </c>
      <c r="H6">
        <f t="shared" si="0"/>
        <v>7</v>
      </c>
      <c r="I6">
        <f t="shared" si="0"/>
        <v>8</v>
      </c>
      <c r="J6">
        <f t="shared" si="0"/>
        <v>9</v>
      </c>
      <c r="K6">
        <f t="shared" ref="K6:U6" si="1">J6+1</f>
        <v>10</v>
      </c>
      <c r="L6">
        <f t="shared" si="1"/>
        <v>11</v>
      </c>
      <c r="M6">
        <f t="shared" si="1"/>
        <v>12</v>
      </c>
      <c r="N6">
        <f t="shared" si="1"/>
        <v>13</v>
      </c>
      <c r="O6">
        <f t="shared" si="1"/>
        <v>14</v>
      </c>
      <c r="P6">
        <f t="shared" si="1"/>
        <v>15</v>
      </c>
      <c r="Q6">
        <f t="shared" si="1"/>
        <v>16</v>
      </c>
      <c r="R6">
        <f t="shared" si="1"/>
        <v>17</v>
      </c>
      <c r="S6">
        <f t="shared" si="1"/>
        <v>18</v>
      </c>
      <c r="T6">
        <f t="shared" si="1"/>
        <v>19</v>
      </c>
      <c r="U6">
        <f t="shared" si="1"/>
        <v>20</v>
      </c>
    </row>
    <row r="7" spans="1:21">
      <c r="A7" t="s">
        <v>25</v>
      </c>
      <c r="B7" s="39" t="str">
        <f t="array" ref="B7:U7">TRANSPOSE(Calculator!B8:B27)</f>
        <v>Card #1</v>
      </c>
      <c r="C7" s="39" t="str">
        <v>Auto Loan #1</v>
      </c>
      <c r="D7" s="39" t="str">
        <v>Auto Loan #2</v>
      </c>
      <c r="E7" s="39" t="str">
        <v>Card #2</v>
      </c>
      <c r="F7" s="39" t="str">
        <v>Student Loan #1</v>
      </c>
      <c r="G7" s="39">
        <v>0</v>
      </c>
      <c r="H7" s="39">
        <v>0</v>
      </c>
      <c r="I7" s="39">
        <v>0</v>
      </c>
      <c r="J7" s="39">
        <v>0</v>
      </c>
      <c r="K7" s="39">
        <v>0</v>
      </c>
      <c r="L7" s="39">
        <v>0</v>
      </c>
      <c r="M7" s="39">
        <v>0</v>
      </c>
      <c r="N7" s="39">
        <v>0</v>
      </c>
      <c r="O7" s="39">
        <v>0</v>
      </c>
      <c r="P7" s="39">
        <v>0</v>
      </c>
      <c r="Q7" s="39">
        <v>0</v>
      </c>
      <c r="R7" s="39">
        <v>0</v>
      </c>
      <c r="S7" s="39">
        <v>0</v>
      </c>
      <c r="T7" s="39">
        <v>0</v>
      </c>
      <c r="U7" s="39">
        <v>0</v>
      </c>
    </row>
    <row r="8" spans="1:21">
      <c r="A8" t="s">
        <v>2</v>
      </c>
      <c r="B8" s="43">
        <f t="array" ref="B8:U8">TRANSPOSE(Calculator!C8:C27)</f>
        <v>4400</v>
      </c>
      <c r="C8" s="43">
        <v>22000</v>
      </c>
      <c r="D8" s="43">
        <v>16000</v>
      </c>
      <c r="E8" s="43">
        <v>9000</v>
      </c>
      <c r="F8" s="43">
        <v>25000</v>
      </c>
      <c r="G8" s="43">
        <v>0</v>
      </c>
      <c r="H8" s="43">
        <v>0</v>
      </c>
      <c r="I8" s="43">
        <v>0</v>
      </c>
      <c r="J8" s="43">
        <v>0</v>
      </c>
      <c r="K8" s="43">
        <v>0</v>
      </c>
      <c r="L8" s="43">
        <v>0</v>
      </c>
      <c r="M8" s="43">
        <v>0</v>
      </c>
      <c r="N8" s="43">
        <v>0</v>
      </c>
      <c r="O8" s="43">
        <v>0</v>
      </c>
      <c r="P8" s="43">
        <v>0</v>
      </c>
      <c r="Q8" s="43">
        <v>0</v>
      </c>
      <c r="R8" s="43">
        <v>0</v>
      </c>
      <c r="S8" s="43">
        <v>0</v>
      </c>
      <c r="T8" s="43">
        <v>0</v>
      </c>
      <c r="U8" s="43">
        <v>0</v>
      </c>
    </row>
    <row r="9" spans="1:21">
      <c r="A9" t="s">
        <v>27</v>
      </c>
      <c r="B9" s="107">
        <f t="array" ref="B9:U9">TRANSPOSE(Calculator!D8:D27)</f>
        <v>0.13</v>
      </c>
      <c r="C9" s="107">
        <v>0.05</v>
      </c>
      <c r="D9" s="107">
        <v>0.05</v>
      </c>
      <c r="E9" s="107">
        <v>0.13500000000000001</v>
      </c>
      <c r="F9" s="107">
        <v>0.04</v>
      </c>
      <c r="G9" s="107">
        <v>0</v>
      </c>
      <c r="H9" s="107">
        <v>0</v>
      </c>
      <c r="I9" s="107">
        <v>0</v>
      </c>
      <c r="J9" s="107">
        <v>0</v>
      </c>
      <c r="K9" s="107">
        <v>0</v>
      </c>
      <c r="L9" s="107">
        <v>0</v>
      </c>
      <c r="M9" s="107">
        <v>0</v>
      </c>
      <c r="N9" s="107">
        <v>0</v>
      </c>
      <c r="O9" s="107">
        <v>0</v>
      </c>
      <c r="P9" s="107">
        <v>0</v>
      </c>
      <c r="Q9" s="40">
        <v>0</v>
      </c>
      <c r="R9" s="40">
        <v>0</v>
      </c>
      <c r="S9" s="40">
        <v>0</v>
      </c>
      <c r="T9" s="40">
        <v>0</v>
      </c>
      <c r="U9" s="40">
        <v>0</v>
      </c>
    </row>
    <row r="10" spans="1:21">
      <c r="A10" t="s">
        <v>100</v>
      </c>
      <c r="B10" s="100">
        <f t="array" ref="B10:U10">IF(ISBLANK(TRANSPOSE(Calculator!F8:F27)),0,TRANSPOSE(Calculator!F8:F27))</f>
        <v>2</v>
      </c>
      <c r="C10" s="100">
        <v>1</v>
      </c>
      <c r="D10" s="100">
        <v>3</v>
      </c>
      <c r="E10" s="100">
        <v>5</v>
      </c>
      <c r="F10" s="100">
        <v>4</v>
      </c>
      <c r="G10" s="100">
        <v>0</v>
      </c>
      <c r="H10" s="100">
        <v>0</v>
      </c>
      <c r="I10" s="100">
        <v>0</v>
      </c>
      <c r="J10" s="100">
        <v>0</v>
      </c>
      <c r="K10" s="100">
        <v>0</v>
      </c>
      <c r="L10" s="100">
        <v>0</v>
      </c>
      <c r="M10" s="100">
        <v>0</v>
      </c>
      <c r="N10" s="100">
        <v>0</v>
      </c>
      <c r="O10" s="100">
        <v>0</v>
      </c>
      <c r="P10" s="100">
        <v>0</v>
      </c>
      <c r="Q10" s="100">
        <v>0</v>
      </c>
      <c r="R10" s="100">
        <v>0</v>
      </c>
      <c r="S10" s="100">
        <v>0</v>
      </c>
      <c r="T10" s="100">
        <v>0</v>
      </c>
      <c r="U10" s="100">
        <v>0</v>
      </c>
    </row>
    <row r="11" spans="1:21">
      <c r="A11" t="s">
        <v>42</v>
      </c>
      <c r="B11" t="b">
        <f>IF(AND(NOT(ISTEXT(B8)),B8&gt;0),TRUE,FALSE)</f>
        <v>1</v>
      </c>
      <c r="C11" t="b">
        <f t="shared" ref="C11:U11" si="2">IF(AND(NOT(ISTEXT(C8)),C8&gt;0),TRUE,FALSE)</f>
        <v>1</v>
      </c>
      <c r="D11" t="b">
        <f t="shared" si="2"/>
        <v>1</v>
      </c>
      <c r="E11" t="b">
        <f t="shared" si="2"/>
        <v>1</v>
      </c>
      <c r="F11" t="b">
        <f t="shared" si="2"/>
        <v>1</v>
      </c>
      <c r="G11" t="b">
        <f t="shared" si="2"/>
        <v>0</v>
      </c>
      <c r="H11" t="b">
        <f t="shared" si="2"/>
        <v>0</v>
      </c>
      <c r="I11" t="b">
        <f t="shared" si="2"/>
        <v>0</v>
      </c>
      <c r="J11" t="b">
        <f t="shared" si="2"/>
        <v>0</v>
      </c>
      <c r="K11" t="b">
        <f t="shared" si="2"/>
        <v>0</v>
      </c>
      <c r="L11" t="b">
        <f t="shared" si="2"/>
        <v>0</v>
      </c>
      <c r="M11" t="b">
        <f t="shared" si="2"/>
        <v>0</v>
      </c>
      <c r="N11" t="b">
        <f t="shared" si="2"/>
        <v>0</v>
      </c>
      <c r="O11" t="b">
        <f t="shared" si="2"/>
        <v>0</v>
      </c>
      <c r="P11" t="b">
        <f t="shared" si="2"/>
        <v>0</v>
      </c>
      <c r="Q11" t="b">
        <f t="shared" si="2"/>
        <v>0</v>
      </c>
      <c r="R11" t="b">
        <f t="shared" si="2"/>
        <v>0</v>
      </c>
      <c r="S11" t="b">
        <f t="shared" si="2"/>
        <v>0</v>
      </c>
      <c r="T11" t="b">
        <f t="shared" si="2"/>
        <v>0</v>
      </c>
      <c r="U11" t="b">
        <f t="shared" si="2"/>
        <v>0</v>
      </c>
    </row>
    <row r="12" spans="1:21">
      <c r="A12" s="15" t="s">
        <v>41</v>
      </c>
      <c r="B12">
        <v>20</v>
      </c>
    </row>
    <row r="14" spans="1:21">
      <c r="A14" s="27" t="s">
        <v>44</v>
      </c>
    </row>
    <row r="15" spans="1:21">
      <c r="A15" t="s">
        <v>28</v>
      </c>
      <c r="B15" s="27">
        <f>INDEX(B6:U6,1,MATCH(TRUE,B11:U11,0))</f>
        <v>1</v>
      </c>
      <c r="C15">
        <f ca="1">INDEX(OFFSET($B6,0,B15,1,$B$12-B15),1,MATCH(TRUE,OFFSET($B11,0,B15,1,$B$12-B15),0))</f>
        <v>2</v>
      </c>
      <c r="D15">
        <f t="shared" ref="D15:U15" ca="1" si="3">INDEX(OFFSET($B6,0,C15,1,$B$12-C15),1,MATCH(TRUE,OFFSET($B11,0,C15,1,$B$12-C15),0))</f>
        <v>3</v>
      </c>
      <c r="E15">
        <f t="shared" ca="1" si="3"/>
        <v>4</v>
      </c>
      <c r="F15">
        <f t="shared" ca="1" si="3"/>
        <v>5</v>
      </c>
      <c r="G15" t="e">
        <f t="shared" ca="1" si="3"/>
        <v>#N/A</v>
      </c>
      <c r="H15" t="e">
        <f t="shared" ca="1" si="3"/>
        <v>#N/A</v>
      </c>
      <c r="I15" t="e">
        <f t="shared" ca="1" si="3"/>
        <v>#N/A</v>
      </c>
      <c r="J15" t="e">
        <f t="shared" ca="1" si="3"/>
        <v>#N/A</v>
      </c>
      <c r="K15" t="e">
        <f t="shared" ca="1" si="3"/>
        <v>#N/A</v>
      </c>
      <c r="L15" t="e">
        <f t="shared" ca="1" si="3"/>
        <v>#N/A</v>
      </c>
      <c r="M15" t="e">
        <f t="shared" ca="1" si="3"/>
        <v>#N/A</v>
      </c>
      <c r="N15" t="e">
        <f t="shared" ca="1" si="3"/>
        <v>#N/A</v>
      </c>
      <c r="O15" t="e">
        <f t="shared" ca="1" si="3"/>
        <v>#N/A</v>
      </c>
      <c r="P15" t="e">
        <f t="shared" ca="1" si="3"/>
        <v>#N/A</v>
      </c>
      <c r="Q15" t="e">
        <f t="shared" ca="1" si="3"/>
        <v>#N/A</v>
      </c>
      <c r="R15" t="e">
        <f t="shared" ca="1" si="3"/>
        <v>#N/A</v>
      </c>
      <c r="S15" t="e">
        <f t="shared" ca="1" si="3"/>
        <v>#N/A</v>
      </c>
      <c r="T15" t="e">
        <f t="shared" ca="1" si="3"/>
        <v>#N/A</v>
      </c>
      <c r="U15" t="e">
        <f t="shared" ca="1" si="3"/>
        <v>#N/A</v>
      </c>
    </row>
    <row r="16" spans="1:21">
      <c r="A16" t="s">
        <v>25</v>
      </c>
      <c r="B16" s="39" t="str">
        <f>INDEX($B7:$U7,1,B$15)</f>
        <v>Card #1</v>
      </c>
      <c r="C16" s="39" t="str">
        <f t="shared" ref="C16:U16" ca="1" si="4">INDEX($B7:$U7,1,C$15)</f>
        <v>Auto Loan #1</v>
      </c>
      <c r="D16" s="39" t="str">
        <f t="shared" ca="1" si="4"/>
        <v>Auto Loan #2</v>
      </c>
      <c r="E16" s="39" t="str">
        <f t="shared" ca="1" si="4"/>
        <v>Card #2</v>
      </c>
      <c r="F16" s="39" t="str">
        <f t="shared" ca="1" si="4"/>
        <v>Student Loan #1</v>
      </c>
      <c r="G16" s="39" t="e">
        <f t="shared" ca="1" si="4"/>
        <v>#N/A</v>
      </c>
      <c r="H16" s="39" t="e">
        <f t="shared" ca="1" si="4"/>
        <v>#N/A</v>
      </c>
      <c r="I16" s="39" t="e">
        <f t="shared" ca="1" si="4"/>
        <v>#N/A</v>
      </c>
      <c r="J16" s="39" t="e">
        <f t="shared" ca="1" si="4"/>
        <v>#N/A</v>
      </c>
      <c r="K16" s="39" t="e">
        <f t="shared" ca="1" si="4"/>
        <v>#N/A</v>
      </c>
      <c r="L16" s="39" t="e">
        <f t="shared" ca="1" si="4"/>
        <v>#N/A</v>
      </c>
      <c r="M16" s="39" t="e">
        <f t="shared" ca="1" si="4"/>
        <v>#N/A</v>
      </c>
      <c r="N16" s="39" t="e">
        <f t="shared" ca="1" si="4"/>
        <v>#N/A</v>
      </c>
      <c r="O16" s="39" t="e">
        <f t="shared" ca="1" si="4"/>
        <v>#N/A</v>
      </c>
      <c r="P16" s="39" t="e">
        <f t="shared" ca="1" si="4"/>
        <v>#N/A</v>
      </c>
      <c r="Q16" s="39" t="e">
        <f t="shared" ca="1" si="4"/>
        <v>#N/A</v>
      </c>
      <c r="R16" s="39" t="e">
        <f t="shared" ca="1" si="4"/>
        <v>#N/A</v>
      </c>
      <c r="S16" s="39" t="e">
        <f t="shared" ca="1" si="4"/>
        <v>#N/A</v>
      </c>
      <c r="T16" s="39" t="e">
        <f t="shared" ca="1" si="4"/>
        <v>#N/A</v>
      </c>
      <c r="U16" s="39" t="e">
        <f t="shared" ca="1" si="4"/>
        <v>#N/A</v>
      </c>
    </row>
    <row r="17" spans="1:21">
      <c r="A17" t="s">
        <v>2</v>
      </c>
      <c r="B17" s="43">
        <f>INDEX($B8:$U8,1,B$15)</f>
        <v>4400</v>
      </c>
      <c r="C17" s="43">
        <f t="shared" ref="C17:U17" ca="1" si="5">INDEX($B8:$U8,1,C$15)</f>
        <v>22000</v>
      </c>
      <c r="D17" s="43">
        <f t="shared" ca="1" si="5"/>
        <v>16000</v>
      </c>
      <c r="E17" s="43">
        <f t="shared" ca="1" si="5"/>
        <v>9000</v>
      </c>
      <c r="F17" s="43">
        <f t="shared" ca="1" si="5"/>
        <v>25000</v>
      </c>
      <c r="G17" s="43" t="e">
        <f t="shared" ca="1" si="5"/>
        <v>#N/A</v>
      </c>
      <c r="H17" s="43" t="e">
        <f t="shared" ca="1" si="5"/>
        <v>#N/A</v>
      </c>
      <c r="I17" s="43" t="e">
        <f t="shared" ca="1" si="5"/>
        <v>#N/A</v>
      </c>
      <c r="J17" s="43" t="e">
        <f t="shared" ca="1" si="5"/>
        <v>#N/A</v>
      </c>
      <c r="K17" s="43" t="e">
        <f t="shared" ca="1" si="5"/>
        <v>#N/A</v>
      </c>
      <c r="L17" s="43" t="e">
        <f t="shared" ca="1" si="5"/>
        <v>#N/A</v>
      </c>
      <c r="M17" s="43" t="e">
        <f t="shared" ca="1" si="5"/>
        <v>#N/A</v>
      </c>
      <c r="N17" s="43" t="e">
        <f t="shared" ca="1" si="5"/>
        <v>#N/A</v>
      </c>
      <c r="O17" s="43" t="e">
        <f t="shared" ca="1" si="5"/>
        <v>#N/A</v>
      </c>
      <c r="P17" s="43" t="e">
        <f t="shared" ca="1" si="5"/>
        <v>#N/A</v>
      </c>
      <c r="Q17" s="43" t="e">
        <f t="shared" ca="1" si="5"/>
        <v>#N/A</v>
      </c>
      <c r="R17" s="43" t="e">
        <f t="shared" ca="1" si="5"/>
        <v>#N/A</v>
      </c>
      <c r="S17" s="43" t="e">
        <f t="shared" ca="1" si="5"/>
        <v>#N/A</v>
      </c>
      <c r="T17" s="43" t="e">
        <f t="shared" ca="1" si="5"/>
        <v>#N/A</v>
      </c>
      <c r="U17" s="43" t="e">
        <f t="shared" ca="1" si="5"/>
        <v>#N/A</v>
      </c>
    </row>
    <row r="18" spans="1:21">
      <c r="A18" t="s">
        <v>27</v>
      </c>
      <c r="B18" s="40">
        <f>INDEX($B9:$U9,1,B$15)</f>
        <v>0.13</v>
      </c>
      <c r="C18" s="40">
        <f t="shared" ref="C18:U18" ca="1" si="6">INDEX($B9:$U9,1,C$15)</f>
        <v>0.05</v>
      </c>
      <c r="D18" s="40">
        <f t="shared" ca="1" si="6"/>
        <v>0.05</v>
      </c>
      <c r="E18" s="40">
        <f t="shared" ca="1" si="6"/>
        <v>0.13500000000000001</v>
      </c>
      <c r="F18" s="40">
        <f t="shared" ca="1" si="6"/>
        <v>0.04</v>
      </c>
      <c r="G18" s="40" t="e">
        <f t="shared" ca="1" si="6"/>
        <v>#N/A</v>
      </c>
      <c r="H18" s="40" t="e">
        <f t="shared" ca="1" si="6"/>
        <v>#N/A</v>
      </c>
      <c r="I18" s="40" t="e">
        <f t="shared" ca="1" si="6"/>
        <v>#N/A</v>
      </c>
      <c r="J18" s="40" t="e">
        <f t="shared" ca="1" si="6"/>
        <v>#N/A</v>
      </c>
      <c r="K18" s="40" t="e">
        <f t="shared" ca="1" si="6"/>
        <v>#N/A</v>
      </c>
      <c r="L18" s="40" t="e">
        <f t="shared" ca="1" si="6"/>
        <v>#N/A</v>
      </c>
      <c r="M18" s="40" t="e">
        <f t="shared" ca="1" si="6"/>
        <v>#N/A</v>
      </c>
      <c r="N18" s="40" t="e">
        <f t="shared" ca="1" si="6"/>
        <v>#N/A</v>
      </c>
      <c r="O18" s="40" t="e">
        <f t="shared" ca="1" si="6"/>
        <v>#N/A</v>
      </c>
      <c r="P18" s="40" t="e">
        <f t="shared" ca="1" si="6"/>
        <v>#N/A</v>
      </c>
      <c r="Q18" s="40" t="e">
        <f t="shared" ca="1" si="6"/>
        <v>#N/A</v>
      </c>
      <c r="R18" s="40" t="e">
        <f t="shared" ca="1" si="6"/>
        <v>#N/A</v>
      </c>
      <c r="S18" s="40" t="e">
        <f t="shared" ca="1" si="6"/>
        <v>#N/A</v>
      </c>
      <c r="T18" s="40" t="e">
        <f t="shared" ca="1" si="6"/>
        <v>#N/A</v>
      </c>
      <c r="U18" s="40" t="e">
        <f t="shared" ca="1" si="6"/>
        <v>#N/A</v>
      </c>
    </row>
    <row r="19" spans="1:21">
      <c r="A19" t="s">
        <v>100</v>
      </c>
      <c r="B19" s="100">
        <f>INDEX($B10:$U10,1,B$15)</f>
        <v>2</v>
      </c>
      <c r="C19" s="100">
        <f t="shared" ref="C19:U19" ca="1" si="7">INDEX($B10:$U10,1,C$15)</f>
        <v>1</v>
      </c>
      <c r="D19" s="100">
        <f t="shared" ca="1" si="7"/>
        <v>3</v>
      </c>
      <c r="E19" s="100">
        <f t="shared" ca="1" si="7"/>
        <v>5</v>
      </c>
      <c r="F19" s="100">
        <f t="shared" ca="1" si="7"/>
        <v>4</v>
      </c>
      <c r="G19" s="100" t="e">
        <f t="shared" ca="1" si="7"/>
        <v>#N/A</v>
      </c>
      <c r="H19" s="100" t="e">
        <f t="shared" ca="1" si="7"/>
        <v>#N/A</v>
      </c>
      <c r="I19" s="100" t="e">
        <f t="shared" ca="1" si="7"/>
        <v>#N/A</v>
      </c>
      <c r="J19" s="100" t="e">
        <f t="shared" ca="1" si="7"/>
        <v>#N/A</v>
      </c>
      <c r="K19" s="100" t="e">
        <f t="shared" ca="1" si="7"/>
        <v>#N/A</v>
      </c>
      <c r="L19" s="100" t="e">
        <f t="shared" ca="1" si="7"/>
        <v>#N/A</v>
      </c>
      <c r="M19" s="100" t="e">
        <f t="shared" ca="1" si="7"/>
        <v>#N/A</v>
      </c>
      <c r="N19" s="100" t="e">
        <f t="shared" ca="1" si="7"/>
        <v>#N/A</v>
      </c>
      <c r="O19" s="100" t="e">
        <f t="shared" ca="1" si="7"/>
        <v>#N/A</v>
      </c>
      <c r="P19" s="100" t="e">
        <f t="shared" ca="1" si="7"/>
        <v>#N/A</v>
      </c>
      <c r="Q19" s="100" t="e">
        <f t="shared" ca="1" si="7"/>
        <v>#N/A</v>
      </c>
      <c r="R19" s="100" t="e">
        <f t="shared" ca="1" si="7"/>
        <v>#N/A</v>
      </c>
      <c r="S19" s="100" t="e">
        <f t="shared" ca="1" si="7"/>
        <v>#N/A</v>
      </c>
      <c r="T19" s="100" t="e">
        <f t="shared" ca="1" si="7"/>
        <v>#N/A</v>
      </c>
      <c r="U19" s="100" t="e">
        <f t="shared" ca="1" si="7"/>
        <v>#N/A</v>
      </c>
    </row>
    <row r="20" spans="1:21">
      <c r="A20" s="15" t="s">
        <v>41</v>
      </c>
      <c r="B20">
        <f>COUNTIF(B11:U11,TRUE)</f>
        <v>5</v>
      </c>
    </row>
    <row r="21" spans="1:21">
      <c r="A21" s="41" t="s">
        <v>34</v>
      </c>
      <c r="B21" s="42">
        <f t="shared" ref="B21:J21" ca="1" si="8">IF(ISERROR(B16),$B$12+1,RANK(B17,OFFSET($B17,0,0,1,$B$20),-1))</f>
        <v>1</v>
      </c>
      <c r="C21" s="42">
        <f t="shared" ca="1" si="8"/>
        <v>4</v>
      </c>
      <c r="D21" s="42">
        <f t="shared" ca="1" si="8"/>
        <v>3</v>
      </c>
      <c r="E21" s="42">
        <f t="shared" ca="1" si="8"/>
        <v>2</v>
      </c>
      <c r="F21" s="42">
        <f t="shared" ca="1" si="8"/>
        <v>5</v>
      </c>
      <c r="G21" s="42">
        <f t="shared" ca="1" si="8"/>
        <v>21</v>
      </c>
      <c r="H21" s="42">
        <f t="shared" ca="1" si="8"/>
        <v>21</v>
      </c>
      <c r="I21" s="42">
        <f t="shared" ca="1" si="8"/>
        <v>21</v>
      </c>
      <c r="J21" s="42">
        <f t="shared" ca="1" si="8"/>
        <v>21</v>
      </c>
      <c r="K21" s="42">
        <f t="shared" ref="K21:U21" ca="1" si="9">IF(ISERROR(K16),$B$12+1,RANK(K17,OFFSET($B17,0,0,1,$B$20),-1))</f>
        <v>21</v>
      </c>
      <c r="L21" s="42">
        <f t="shared" ca="1" si="9"/>
        <v>21</v>
      </c>
      <c r="M21" s="42">
        <f t="shared" ca="1" si="9"/>
        <v>21</v>
      </c>
      <c r="N21" s="42">
        <f t="shared" ca="1" si="9"/>
        <v>21</v>
      </c>
      <c r="O21" s="42">
        <f t="shared" ca="1" si="9"/>
        <v>21</v>
      </c>
      <c r="P21" s="42">
        <f t="shared" ca="1" si="9"/>
        <v>21</v>
      </c>
      <c r="Q21" s="42">
        <f t="shared" ca="1" si="9"/>
        <v>21</v>
      </c>
      <c r="R21" s="42">
        <f t="shared" ca="1" si="9"/>
        <v>21</v>
      </c>
      <c r="S21" s="42">
        <f t="shared" ca="1" si="9"/>
        <v>21</v>
      </c>
      <c r="T21" s="42">
        <f t="shared" ca="1" si="9"/>
        <v>21</v>
      </c>
      <c r="U21" s="42">
        <f t="shared" ca="1" si="9"/>
        <v>21</v>
      </c>
    </row>
    <row r="22" spans="1:21">
      <c r="A22" s="41" t="s">
        <v>35</v>
      </c>
      <c r="B22" s="42">
        <f t="shared" ref="B22:J22" ca="1" si="10">IF(ISERROR(B16),$B$12+1,RANK(B18,OFFSET($B18,0,0,1,$B$20)))</f>
        <v>2</v>
      </c>
      <c r="C22" s="42">
        <f t="shared" ca="1" si="10"/>
        <v>3</v>
      </c>
      <c r="D22" s="42">
        <f t="shared" ca="1" si="10"/>
        <v>3</v>
      </c>
      <c r="E22" s="42">
        <f t="shared" ca="1" si="10"/>
        <v>1</v>
      </c>
      <c r="F22" s="42">
        <f t="shared" ca="1" si="10"/>
        <v>5</v>
      </c>
      <c r="G22" s="42">
        <f t="shared" ca="1" si="10"/>
        <v>21</v>
      </c>
      <c r="H22" s="42">
        <f t="shared" ca="1" si="10"/>
        <v>21</v>
      </c>
      <c r="I22" s="42">
        <f t="shared" ca="1" si="10"/>
        <v>21</v>
      </c>
      <c r="J22" s="42">
        <f t="shared" ca="1" si="10"/>
        <v>21</v>
      </c>
      <c r="K22" s="42">
        <f t="shared" ref="K22:U22" ca="1" si="11">IF(ISERROR(K16),$B$12+1,RANK(K18,OFFSET($B18,0,0,1,$B$20)))</f>
        <v>21</v>
      </c>
      <c r="L22" s="42">
        <f t="shared" ca="1" si="11"/>
        <v>21</v>
      </c>
      <c r="M22" s="42">
        <f t="shared" ca="1" si="11"/>
        <v>21</v>
      </c>
      <c r="N22" s="42">
        <f t="shared" ca="1" si="11"/>
        <v>21</v>
      </c>
      <c r="O22" s="42">
        <f t="shared" ca="1" si="11"/>
        <v>21</v>
      </c>
      <c r="P22" s="42">
        <f t="shared" ca="1" si="11"/>
        <v>21</v>
      </c>
      <c r="Q22" s="42">
        <f t="shared" ca="1" si="11"/>
        <v>21</v>
      </c>
      <c r="R22" s="42">
        <f t="shared" ca="1" si="11"/>
        <v>21</v>
      </c>
      <c r="S22" s="42">
        <f t="shared" ca="1" si="11"/>
        <v>21</v>
      </c>
      <c r="T22" s="42">
        <f t="shared" ca="1" si="11"/>
        <v>21</v>
      </c>
      <c r="U22" s="42">
        <f t="shared" ca="1" si="11"/>
        <v>21</v>
      </c>
    </row>
    <row r="23" spans="1:21">
      <c r="A23" s="41" t="s">
        <v>104</v>
      </c>
      <c r="B23" s="42">
        <f t="shared" ref="B23:J23" ca="1" si="12">IF(ISERROR(B16),$B$12+1,RANK(B19,OFFSET($B19,0,0,1,$B$20)))</f>
        <v>4</v>
      </c>
      <c r="C23" s="42">
        <f t="shared" ca="1" si="12"/>
        <v>5</v>
      </c>
      <c r="D23" s="42">
        <f t="shared" ca="1" si="12"/>
        <v>3</v>
      </c>
      <c r="E23" s="42">
        <f t="shared" ca="1" si="12"/>
        <v>1</v>
      </c>
      <c r="F23" s="42">
        <f t="shared" ca="1" si="12"/>
        <v>2</v>
      </c>
      <c r="G23" s="42">
        <f t="shared" ca="1" si="12"/>
        <v>21</v>
      </c>
      <c r="H23" s="42">
        <f t="shared" ca="1" si="12"/>
        <v>21</v>
      </c>
      <c r="I23" s="42">
        <f t="shared" ca="1" si="12"/>
        <v>21</v>
      </c>
      <c r="J23" s="42">
        <f t="shared" ca="1" si="12"/>
        <v>21</v>
      </c>
      <c r="K23" s="42">
        <f t="shared" ref="K23:U23" ca="1" si="13">IF(ISERROR(K16),$B$12+1,RANK(K19,OFFSET($B19,0,0,1,$B$20)))</f>
        <v>21</v>
      </c>
      <c r="L23" s="42">
        <f t="shared" ca="1" si="13"/>
        <v>21</v>
      </c>
      <c r="M23" s="42">
        <f t="shared" ca="1" si="13"/>
        <v>21</v>
      </c>
      <c r="N23" s="42">
        <f t="shared" ca="1" si="13"/>
        <v>21</v>
      </c>
      <c r="O23" s="42">
        <f t="shared" ca="1" si="13"/>
        <v>21</v>
      </c>
      <c r="P23" s="42">
        <f t="shared" ca="1" si="13"/>
        <v>21</v>
      </c>
      <c r="Q23" s="42">
        <f t="shared" ca="1" si="13"/>
        <v>21</v>
      </c>
      <c r="R23" s="42">
        <f t="shared" ca="1" si="13"/>
        <v>21</v>
      </c>
      <c r="S23" s="42">
        <f t="shared" ca="1" si="13"/>
        <v>21</v>
      </c>
      <c r="T23" s="42">
        <f t="shared" ca="1" si="13"/>
        <v>21</v>
      </c>
      <c r="U23" s="42">
        <f t="shared" ca="1" si="13"/>
        <v>21</v>
      </c>
    </row>
    <row r="24" spans="1:21">
      <c r="A24" s="41" t="s">
        <v>103</v>
      </c>
      <c r="B24" s="42">
        <f t="shared" ref="B24:J24" ca="1" si="14">IF(ISERROR(B16),$B$12+1,RANK(B19,OFFSET($B19,0,0,1,$B$20),-1))</f>
        <v>2</v>
      </c>
      <c r="C24" s="42">
        <f t="shared" ca="1" si="14"/>
        <v>1</v>
      </c>
      <c r="D24" s="42">
        <f t="shared" ca="1" si="14"/>
        <v>3</v>
      </c>
      <c r="E24" s="42">
        <f t="shared" ca="1" si="14"/>
        <v>5</v>
      </c>
      <c r="F24" s="42">
        <f t="shared" ca="1" si="14"/>
        <v>4</v>
      </c>
      <c r="G24" s="42">
        <f t="shared" ca="1" si="14"/>
        <v>21</v>
      </c>
      <c r="H24" s="42">
        <f t="shared" ca="1" si="14"/>
        <v>21</v>
      </c>
      <c r="I24" s="42">
        <f t="shared" ca="1" si="14"/>
        <v>21</v>
      </c>
      <c r="J24" s="42">
        <f t="shared" ca="1" si="14"/>
        <v>21</v>
      </c>
      <c r="K24" s="42">
        <f t="shared" ref="K24:U24" ca="1" si="15">IF(ISERROR(K16),$B$12+1,RANK(K19,OFFSET($B19,0,0,1,$B$20),-1))</f>
        <v>21</v>
      </c>
      <c r="L24" s="42">
        <f t="shared" ca="1" si="15"/>
        <v>21</v>
      </c>
      <c r="M24" s="42">
        <f t="shared" ca="1" si="15"/>
        <v>21</v>
      </c>
      <c r="N24" s="42">
        <f t="shared" ca="1" si="15"/>
        <v>21</v>
      </c>
      <c r="O24" s="42">
        <f t="shared" ca="1" si="15"/>
        <v>21</v>
      </c>
      <c r="P24" s="42">
        <f t="shared" ca="1" si="15"/>
        <v>21</v>
      </c>
      <c r="Q24" s="42">
        <f t="shared" ca="1" si="15"/>
        <v>21</v>
      </c>
      <c r="R24" s="42">
        <f t="shared" ca="1" si="15"/>
        <v>21</v>
      </c>
      <c r="S24" s="42">
        <f t="shared" ca="1" si="15"/>
        <v>21</v>
      </c>
      <c r="T24" s="42">
        <f t="shared" ca="1" si="15"/>
        <v>21</v>
      </c>
      <c r="U24" s="42">
        <f t="shared" ca="1" si="15"/>
        <v>21</v>
      </c>
    </row>
    <row r="26" spans="1:21">
      <c r="A26" s="27" t="s">
        <v>30</v>
      </c>
    </row>
    <row r="27" spans="1:21">
      <c r="A27" s="15" t="s">
        <v>7</v>
      </c>
      <c r="B27">
        <v>1</v>
      </c>
      <c r="C27">
        <f>B27+1</f>
        <v>2</v>
      </c>
      <c r="D27">
        <f t="shared" ref="D27:J27" si="16">C27+1</f>
        <v>3</v>
      </c>
      <c r="E27">
        <f t="shared" si="16"/>
        <v>4</v>
      </c>
      <c r="F27">
        <f t="shared" si="16"/>
        <v>5</v>
      </c>
      <c r="G27">
        <f t="shared" si="16"/>
        <v>6</v>
      </c>
      <c r="H27">
        <f t="shared" si="16"/>
        <v>7</v>
      </c>
      <c r="I27">
        <f t="shared" si="16"/>
        <v>8</v>
      </c>
      <c r="J27">
        <f t="shared" si="16"/>
        <v>9</v>
      </c>
      <c r="K27">
        <f t="shared" ref="K27:U27" si="17">J27+1</f>
        <v>10</v>
      </c>
      <c r="L27">
        <f t="shared" si="17"/>
        <v>11</v>
      </c>
      <c r="M27">
        <f t="shared" si="17"/>
        <v>12</v>
      </c>
      <c r="N27">
        <f t="shared" si="17"/>
        <v>13</v>
      </c>
      <c r="O27">
        <f t="shared" si="17"/>
        <v>14</v>
      </c>
      <c r="P27">
        <f t="shared" si="17"/>
        <v>15</v>
      </c>
      <c r="Q27">
        <f t="shared" si="17"/>
        <v>16</v>
      </c>
      <c r="R27">
        <f t="shared" si="17"/>
        <v>17</v>
      </c>
      <c r="S27">
        <f t="shared" si="17"/>
        <v>18</v>
      </c>
      <c r="T27">
        <f t="shared" si="17"/>
        <v>19</v>
      </c>
      <c r="U27">
        <f t="shared" si="17"/>
        <v>20</v>
      </c>
    </row>
    <row r="28" spans="1:21">
      <c r="A28" s="15" t="s">
        <v>28</v>
      </c>
      <c r="B28">
        <f t="shared" ref="B28:U28" ca="1" si="18">MATCH(B27,$B$21:$U$21,0)</f>
        <v>1</v>
      </c>
      <c r="C28">
        <f t="shared" ca="1" si="18"/>
        <v>4</v>
      </c>
      <c r="D28">
        <f t="shared" ca="1" si="18"/>
        <v>3</v>
      </c>
      <c r="E28">
        <f t="shared" ca="1" si="18"/>
        <v>2</v>
      </c>
      <c r="F28">
        <f t="shared" ca="1" si="18"/>
        <v>5</v>
      </c>
      <c r="G28" t="e">
        <f t="shared" ca="1" si="18"/>
        <v>#N/A</v>
      </c>
      <c r="H28" t="e">
        <f t="shared" ca="1" si="18"/>
        <v>#N/A</v>
      </c>
      <c r="I28" t="e">
        <f t="shared" ca="1" si="18"/>
        <v>#N/A</v>
      </c>
      <c r="J28" t="e">
        <f t="shared" ca="1" si="18"/>
        <v>#N/A</v>
      </c>
      <c r="K28" t="e">
        <f t="shared" ca="1" si="18"/>
        <v>#N/A</v>
      </c>
      <c r="L28" t="e">
        <f t="shared" ca="1" si="18"/>
        <v>#N/A</v>
      </c>
      <c r="M28" t="e">
        <f t="shared" ca="1" si="18"/>
        <v>#N/A</v>
      </c>
      <c r="N28" t="e">
        <f t="shared" ca="1" si="18"/>
        <v>#N/A</v>
      </c>
      <c r="O28" t="e">
        <f t="shared" ca="1" si="18"/>
        <v>#N/A</v>
      </c>
      <c r="P28" t="e">
        <f t="shared" ca="1" si="18"/>
        <v>#N/A</v>
      </c>
      <c r="Q28" t="e">
        <f t="shared" ca="1" si="18"/>
        <v>#N/A</v>
      </c>
      <c r="R28" t="e">
        <f t="shared" ca="1" si="18"/>
        <v>#N/A</v>
      </c>
      <c r="S28" t="e">
        <f t="shared" ca="1" si="18"/>
        <v>#N/A</v>
      </c>
      <c r="T28" t="e">
        <f t="shared" ca="1" si="18"/>
        <v>#N/A</v>
      </c>
      <c r="U28" t="e">
        <f t="shared" ca="1" si="18"/>
        <v>#N/A</v>
      </c>
    </row>
    <row r="29" spans="1:21">
      <c r="A29" s="15" t="s">
        <v>29</v>
      </c>
      <c r="B29">
        <f ca="1">IF(ISERROR(B$16),$B$12+1,IF(NOT(ISERROR(B28)),B27,A29))</f>
        <v>1</v>
      </c>
      <c r="C29">
        <f t="shared" ref="C29:J29" ca="1" si="19">IF(ISERROR(C$16),$B$12+1,IF(NOT(ISERROR(C28)),C27,B29))</f>
        <v>2</v>
      </c>
      <c r="D29">
        <f t="shared" ca="1" si="19"/>
        <v>3</v>
      </c>
      <c r="E29">
        <f t="shared" ca="1" si="19"/>
        <v>4</v>
      </c>
      <c r="F29">
        <f t="shared" ca="1" si="19"/>
        <v>5</v>
      </c>
      <c r="G29">
        <f t="shared" ca="1" si="19"/>
        <v>21</v>
      </c>
      <c r="H29">
        <f t="shared" ca="1" si="19"/>
        <v>21</v>
      </c>
      <c r="I29">
        <f t="shared" ca="1" si="19"/>
        <v>21</v>
      </c>
      <c r="J29">
        <f t="shared" ca="1" si="19"/>
        <v>21</v>
      </c>
      <c r="K29">
        <f t="shared" ref="K29:U29" ca="1" si="20">IF(ISERROR(K$16),$B$12+1,IF(NOT(ISERROR(K28)),K27,J29))</f>
        <v>21</v>
      </c>
      <c r="L29">
        <f t="shared" ca="1" si="20"/>
        <v>21</v>
      </c>
      <c r="M29">
        <f t="shared" ca="1" si="20"/>
        <v>21</v>
      </c>
      <c r="N29">
        <f t="shared" ca="1" si="20"/>
        <v>21</v>
      </c>
      <c r="O29">
        <f t="shared" ca="1" si="20"/>
        <v>21</v>
      </c>
      <c r="P29">
        <f t="shared" ca="1" si="20"/>
        <v>21</v>
      </c>
      <c r="Q29">
        <f t="shared" ca="1" si="20"/>
        <v>21</v>
      </c>
      <c r="R29">
        <f t="shared" ca="1" si="20"/>
        <v>21</v>
      </c>
      <c r="S29">
        <f t="shared" ca="1" si="20"/>
        <v>21</v>
      </c>
      <c r="T29">
        <f t="shared" ca="1" si="20"/>
        <v>21</v>
      </c>
      <c r="U29">
        <f t="shared" ca="1" si="20"/>
        <v>21</v>
      </c>
    </row>
    <row r="30" spans="1:21">
      <c r="A30" s="36" t="s">
        <v>47</v>
      </c>
      <c r="B30" s="37">
        <f ca="1">B28</f>
        <v>1</v>
      </c>
      <c r="C30" s="38">
        <f ca="1">IF(NOT(ISERROR(C28)),C28,INDEX(OFFSET($B27,0,B30,1,COUNTA($B$7:$U$7)-B30),1,MATCH(C29,OFFSET($B21,0,B30,1,COUNTA($B$7:$U$7)-B30),0)))</f>
        <v>4</v>
      </c>
      <c r="D30" s="38">
        <f t="shared" ref="D30:U30" ca="1" si="21">IF(NOT(ISERROR(D28)),D28,INDEX(OFFSET($B27,0,C30,1,COUNTA($B$7:$U$7)-C30),1,MATCH(D29,OFFSET($B21,0,C30,1,COUNTA($B$7:$U$7)-C30),0)))</f>
        <v>3</v>
      </c>
      <c r="E30" s="38">
        <f t="shared" ca="1" si="21"/>
        <v>2</v>
      </c>
      <c r="F30" s="38">
        <f t="shared" ca="1" si="21"/>
        <v>5</v>
      </c>
      <c r="G30" s="38">
        <f t="shared" ca="1" si="21"/>
        <v>6</v>
      </c>
      <c r="H30" s="38">
        <f t="shared" ca="1" si="21"/>
        <v>7</v>
      </c>
      <c r="I30" s="38">
        <f t="shared" ca="1" si="21"/>
        <v>8</v>
      </c>
      <c r="J30" s="38">
        <f t="shared" ca="1" si="21"/>
        <v>9</v>
      </c>
      <c r="K30" s="38">
        <f t="shared" ca="1" si="21"/>
        <v>10</v>
      </c>
      <c r="L30" s="38">
        <f t="shared" ca="1" si="21"/>
        <v>11</v>
      </c>
      <c r="M30" s="38">
        <f t="shared" ca="1" si="21"/>
        <v>12</v>
      </c>
      <c r="N30" s="38">
        <f t="shared" ca="1" si="21"/>
        <v>13</v>
      </c>
      <c r="O30" s="38">
        <f t="shared" ca="1" si="21"/>
        <v>14</v>
      </c>
      <c r="P30" s="38">
        <f t="shared" ca="1" si="21"/>
        <v>15</v>
      </c>
      <c r="Q30" s="38">
        <f t="shared" ca="1" si="21"/>
        <v>16</v>
      </c>
      <c r="R30" s="38">
        <f t="shared" ca="1" si="21"/>
        <v>17</v>
      </c>
      <c r="S30" s="38">
        <f t="shared" ca="1" si="21"/>
        <v>18</v>
      </c>
      <c r="T30" s="38">
        <f t="shared" ca="1" si="21"/>
        <v>19</v>
      </c>
      <c r="U30" s="38">
        <f t="shared" ca="1" si="21"/>
        <v>20</v>
      </c>
    </row>
    <row r="31" spans="1:21">
      <c r="A31" s="45" t="s">
        <v>48</v>
      </c>
      <c r="B31" s="46">
        <f ca="1">INDEX($B$6:$U$6,1,INDEX($B$15:$U$15,1,B30))</f>
        <v>1</v>
      </c>
      <c r="C31" s="46">
        <f t="shared" ref="C31:J31" ca="1" si="22">INDEX($B$6:$U$6,1,INDEX($B$15:$U$15,1,C30))</f>
        <v>4</v>
      </c>
      <c r="D31" s="46">
        <f t="shared" ca="1" si="22"/>
        <v>3</v>
      </c>
      <c r="E31" s="46">
        <f t="shared" ca="1" si="22"/>
        <v>2</v>
      </c>
      <c r="F31" s="46">
        <f t="shared" ca="1" si="22"/>
        <v>5</v>
      </c>
      <c r="G31" s="46" t="e">
        <f t="shared" ca="1" si="22"/>
        <v>#N/A</v>
      </c>
      <c r="H31" s="46" t="e">
        <f t="shared" ca="1" si="22"/>
        <v>#N/A</v>
      </c>
      <c r="I31" s="46" t="e">
        <f t="shared" ca="1" si="22"/>
        <v>#N/A</v>
      </c>
      <c r="J31" s="46" t="e">
        <f t="shared" ca="1" si="22"/>
        <v>#N/A</v>
      </c>
      <c r="K31" s="46" t="e">
        <f t="shared" ref="K31:U31" ca="1" si="23">INDEX($B$6:$U$6,1,INDEX($B$15:$U$15,1,K30))</f>
        <v>#N/A</v>
      </c>
      <c r="L31" s="46" t="e">
        <f t="shared" ca="1" si="23"/>
        <v>#N/A</v>
      </c>
      <c r="M31" s="46" t="e">
        <f t="shared" ca="1" si="23"/>
        <v>#N/A</v>
      </c>
      <c r="N31" s="46" t="e">
        <f t="shared" ca="1" si="23"/>
        <v>#N/A</v>
      </c>
      <c r="O31" s="46" t="e">
        <f t="shared" ca="1" si="23"/>
        <v>#N/A</v>
      </c>
      <c r="P31" s="46" t="e">
        <f t="shared" ca="1" si="23"/>
        <v>#N/A</v>
      </c>
      <c r="Q31" s="46" t="e">
        <f t="shared" ca="1" si="23"/>
        <v>#N/A</v>
      </c>
      <c r="R31" s="46" t="e">
        <f t="shared" ca="1" si="23"/>
        <v>#N/A</v>
      </c>
      <c r="S31" s="46" t="e">
        <f t="shared" ca="1" si="23"/>
        <v>#N/A</v>
      </c>
      <c r="T31" s="46" t="e">
        <f t="shared" ca="1" si="23"/>
        <v>#N/A</v>
      </c>
      <c r="U31" s="46" t="e">
        <f t="shared" ca="1" si="23"/>
        <v>#N/A</v>
      </c>
    </row>
    <row r="32" spans="1:21">
      <c r="A32" s="15" t="s">
        <v>33</v>
      </c>
      <c r="B32" s="15">
        <f ca="1">INDEX($B$21:$U$21,1,B30)</f>
        <v>1</v>
      </c>
      <c r="C32" s="15">
        <f t="shared" ref="C32:U32" ca="1" si="24">INDEX($B$21:$U$21,1,C30)</f>
        <v>2</v>
      </c>
      <c r="D32" s="15">
        <f t="shared" ca="1" si="24"/>
        <v>3</v>
      </c>
      <c r="E32" s="15">
        <f t="shared" ca="1" si="24"/>
        <v>4</v>
      </c>
      <c r="F32" s="15">
        <f t="shared" ca="1" si="24"/>
        <v>5</v>
      </c>
      <c r="G32" s="15">
        <f t="shared" ca="1" si="24"/>
        <v>21</v>
      </c>
      <c r="H32" s="15">
        <f t="shared" ca="1" si="24"/>
        <v>21</v>
      </c>
      <c r="I32" s="15">
        <f t="shared" ca="1" si="24"/>
        <v>21</v>
      </c>
      <c r="J32" s="15">
        <f t="shared" ca="1" si="24"/>
        <v>21</v>
      </c>
      <c r="K32" s="15">
        <f t="shared" ca="1" si="24"/>
        <v>21</v>
      </c>
      <c r="L32" s="15">
        <f t="shared" ca="1" si="24"/>
        <v>21</v>
      </c>
      <c r="M32" s="15">
        <f t="shared" ca="1" si="24"/>
        <v>21</v>
      </c>
      <c r="N32" s="15">
        <f t="shared" ca="1" si="24"/>
        <v>21</v>
      </c>
      <c r="O32" s="15">
        <f t="shared" ca="1" si="24"/>
        <v>21</v>
      </c>
      <c r="P32" s="15">
        <f t="shared" ca="1" si="24"/>
        <v>21</v>
      </c>
      <c r="Q32" s="15">
        <f t="shared" ca="1" si="24"/>
        <v>21</v>
      </c>
      <c r="R32" s="15">
        <f t="shared" ca="1" si="24"/>
        <v>21</v>
      </c>
      <c r="S32" s="15">
        <f t="shared" ca="1" si="24"/>
        <v>21</v>
      </c>
      <c r="T32" s="15">
        <f t="shared" ca="1" si="24"/>
        <v>21</v>
      </c>
      <c r="U32" s="15">
        <f t="shared" ca="1" si="24"/>
        <v>21</v>
      </c>
    </row>
    <row r="33" spans="1:21">
      <c r="A33" s="15" t="s">
        <v>36</v>
      </c>
      <c r="B33" s="15">
        <f t="shared" ref="B33:U33" ca="1" si="25">COUNTIF($B$32:$U$32,B32)</f>
        <v>1</v>
      </c>
      <c r="C33" s="15">
        <f t="shared" ca="1" si="25"/>
        <v>1</v>
      </c>
      <c r="D33" s="15">
        <f t="shared" ca="1" si="25"/>
        <v>1</v>
      </c>
      <c r="E33" s="15">
        <f t="shared" ca="1" si="25"/>
        <v>1</v>
      </c>
      <c r="F33" s="15">
        <f t="shared" ca="1" si="25"/>
        <v>1</v>
      </c>
      <c r="G33" s="15">
        <f t="shared" ca="1" si="25"/>
        <v>15</v>
      </c>
      <c r="H33" s="15">
        <f t="shared" ca="1" si="25"/>
        <v>15</v>
      </c>
      <c r="I33" s="15">
        <f t="shared" ca="1" si="25"/>
        <v>15</v>
      </c>
      <c r="J33" s="15">
        <f t="shared" ca="1" si="25"/>
        <v>15</v>
      </c>
      <c r="K33" s="15">
        <f t="shared" ca="1" si="25"/>
        <v>15</v>
      </c>
      <c r="L33" s="15">
        <f t="shared" ca="1" si="25"/>
        <v>15</v>
      </c>
      <c r="M33" s="15">
        <f t="shared" ca="1" si="25"/>
        <v>15</v>
      </c>
      <c r="N33" s="15">
        <f t="shared" ca="1" si="25"/>
        <v>15</v>
      </c>
      <c r="O33" s="15">
        <f t="shared" ca="1" si="25"/>
        <v>15</v>
      </c>
      <c r="P33" s="15">
        <f t="shared" ca="1" si="25"/>
        <v>15</v>
      </c>
      <c r="Q33" s="15">
        <f t="shared" ca="1" si="25"/>
        <v>15</v>
      </c>
      <c r="R33" s="15">
        <f t="shared" ca="1" si="25"/>
        <v>15</v>
      </c>
      <c r="S33" s="15">
        <f t="shared" ca="1" si="25"/>
        <v>15</v>
      </c>
      <c r="T33" s="15">
        <f t="shared" ca="1" si="25"/>
        <v>15</v>
      </c>
      <c r="U33" s="15">
        <f t="shared" ca="1" si="25"/>
        <v>15</v>
      </c>
    </row>
    <row r="34" spans="1:21">
      <c r="A34" s="15" t="s">
        <v>37</v>
      </c>
      <c r="B34" s="15">
        <f ca="1">IF(A32=B32,"dup",B32)</f>
        <v>1</v>
      </c>
      <c r="C34" s="15">
        <f t="shared" ref="C34:J34" ca="1" si="26">IF(B32=C32,"dup",C32)</f>
        <v>2</v>
      </c>
      <c r="D34" s="15">
        <f t="shared" ca="1" si="26"/>
        <v>3</v>
      </c>
      <c r="E34" s="15">
        <f t="shared" ca="1" si="26"/>
        <v>4</v>
      </c>
      <c r="F34" s="15">
        <f t="shared" ca="1" si="26"/>
        <v>5</v>
      </c>
      <c r="G34" s="15">
        <f t="shared" ca="1" si="26"/>
        <v>21</v>
      </c>
      <c r="H34" s="15" t="str">
        <f t="shared" ca="1" si="26"/>
        <v>dup</v>
      </c>
      <c r="I34" s="15" t="str">
        <f t="shared" ca="1" si="26"/>
        <v>dup</v>
      </c>
      <c r="J34" s="15" t="str">
        <f t="shared" ca="1" si="26"/>
        <v>dup</v>
      </c>
      <c r="K34" s="15" t="str">
        <f t="shared" ref="K34:U34" ca="1" si="27">IF(J32=K32,"dup",K32)</f>
        <v>dup</v>
      </c>
      <c r="L34" s="15" t="str">
        <f t="shared" ca="1" si="27"/>
        <v>dup</v>
      </c>
      <c r="M34" s="15" t="str">
        <f t="shared" ca="1" si="27"/>
        <v>dup</v>
      </c>
      <c r="N34" s="15" t="str">
        <f t="shared" ca="1" si="27"/>
        <v>dup</v>
      </c>
      <c r="O34" s="15" t="str">
        <f t="shared" ca="1" si="27"/>
        <v>dup</v>
      </c>
      <c r="P34" s="15" t="str">
        <f t="shared" ca="1" si="27"/>
        <v>dup</v>
      </c>
      <c r="Q34" s="15" t="str">
        <f t="shared" ca="1" si="27"/>
        <v>dup</v>
      </c>
      <c r="R34" s="15" t="str">
        <f t="shared" ca="1" si="27"/>
        <v>dup</v>
      </c>
      <c r="S34" s="15" t="str">
        <f t="shared" ca="1" si="27"/>
        <v>dup</v>
      </c>
      <c r="T34" s="15" t="str">
        <f t="shared" ca="1" si="27"/>
        <v>dup</v>
      </c>
      <c r="U34" s="15" t="str">
        <f t="shared" ca="1" si="27"/>
        <v>dup</v>
      </c>
    </row>
    <row r="35" spans="1:21">
      <c r="A35" s="15" t="s">
        <v>38</v>
      </c>
      <c r="B35" s="15">
        <f ca="1">IF(B34&lt;&gt;"dup",0,A35-1)</f>
        <v>0</v>
      </c>
      <c r="C35" s="15">
        <f t="shared" ref="C35:J35" ca="1" si="28">IF(C34&lt;&gt;"dup",0,B35-1)</f>
        <v>0</v>
      </c>
      <c r="D35" s="15">
        <f t="shared" ca="1" si="28"/>
        <v>0</v>
      </c>
      <c r="E35" s="15">
        <f t="shared" ca="1" si="28"/>
        <v>0</v>
      </c>
      <c r="F35" s="15">
        <f t="shared" ca="1" si="28"/>
        <v>0</v>
      </c>
      <c r="G35" s="15">
        <f t="shared" ca="1" si="28"/>
        <v>0</v>
      </c>
      <c r="H35" s="15">
        <f t="shared" ca="1" si="28"/>
        <v>-1</v>
      </c>
      <c r="I35" s="15">
        <f t="shared" ca="1" si="28"/>
        <v>-2</v>
      </c>
      <c r="J35" s="15">
        <f t="shared" ca="1" si="28"/>
        <v>-3</v>
      </c>
      <c r="K35" s="15">
        <f t="shared" ref="K35:U35" ca="1" si="29">IF(K34&lt;&gt;"dup",0,J35-1)</f>
        <v>-4</v>
      </c>
      <c r="L35" s="15">
        <f t="shared" ca="1" si="29"/>
        <v>-5</v>
      </c>
      <c r="M35" s="15">
        <f t="shared" ca="1" si="29"/>
        <v>-6</v>
      </c>
      <c r="N35" s="15">
        <f t="shared" ca="1" si="29"/>
        <v>-7</v>
      </c>
      <c r="O35" s="15">
        <f t="shared" ca="1" si="29"/>
        <v>-8</v>
      </c>
      <c r="P35" s="15">
        <f t="shared" ca="1" si="29"/>
        <v>-9</v>
      </c>
      <c r="Q35" s="15">
        <f t="shared" ca="1" si="29"/>
        <v>-10</v>
      </c>
      <c r="R35" s="15">
        <f t="shared" ca="1" si="29"/>
        <v>-11</v>
      </c>
      <c r="S35" s="15">
        <f t="shared" ca="1" si="29"/>
        <v>-12</v>
      </c>
      <c r="T35" s="15">
        <f t="shared" ca="1" si="29"/>
        <v>-13</v>
      </c>
      <c r="U35" s="15">
        <f t="shared" ca="1" si="29"/>
        <v>-14</v>
      </c>
    </row>
    <row r="36" spans="1:21">
      <c r="A36" s="15" t="s">
        <v>27</v>
      </c>
      <c r="B36" s="35">
        <f ca="1">INDEX($B$9:$U$9,1,B30)</f>
        <v>0.13</v>
      </c>
      <c r="C36" s="35">
        <f t="shared" ref="C36:U36" ca="1" si="30">INDEX($B$9:$U$9,1,C30)</f>
        <v>0.13500000000000001</v>
      </c>
      <c r="D36" s="35">
        <f t="shared" ca="1" si="30"/>
        <v>0.05</v>
      </c>
      <c r="E36" s="35">
        <f t="shared" ca="1" si="30"/>
        <v>0.05</v>
      </c>
      <c r="F36" s="35">
        <f t="shared" ca="1" si="30"/>
        <v>0.04</v>
      </c>
      <c r="G36" s="35">
        <f t="shared" ca="1" si="30"/>
        <v>0</v>
      </c>
      <c r="H36" s="35">
        <f t="shared" ca="1" si="30"/>
        <v>0</v>
      </c>
      <c r="I36" s="35">
        <f t="shared" ca="1" si="30"/>
        <v>0</v>
      </c>
      <c r="J36" s="35">
        <f t="shared" ca="1" si="30"/>
        <v>0</v>
      </c>
      <c r="K36" s="35">
        <f t="shared" ca="1" si="30"/>
        <v>0</v>
      </c>
      <c r="L36" s="35">
        <f t="shared" ca="1" si="30"/>
        <v>0</v>
      </c>
      <c r="M36" s="35">
        <f t="shared" ca="1" si="30"/>
        <v>0</v>
      </c>
      <c r="N36" s="35">
        <f t="shared" ca="1" si="30"/>
        <v>0</v>
      </c>
      <c r="O36" s="35">
        <f t="shared" ca="1" si="30"/>
        <v>0</v>
      </c>
      <c r="P36" s="35">
        <f t="shared" ca="1" si="30"/>
        <v>0</v>
      </c>
      <c r="Q36" s="35">
        <f t="shared" ca="1" si="30"/>
        <v>0</v>
      </c>
      <c r="R36" s="35">
        <f t="shared" ca="1" si="30"/>
        <v>0</v>
      </c>
      <c r="S36" s="35">
        <f t="shared" ca="1" si="30"/>
        <v>0</v>
      </c>
      <c r="T36" s="35">
        <f t="shared" ca="1" si="30"/>
        <v>0</v>
      </c>
      <c r="U36" s="35">
        <f t="shared" ca="1" si="30"/>
        <v>0</v>
      </c>
    </row>
    <row r="37" spans="1:21">
      <c r="A37" s="15" t="s">
        <v>39</v>
      </c>
      <c r="B37" s="15">
        <f t="shared" ref="B37:U37" ca="1" si="31">IF(B33=1,1,RANK(B36,OFFSET(OFFSET(B36,0,B35,1,1),0,0,1,B33)))</f>
        <v>1</v>
      </c>
      <c r="C37" s="15">
        <f t="shared" ca="1" si="31"/>
        <v>1</v>
      </c>
      <c r="D37" s="15">
        <f t="shared" ca="1" si="31"/>
        <v>1</v>
      </c>
      <c r="E37" s="15">
        <f t="shared" ca="1" si="31"/>
        <v>1</v>
      </c>
      <c r="F37" s="15">
        <f t="shared" ca="1" si="31"/>
        <v>1</v>
      </c>
      <c r="G37" s="15">
        <f t="shared" ca="1" si="31"/>
        <v>1</v>
      </c>
      <c r="H37" s="15">
        <f t="shared" ca="1" si="31"/>
        <v>1</v>
      </c>
      <c r="I37" s="15">
        <f t="shared" ca="1" si="31"/>
        <v>1</v>
      </c>
      <c r="J37" s="15">
        <f t="shared" ca="1" si="31"/>
        <v>1</v>
      </c>
      <c r="K37" s="15">
        <f t="shared" ca="1" si="31"/>
        <v>1</v>
      </c>
      <c r="L37" s="15">
        <f t="shared" ca="1" si="31"/>
        <v>1</v>
      </c>
      <c r="M37" s="15">
        <f t="shared" ca="1" si="31"/>
        <v>1</v>
      </c>
      <c r="N37" s="15">
        <f t="shared" ca="1" si="31"/>
        <v>1</v>
      </c>
      <c r="O37" s="15">
        <f t="shared" ca="1" si="31"/>
        <v>1</v>
      </c>
      <c r="P37" s="15">
        <f t="shared" ca="1" si="31"/>
        <v>1</v>
      </c>
      <c r="Q37" s="15">
        <f t="shared" ca="1" si="31"/>
        <v>1</v>
      </c>
      <c r="R37" s="15">
        <f t="shared" ca="1" si="31"/>
        <v>1</v>
      </c>
      <c r="S37" s="15">
        <f t="shared" ca="1" si="31"/>
        <v>1</v>
      </c>
      <c r="T37" s="15">
        <f t="shared" ca="1" si="31"/>
        <v>1</v>
      </c>
      <c r="U37" s="15">
        <f t="shared" ca="1" si="31"/>
        <v>1</v>
      </c>
    </row>
    <row r="38" spans="1:21">
      <c r="A38" s="15" t="s">
        <v>40</v>
      </c>
      <c r="B38" s="15">
        <f t="shared" ref="B38:U38" ca="1" si="32">IF(B34&lt;&gt;"dup",MATCH(1,OFFSET(OFFSET(B37,0,B35,1,1),0,0,1,B33),0))</f>
        <v>1</v>
      </c>
      <c r="C38" s="15">
        <f t="shared" ca="1" si="32"/>
        <v>1</v>
      </c>
      <c r="D38" s="15">
        <f t="shared" ca="1" si="32"/>
        <v>1</v>
      </c>
      <c r="E38" s="15">
        <f t="shared" ca="1" si="32"/>
        <v>1</v>
      </c>
      <c r="F38" s="15">
        <f t="shared" ca="1" si="32"/>
        <v>1</v>
      </c>
      <c r="G38" s="15">
        <f t="shared" ca="1" si="32"/>
        <v>1</v>
      </c>
      <c r="H38" s="15" t="b">
        <f t="shared" ca="1" si="32"/>
        <v>0</v>
      </c>
      <c r="I38" s="15" t="b">
        <f t="shared" ca="1" si="32"/>
        <v>0</v>
      </c>
      <c r="J38" s="15" t="b">
        <f t="shared" ca="1" si="32"/>
        <v>0</v>
      </c>
      <c r="K38" s="15" t="b">
        <f t="shared" ca="1" si="32"/>
        <v>0</v>
      </c>
      <c r="L38" s="15" t="b">
        <f t="shared" ca="1" si="32"/>
        <v>0</v>
      </c>
      <c r="M38" s="15" t="b">
        <f t="shared" ca="1" si="32"/>
        <v>0</v>
      </c>
      <c r="N38" s="15" t="b">
        <f t="shared" ca="1" si="32"/>
        <v>0</v>
      </c>
      <c r="O38" s="15" t="b">
        <f t="shared" ca="1" si="32"/>
        <v>0</v>
      </c>
      <c r="P38" s="15" t="b">
        <f t="shared" ca="1" si="32"/>
        <v>0</v>
      </c>
      <c r="Q38" s="15" t="b">
        <f t="shared" ca="1" si="32"/>
        <v>0</v>
      </c>
      <c r="R38" s="15" t="b">
        <f t="shared" ca="1" si="32"/>
        <v>0</v>
      </c>
      <c r="S38" s="15" t="b">
        <f t="shared" ca="1" si="32"/>
        <v>0</v>
      </c>
      <c r="T38" s="15" t="b">
        <f t="shared" ca="1" si="32"/>
        <v>0</v>
      </c>
      <c r="U38" s="15" t="b">
        <f t="shared" ca="1" si="32"/>
        <v>0</v>
      </c>
    </row>
    <row r="39" spans="1:21">
      <c r="B39" s="15"/>
    </row>
    <row r="40" spans="1:21">
      <c r="B40" s="15"/>
    </row>
    <row r="41" spans="1:21">
      <c r="A41" s="27" t="s">
        <v>32</v>
      </c>
    </row>
    <row r="42" spans="1:21">
      <c r="A42" s="15" t="s">
        <v>7</v>
      </c>
      <c r="B42">
        <v>1</v>
      </c>
      <c r="C42">
        <f>B42+1</f>
        <v>2</v>
      </c>
      <c r="D42">
        <f t="shared" ref="D42:J42" si="33">C42+1</f>
        <v>3</v>
      </c>
      <c r="E42">
        <f t="shared" si="33"/>
        <v>4</v>
      </c>
      <c r="F42">
        <f t="shared" si="33"/>
        <v>5</v>
      </c>
      <c r="G42">
        <f t="shared" si="33"/>
        <v>6</v>
      </c>
      <c r="H42">
        <f t="shared" si="33"/>
        <v>7</v>
      </c>
      <c r="I42">
        <f t="shared" si="33"/>
        <v>8</v>
      </c>
      <c r="J42">
        <f t="shared" si="33"/>
        <v>9</v>
      </c>
      <c r="K42">
        <f t="shared" ref="K42:U42" si="34">J42+1</f>
        <v>10</v>
      </c>
      <c r="L42">
        <f t="shared" si="34"/>
        <v>11</v>
      </c>
      <c r="M42">
        <f t="shared" si="34"/>
        <v>12</v>
      </c>
      <c r="N42">
        <f t="shared" si="34"/>
        <v>13</v>
      </c>
      <c r="O42">
        <f t="shared" si="34"/>
        <v>14</v>
      </c>
      <c r="P42">
        <f t="shared" si="34"/>
        <v>15</v>
      </c>
      <c r="Q42">
        <f t="shared" si="34"/>
        <v>16</v>
      </c>
      <c r="R42">
        <f t="shared" si="34"/>
        <v>17</v>
      </c>
      <c r="S42">
        <f t="shared" si="34"/>
        <v>18</v>
      </c>
      <c r="T42">
        <f t="shared" si="34"/>
        <v>19</v>
      </c>
      <c r="U42">
        <f t="shared" si="34"/>
        <v>20</v>
      </c>
    </row>
    <row r="43" spans="1:21">
      <c r="A43" s="15" t="s">
        <v>45</v>
      </c>
      <c r="B43">
        <f t="shared" ref="B43:U43" ca="1" si="35">MATCH(B42,$B$22:$U$22,0)</f>
        <v>4</v>
      </c>
      <c r="C43">
        <f t="shared" ca="1" si="35"/>
        <v>1</v>
      </c>
      <c r="D43">
        <f t="shared" ca="1" si="35"/>
        <v>2</v>
      </c>
      <c r="E43" t="e">
        <f t="shared" ca="1" si="35"/>
        <v>#N/A</v>
      </c>
      <c r="F43">
        <f t="shared" ca="1" si="35"/>
        <v>5</v>
      </c>
      <c r="G43" t="e">
        <f t="shared" ca="1" si="35"/>
        <v>#N/A</v>
      </c>
      <c r="H43" t="e">
        <f t="shared" ca="1" si="35"/>
        <v>#N/A</v>
      </c>
      <c r="I43" t="e">
        <f t="shared" ca="1" si="35"/>
        <v>#N/A</v>
      </c>
      <c r="J43" t="e">
        <f t="shared" ca="1" si="35"/>
        <v>#N/A</v>
      </c>
      <c r="K43" t="e">
        <f t="shared" ca="1" si="35"/>
        <v>#N/A</v>
      </c>
      <c r="L43" t="e">
        <f t="shared" ca="1" si="35"/>
        <v>#N/A</v>
      </c>
      <c r="M43" t="e">
        <f t="shared" ca="1" si="35"/>
        <v>#N/A</v>
      </c>
      <c r="N43" t="e">
        <f t="shared" ca="1" si="35"/>
        <v>#N/A</v>
      </c>
      <c r="O43" t="e">
        <f t="shared" ca="1" si="35"/>
        <v>#N/A</v>
      </c>
      <c r="P43" t="e">
        <f t="shared" ca="1" si="35"/>
        <v>#N/A</v>
      </c>
      <c r="Q43" t="e">
        <f t="shared" ca="1" si="35"/>
        <v>#N/A</v>
      </c>
      <c r="R43" t="e">
        <f t="shared" ca="1" si="35"/>
        <v>#N/A</v>
      </c>
      <c r="S43" t="e">
        <f t="shared" ca="1" si="35"/>
        <v>#N/A</v>
      </c>
      <c r="T43" t="e">
        <f t="shared" ca="1" si="35"/>
        <v>#N/A</v>
      </c>
      <c r="U43" t="e">
        <f t="shared" ca="1" si="35"/>
        <v>#N/A</v>
      </c>
    </row>
    <row r="44" spans="1:21">
      <c r="A44" s="15" t="s">
        <v>29</v>
      </c>
      <c r="B44">
        <f ca="1">IF(ISERROR(B$16),$B$12+1,IF(NOT(ISERROR(B43)),B42,A44))</f>
        <v>1</v>
      </c>
      <c r="C44">
        <f t="shared" ref="C44:J44" ca="1" si="36">IF(ISERROR(C$16),$B$12+1,IF(NOT(ISERROR(C43)),C42,B44))</f>
        <v>2</v>
      </c>
      <c r="D44">
        <f t="shared" ca="1" si="36"/>
        <v>3</v>
      </c>
      <c r="E44">
        <f t="shared" ca="1" si="36"/>
        <v>3</v>
      </c>
      <c r="F44">
        <f t="shared" ca="1" si="36"/>
        <v>5</v>
      </c>
      <c r="G44">
        <f t="shared" ca="1" si="36"/>
        <v>21</v>
      </c>
      <c r="H44">
        <f t="shared" ca="1" si="36"/>
        <v>21</v>
      </c>
      <c r="I44">
        <f t="shared" ca="1" si="36"/>
        <v>21</v>
      </c>
      <c r="J44">
        <f t="shared" ca="1" si="36"/>
        <v>21</v>
      </c>
      <c r="K44">
        <f t="shared" ref="K44:U44" ca="1" si="37">IF(ISERROR(K$16),$B$12+1,IF(NOT(ISERROR(K43)),K42,J44))</f>
        <v>21</v>
      </c>
      <c r="L44">
        <f t="shared" ca="1" si="37"/>
        <v>21</v>
      </c>
      <c r="M44">
        <f t="shared" ca="1" si="37"/>
        <v>21</v>
      </c>
      <c r="N44">
        <f t="shared" ca="1" si="37"/>
        <v>21</v>
      </c>
      <c r="O44">
        <f t="shared" ca="1" si="37"/>
        <v>21</v>
      </c>
      <c r="P44">
        <f t="shared" ca="1" si="37"/>
        <v>21</v>
      </c>
      <c r="Q44">
        <f t="shared" ca="1" si="37"/>
        <v>21</v>
      </c>
      <c r="R44">
        <f t="shared" ca="1" si="37"/>
        <v>21</v>
      </c>
      <c r="S44">
        <f t="shared" ca="1" si="37"/>
        <v>21</v>
      </c>
      <c r="T44">
        <f t="shared" ca="1" si="37"/>
        <v>21</v>
      </c>
      <c r="U44">
        <f t="shared" ca="1" si="37"/>
        <v>21</v>
      </c>
    </row>
    <row r="45" spans="1:21">
      <c r="A45" s="36" t="s">
        <v>47</v>
      </c>
      <c r="B45" s="37">
        <f ca="1">B43</f>
        <v>4</v>
      </c>
      <c r="C45" s="38">
        <f ca="1">IF(NOT(ISERROR(C43)),C43,INDEX(OFFSET($B42,0,B45,1,COUNTA($B$7:$U$7)-B45),1,MATCH(C44,OFFSET($B22,0,B45,1,COUNTA($B$7:$U$7)-B45),0)))</f>
        <v>1</v>
      </c>
      <c r="D45" s="38">
        <f t="shared" ref="D45:U45" ca="1" si="38">IF(NOT(ISERROR(D43)),D43,INDEX(OFFSET($B42,0,C45,1,COUNTA($B$7:$U$7)-C45),1,MATCH(D44,OFFSET($B22,0,C45,1,COUNTA($B$7:$U$7)-C45),0)))</f>
        <v>2</v>
      </c>
      <c r="E45" s="38">
        <f t="shared" ca="1" si="38"/>
        <v>3</v>
      </c>
      <c r="F45" s="38">
        <f t="shared" ca="1" si="38"/>
        <v>5</v>
      </c>
      <c r="G45" s="38">
        <f t="shared" ca="1" si="38"/>
        <v>6</v>
      </c>
      <c r="H45" s="38">
        <f t="shared" ca="1" si="38"/>
        <v>7</v>
      </c>
      <c r="I45" s="38">
        <f t="shared" ca="1" si="38"/>
        <v>8</v>
      </c>
      <c r="J45" s="38">
        <f t="shared" ca="1" si="38"/>
        <v>9</v>
      </c>
      <c r="K45" s="38">
        <f t="shared" ca="1" si="38"/>
        <v>10</v>
      </c>
      <c r="L45" s="38">
        <f t="shared" ca="1" si="38"/>
        <v>11</v>
      </c>
      <c r="M45" s="38">
        <f t="shared" ca="1" si="38"/>
        <v>12</v>
      </c>
      <c r="N45" s="38">
        <f t="shared" ca="1" si="38"/>
        <v>13</v>
      </c>
      <c r="O45" s="38">
        <f t="shared" ca="1" si="38"/>
        <v>14</v>
      </c>
      <c r="P45" s="38">
        <f t="shared" ca="1" si="38"/>
        <v>15</v>
      </c>
      <c r="Q45" s="38">
        <f t="shared" ca="1" si="38"/>
        <v>16</v>
      </c>
      <c r="R45" s="38">
        <f t="shared" ca="1" si="38"/>
        <v>17</v>
      </c>
      <c r="S45" s="38">
        <f t="shared" ca="1" si="38"/>
        <v>18</v>
      </c>
      <c r="T45" s="38">
        <f t="shared" ca="1" si="38"/>
        <v>19</v>
      </c>
      <c r="U45" s="38">
        <f t="shared" ca="1" si="38"/>
        <v>20</v>
      </c>
    </row>
    <row r="46" spans="1:21">
      <c r="A46" s="45" t="s">
        <v>48</v>
      </c>
      <c r="B46" s="44">
        <f ca="1">INDEX($B$6:$U$6,1,INDEX($B$15:$U$15,1,B45))</f>
        <v>4</v>
      </c>
      <c r="C46" s="44">
        <f t="shared" ref="C46:U46" ca="1" si="39">INDEX($B$6:$U$6,1,INDEX($B$15:$U$15,1,C45))</f>
        <v>1</v>
      </c>
      <c r="D46" s="44">
        <f t="shared" ca="1" si="39"/>
        <v>2</v>
      </c>
      <c r="E46" s="44">
        <f t="shared" ca="1" si="39"/>
        <v>3</v>
      </c>
      <c r="F46" s="44">
        <f t="shared" ca="1" si="39"/>
        <v>5</v>
      </c>
      <c r="G46" s="44" t="e">
        <f t="shared" ca="1" si="39"/>
        <v>#N/A</v>
      </c>
      <c r="H46" s="44" t="e">
        <f t="shared" ca="1" si="39"/>
        <v>#N/A</v>
      </c>
      <c r="I46" s="44" t="e">
        <f t="shared" ca="1" si="39"/>
        <v>#N/A</v>
      </c>
      <c r="J46" s="44" t="e">
        <f t="shared" ca="1" si="39"/>
        <v>#N/A</v>
      </c>
      <c r="K46" s="44" t="e">
        <f t="shared" ca="1" si="39"/>
        <v>#N/A</v>
      </c>
      <c r="L46" s="44" t="e">
        <f t="shared" ca="1" si="39"/>
        <v>#N/A</v>
      </c>
      <c r="M46" s="44" t="e">
        <f t="shared" ca="1" si="39"/>
        <v>#N/A</v>
      </c>
      <c r="N46" s="44" t="e">
        <f t="shared" ca="1" si="39"/>
        <v>#N/A</v>
      </c>
      <c r="O46" s="44" t="e">
        <f t="shared" ca="1" si="39"/>
        <v>#N/A</v>
      </c>
      <c r="P46" s="44" t="e">
        <f t="shared" ca="1" si="39"/>
        <v>#N/A</v>
      </c>
      <c r="Q46" s="44" t="e">
        <f t="shared" ca="1" si="39"/>
        <v>#N/A</v>
      </c>
      <c r="R46" s="44" t="e">
        <f t="shared" ca="1" si="39"/>
        <v>#N/A</v>
      </c>
      <c r="S46" s="44" t="e">
        <f t="shared" ca="1" si="39"/>
        <v>#N/A</v>
      </c>
      <c r="T46" s="44" t="e">
        <f t="shared" ca="1" si="39"/>
        <v>#N/A</v>
      </c>
      <c r="U46" s="44" t="e">
        <f t="shared" ca="1" si="39"/>
        <v>#N/A</v>
      </c>
    </row>
    <row r="49" spans="1:21">
      <c r="A49" s="27" t="s">
        <v>101</v>
      </c>
    </row>
    <row r="50" spans="1:21">
      <c r="A50" s="15" t="s">
        <v>7</v>
      </c>
      <c r="B50">
        <v>1</v>
      </c>
      <c r="C50">
        <f>B50+1</f>
        <v>2</v>
      </c>
      <c r="D50">
        <f t="shared" ref="D50:J50" si="40">C50+1</f>
        <v>3</v>
      </c>
      <c r="E50">
        <f t="shared" si="40"/>
        <v>4</v>
      </c>
      <c r="F50">
        <f t="shared" si="40"/>
        <v>5</v>
      </c>
      <c r="G50">
        <f t="shared" si="40"/>
        <v>6</v>
      </c>
      <c r="H50">
        <f t="shared" si="40"/>
        <v>7</v>
      </c>
      <c r="I50">
        <f t="shared" si="40"/>
        <v>8</v>
      </c>
      <c r="J50">
        <f t="shared" si="40"/>
        <v>9</v>
      </c>
      <c r="K50">
        <f t="shared" ref="K50:U50" si="41">J50+1</f>
        <v>10</v>
      </c>
      <c r="L50">
        <f t="shared" si="41"/>
        <v>11</v>
      </c>
      <c r="M50">
        <f t="shared" si="41"/>
        <v>12</v>
      </c>
      <c r="N50">
        <f t="shared" si="41"/>
        <v>13</v>
      </c>
      <c r="O50">
        <f t="shared" si="41"/>
        <v>14</v>
      </c>
      <c r="P50">
        <f t="shared" si="41"/>
        <v>15</v>
      </c>
      <c r="Q50">
        <f t="shared" si="41"/>
        <v>16</v>
      </c>
      <c r="R50">
        <f t="shared" si="41"/>
        <v>17</v>
      </c>
      <c r="S50">
        <f t="shared" si="41"/>
        <v>18</v>
      </c>
      <c r="T50">
        <f t="shared" si="41"/>
        <v>19</v>
      </c>
      <c r="U50">
        <f t="shared" si="41"/>
        <v>20</v>
      </c>
    </row>
    <row r="51" spans="1:21">
      <c r="A51" s="15" t="s">
        <v>45</v>
      </c>
      <c r="B51">
        <f t="shared" ref="B51:U51" ca="1" si="42">MATCH(B50,$B$23:$U$23,0)</f>
        <v>4</v>
      </c>
      <c r="C51">
        <f t="shared" ca="1" si="42"/>
        <v>5</v>
      </c>
      <c r="D51">
        <f t="shared" ca="1" si="42"/>
        <v>3</v>
      </c>
      <c r="E51">
        <f t="shared" ca="1" si="42"/>
        <v>1</v>
      </c>
      <c r="F51">
        <f t="shared" ca="1" si="42"/>
        <v>2</v>
      </c>
      <c r="G51" t="e">
        <f t="shared" ca="1" si="42"/>
        <v>#N/A</v>
      </c>
      <c r="H51" t="e">
        <f t="shared" ca="1" si="42"/>
        <v>#N/A</v>
      </c>
      <c r="I51" t="e">
        <f t="shared" ca="1" si="42"/>
        <v>#N/A</v>
      </c>
      <c r="J51" t="e">
        <f t="shared" ca="1" si="42"/>
        <v>#N/A</v>
      </c>
      <c r="K51" t="e">
        <f t="shared" ca="1" si="42"/>
        <v>#N/A</v>
      </c>
      <c r="L51" t="e">
        <f t="shared" ca="1" si="42"/>
        <v>#N/A</v>
      </c>
      <c r="M51" t="e">
        <f t="shared" ca="1" si="42"/>
        <v>#N/A</v>
      </c>
      <c r="N51" t="e">
        <f t="shared" ca="1" si="42"/>
        <v>#N/A</v>
      </c>
      <c r="O51" t="e">
        <f t="shared" ca="1" si="42"/>
        <v>#N/A</v>
      </c>
      <c r="P51" t="e">
        <f t="shared" ca="1" si="42"/>
        <v>#N/A</v>
      </c>
      <c r="Q51" t="e">
        <f t="shared" ca="1" si="42"/>
        <v>#N/A</v>
      </c>
      <c r="R51" t="e">
        <f t="shared" ca="1" si="42"/>
        <v>#N/A</v>
      </c>
      <c r="S51" t="e">
        <f t="shared" ca="1" si="42"/>
        <v>#N/A</v>
      </c>
      <c r="T51" t="e">
        <f t="shared" ca="1" si="42"/>
        <v>#N/A</v>
      </c>
      <c r="U51" t="e">
        <f t="shared" ca="1" si="42"/>
        <v>#N/A</v>
      </c>
    </row>
    <row r="52" spans="1:21">
      <c r="A52" s="15" t="s">
        <v>29</v>
      </c>
      <c r="B52">
        <f t="shared" ref="B52:U52" ca="1" si="43">IF(ISERROR(B$16),$B$12+1,IF(NOT(ISERROR(B51)),B50,A52))</f>
        <v>1</v>
      </c>
      <c r="C52">
        <f t="shared" ca="1" si="43"/>
        <v>2</v>
      </c>
      <c r="D52">
        <f t="shared" ca="1" si="43"/>
        <v>3</v>
      </c>
      <c r="E52">
        <f t="shared" ca="1" si="43"/>
        <v>4</v>
      </c>
      <c r="F52">
        <f t="shared" ca="1" si="43"/>
        <v>5</v>
      </c>
      <c r="G52">
        <f t="shared" ca="1" si="43"/>
        <v>21</v>
      </c>
      <c r="H52">
        <f t="shared" ca="1" si="43"/>
        <v>21</v>
      </c>
      <c r="I52">
        <f t="shared" ca="1" si="43"/>
        <v>21</v>
      </c>
      <c r="J52">
        <f t="shared" ca="1" si="43"/>
        <v>21</v>
      </c>
      <c r="K52">
        <f t="shared" ca="1" si="43"/>
        <v>21</v>
      </c>
      <c r="L52">
        <f t="shared" ca="1" si="43"/>
        <v>21</v>
      </c>
      <c r="M52">
        <f t="shared" ca="1" si="43"/>
        <v>21</v>
      </c>
      <c r="N52">
        <f t="shared" ca="1" si="43"/>
        <v>21</v>
      </c>
      <c r="O52">
        <f t="shared" ca="1" si="43"/>
        <v>21</v>
      </c>
      <c r="P52">
        <f t="shared" ca="1" si="43"/>
        <v>21</v>
      </c>
      <c r="Q52">
        <f t="shared" ca="1" si="43"/>
        <v>21</v>
      </c>
      <c r="R52">
        <f t="shared" ca="1" si="43"/>
        <v>21</v>
      </c>
      <c r="S52">
        <f t="shared" ca="1" si="43"/>
        <v>21</v>
      </c>
      <c r="T52">
        <f t="shared" ca="1" si="43"/>
        <v>21</v>
      </c>
      <c r="U52">
        <f t="shared" ca="1" si="43"/>
        <v>21</v>
      </c>
    </row>
    <row r="53" spans="1:21">
      <c r="A53" s="36" t="s">
        <v>47</v>
      </c>
      <c r="B53" s="37">
        <f ca="1">B51</f>
        <v>4</v>
      </c>
      <c r="C53" s="38">
        <f ca="1">IF(NOT(ISERROR(C51)),C51,INDEX(OFFSET($B50,0,B53,1,COUNTA($B$7:$U$7)-B53),1,MATCH(C52,OFFSET($B23,0,B53,1,COUNTA($B$7:$U$7)-B53),0)))</f>
        <v>5</v>
      </c>
      <c r="D53" s="38">
        <f t="shared" ref="D53:U53" ca="1" si="44">IF(NOT(ISERROR(D51)),D51,INDEX(OFFSET($B50,0,C53,1,COUNTA($B$7:$U$7)-C53),1,MATCH(D52,OFFSET($B23,0,C53,1,COUNTA($B$7:$U$7)-C53),0)))</f>
        <v>3</v>
      </c>
      <c r="E53" s="38">
        <f t="shared" ca="1" si="44"/>
        <v>1</v>
      </c>
      <c r="F53" s="38">
        <f t="shared" ca="1" si="44"/>
        <v>2</v>
      </c>
      <c r="G53" s="38">
        <f t="shared" ca="1" si="44"/>
        <v>6</v>
      </c>
      <c r="H53" s="38">
        <f t="shared" ca="1" si="44"/>
        <v>7</v>
      </c>
      <c r="I53" s="38">
        <f t="shared" ca="1" si="44"/>
        <v>8</v>
      </c>
      <c r="J53" s="38">
        <f t="shared" ca="1" si="44"/>
        <v>9</v>
      </c>
      <c r="K53" s="38">
        <f t="shared" ca="1" si="44"/>
        <v>10</v>
      </c>
      <c r="L53" s="38">
        <f t="shared" ca="1" si="44"/>
        <v>11</v>
      </c>
      <c r="M53" s="38">
        <f t="shared" ca="1" si="44"/>
        <v>12</v>
      </c>
      <c r="N53" s="38">
        <f t="shared" ca="1" si="44"/>
        <v>13</v>
      </c>
      <c r="O53" s="38">
        <f t="shared" ca="1" si="44"/>
        <v>14</v>
      </c>
      <c r="P53" s="38">
        <f t="shared" ca="1" si="44"/>
        <v>15</v>
      </c>
      <c r="Q53" s="38">
        <f t="shared" ca="1" si="44"/>
        <v>16</v>
      </c>
      <c r="R53" s="38">
        <f t="shared" ca="1" si="44"/>
        <v>17</v>
      </c>
      <c r="S53" s="38">
        <f t="shared" ca="1" si="44"/>
        <v>18</v>
      </c>
      <c r="T53" s="38">
        <f t="shared" ca="1" si="44"/>
        <v>19</v>
      </c>
      <c r="U53" s="38">
        <f t="shared" ca="1" si="44"/>
        <v>20</v>
      </c>
    </row>
    <row r="54" spans="1:21">
      <c r="A54" s="45" t="s">
        <v>48</v>
      </c>
      <c r="B54" s="44">
        <f ca="1">INDEX($B$6:$U$6,1,INDEX($B$15:$U$15,1,B53))</f>
        <v>4</v>
      </c>
      <c r="C54" s="44">
        <f ca="1">INDEX($B$6:$U$6,1,INDEX($B$15:$U$15,1,C53))</f>
        <v>5</v>
      </c>
      <c r="D54" s="44">
        <f t="shared" ref="D54:U54" ca="1" si="45">INDEX($B$6:$U$6,1,INDEX($B$15:$U$15,1,D53))</f>
        <v>3</v>
      </c>
      <c r="E54" s="44">
        <f t="shared" ca="1" si="45"/>
        <v>1</v>
      </c>
      <c r="F54" s="44">
        <f t="shared" ca="1" si="45"/>
        <v>2</v>
      </c>
      <c r="G54" s="44" t="e">
        <f t="shared" ca="1" si="45"/>
        <v>#N/A</v>
      </c>
      <c r="H54" s="44" t="e">
        <f t="shared" ca="1" si="45"/>
        <v>#N/A</v>
      </c>
      <c r="I54" s="44" t="e">
        <f t="shared" ca="1" si="45"/>
        <v>#N/A</v>
      </c>
      <c r="J54" s="44" t="e">
        <f t="shared" ca="1" si="45"/>
        <v>#N/A</v>
      </c>
      <c r="K54" s="44" t="e">
        <f t="shared" ca="1" si="45"/>
        <v>#N/A</v>
      </c>
      <c r="L54" s="44" t="e">
        <f t="shared" ca="1" si="45"/>
        <v>#N/A</v>
      </c>
      <c r="M54" s="44" t="e">
        <f t="shared" ca="1" si="45"/>
        <v>#N/A</v>
      </c>
      <c r="N54" s="44" t="e">
        <f t="shared" ca="1" si="45"/>
        <v>#N/A</v>
      </c>
      <c r="O54" s="44" t="e">
        <f t="shared" ca="1" si="45"/>
        <v>#N/A</v>
      </c>
      <c r="P54" s="44" t="e">
        <f t="shared" ca="1" si="45"/>
        <v>#N/A</v>
      </c>
      <c r="Q54" s="44" t="e">
        <f t="shared" ca="1" si="45"/>
        <v>#N/A</v>
      </c>
      <c r="R54" s="44" t="e">
        <f t="shared" ca="1" si="45"/>
        <v>#N/A</v>
      </c>
      <c r="S54" s="44" t="e">
        <f t="shared" ca="1" si="45"/>
        <v>#N/A</v>
      </c>
      <c r="T54" s="44" t="e">
        <f t="shared" ca="1" si="45"/>
        <v>#N/A</v>
      </c>
      <c r="U54" s="44" t="e">
        <f t="shared" ca="1" si="45"/>
        <v>#N/A</v>
      </c>
    </row>
    <row r="56" spans="1:21">
      <c r="A56" s="27" t="s">
        <v>102</v>
      </c>
    </row>
    <row r="57" spans="1:21">
      <c r="A57" s="15" t="s">
        <v>7</v>
      </c>
      <c r="B57">
        <v>1</v>
      </c>
      <c r="C57">
        <f>B57+1</f>
        <v>2</v>
      </c>
      <c r="D57">
        <f t="shared" ref="D57:J57" si="46">C57+1</f>
        <v>3</v>
      </c>
      <c r="E57">
        <f t="shared" si="46"/>
        <v>4</v>
      </c>
      <c r="F57">
        <f t="shared" si="46"/>
        <v>5</v>
      </c>
      <c r="G57">
        <f t="shared" si="46"/>
        <v>6</v>
      </c>
      <c r="H57">
        <f t="shared" si="46"/>
        <v>7</v>
      </c>
      <c r="I57">
        <f t="shared" si="46"/>
        <v>8</v>
      </c>
      <c r="J57">
        <f t="shared" si="46"/>
        <v>9</v>
      </c>
      <c r="K57">
        <f t="shared" ref="K57:U57" si="47">J57+1</f>
        <v>10</v>
      </c>
      <c r="L57">
        <f t="shared" si="47"/>
        <v>11</v>
      </c>
      <c r="M57">
        <f t="shared" si="47"/>
        <v>12</v>
      </c>
      <c r="N57">
        <f t="shared" si="47"/>
        <v>13</v>
      </c>
      <c r="O57">
        <f t="shared" si="47"/>
        <v>14</v>
      </c>
      <c r="P57">
        <f t="shared" si="47"/>
        <v>15</v>
      </c>
      <c r="Q57">
        <f t="shared" si="47"/>
        <v>16</v>
      </c>
      <c r="R57">
        <f t="shared" si="47"/>
        <v>17</v>
      </c>
      <c r="S57">
        <f t="shared" si="47"/>
        <v>18</v>
      </c>
      <c r="T57">
        <f t="shared" si="47"/>
        <v>19</v>
      </c>
      <c r="U57">
        <f t="shared" si="47"/>
        <v>20</v>
      </c>
    </row>
    <row r="58" spans="1:21">
      <c r="A58" s="15" t="s">
        <v>45</v>
      </c>
      <c r="B58">
        <f t="shared" ref="B58:U58" ca="1" si="48">MATCH(B57,$B$24:$U$24,0)</f>
        <v>2</v>
      </c>
      <c r="C58">
        <f t="shared" ca="1" si="48"/>
        <v>1</v>
      </c>
      <c r="D58">
        <f t="shared" ca="1" si="48"/>
        <v>3</v>
      </c>
      <c r="E58">
        <f t="shared" ca="1" si="48"/>
        <v>5</v>
      </c>
      <c r="F58">
        <f t="shared" ca="1" si="48"/>
        <v>4</v>
      </c>
      <c r="G58" t="e">
        <f t="shared" ca="1" si="48"/>
        <v>#N/A</v>
      </c>
      <c r="H58" t="e">
        <f t="shared" ca="1" si="48"/>
        <v>#N/A</v>
      </c>
      <c r="I58" t="e">
        <f t="shared" ca="1" si="48"/>
        <v>#N/A</v>
      </c>
      <c r="J58" t="e">
        <f t="shared" ca="1" si="48"/>
        <v>#N/A</v>
      </c>
      <c r="K58" t="e">
        <f t="shared" ca="1" si="48"/>
        <v>#N/A</v>
      </c>
      <c r="L58" t="e">
        <f t="shared" ca="1" si="48"/>
        <v>#N/A</v>
      </c>
      <c r="M58" t="e">
        <f t="shared" ca="1" si="48"/>
        <v>#N/A</v>
      </c>
      <c r="N58" t="e">
        <f t="shared" ca="1" si="48"/>
        <v>#N/A</v>
      </c>
      <c r="O58" t="e">
        <f t="shared" ca="1" si="48"/>
        <v>#N/A</v>
      </c>
      <c r="P58" t="e">
        <f t="shared" ca="1" si="48"/>
        <v>#N/A</v>
      </c>
      <c r="Q58" t="e">
        <f t="shared" ca="1" si="48"/>
        <v>#N/A</v>
      </c>
      <c r="R58" t="e">
        <f t="shared" ca="1" si="48"/>
        <v>#N/A</v>
      </c>
      <c r="S58" t="e">
        <f t="shared" ca="1" si="48"/>
        <v>#N/A</v>
      </c>
      <c r="T58" t="e">
        <f t="shared" ca="1" si="48"/>
        <v>#N/A</v>
      </c>
      <c r="U58" t="e">
        <f t="shared" ca="1" si="48"/>
        <v>#N/A</v>
      </c>
    </row>
    <row r="59" spans="1:21">
      <c r="A59" s="15" t="s">
        <v>29</v>
      </c>
      <c r="B59">
        <f t="shared" ref="B59:U59" ca="1" si="49">IF(ISERROR(B$16),$B$12+1,IF(NOT(ISERROR(B58)),B57,A59))</f>
        <v>1</v>
      </c>
      <c r="C59">
        <f t="shared" ca="1" si="49"/>
        <v>2</v>
      </c>
      <c r="D59">
        <f t="shared" ca="1" si="49"/>
        <v>3</v>
      </c>
      <c r="E59">
        <f t="shared" ca="1" si="49"/>
        <v>4</v>
      </c>
      <c r="F59">
        <f t="shared" ca="1" si="49"/>
        <v>5</v>
      </c>
      <c r="G59">
        <f t="shared" ca="1" si="49"/>
        <v>21</v>
      </c>
      <c r="H59">
        <f t="shared" ca="1" si="49"/>
        <v>21</v>
      </c>
      <c r="I59">
        <f t="shared" ca="1" si="49"/>
        <v>21</v>
      </c>
      <c r="J59">
        <f t="shared" ca="1" si="49"/>
        <v>21</v>
      </c>
      <c r="K59">
        <f t="shared" ca="1" si="49"/>
        <v>21</v>
      </c>
      <c r="L59">
        <f t="shared" ca="1" si="49"/>
        <v>21</v>
      </c>
      <c r="M59">
        <f t="shared" ca="1" si="49"/>
        <v>21</v>
      </c>
      <c r="N59">
        <f t="shared" ca="1" si="49"/>
        <v>21</v>
      </c>
      <c r="O59">
        <f t="shared" ca="1" si="49"/>
        <v>21</v>
      </c>
      <c r="P59">
        <f t="shared" ca="1" si="49"/>
        <v>21</v>
      </c>
      <c r="Q59">
        <f t="shared" ca="1" si="49"/>
        <v>21</v>
      </c>
      <c r="R59">
        <f t="shared" ca="1" si="49"/>
        <v>21</v>
      </c>
      <c r="S59">
        <f t="shared" ca="1" si="49"/>
        <v>21</v>
      </c>
      <c r="T59">
        <f t="shared" ca="1" si="49"/>
        <v>21</v>
      </c>
      <c r="U59">
        <f t="shared" ca="1" si="49"/>
        <v>21</v>
      </c>
    </row>
    <row r="60" spans="1:21">
      <c r="A60" s="36" t="s">
        <v>47</v>
      </c>
      <c r="B60" s="37">
        <f ca="1">B58</f>
        <v>2</v>
      </c>
      <c r="C60" s="38">
        <f ca="1">IF(NOT(ISERROR(C58)),C58,INDEX(OFFSET($B57,0,B60,1,COUNTA($B$7:$U$7)-B60),1,MATCH(C59,OFFSET($B24,0,B60,1,COUNTA($B$7:$U$7)-B60),0)))</f>
        <v>1</v>
      </c>
      <c r="D60" s="38">
        <f t="shared" ref="D60:U60" ca="1" si="50">IF(NOT(ISERROR(D58)),D58,INDEX(OFFSET($B57,0,C60,1,COUNTA($B$7:$U$7)-C60),1,MATCH(D59,OFFSET($B24,0,C60,1,COUNTA($B$7:$U$7)-C60),0)))</f>
        <v>3</v>
      </c>
      <c r="E60" s="38">
        <f t="shared" ca="1" si="50"/>
        <v>5</v>
      </c>
      <c r="F60" s="38">
        <f t="shared" ca="1" si="50"/>
        <v>4</v>
      </c>
      <c r="G60" s="38">
        <f t="shared" ca="1" si="50"/>
        <v>6</v>
      </c>
      <c r="H60" s="38">
        <f t="shared" ca="1" si="50"/>
        <v>7</v>
      </c>
      <c r="I60" s="38">
        <f t="shared" ca="1" si="50"/>
        <v>8</v>
      </c>
      <c r="J60" s="38">
        <f t="shared" ca="1" si="50"/>
        <v>9</v>
      </c>
      <c r="K60" s="38">
        <f t="shared" ca="1" si="50"/>
        <v>10</v>
      </c>
      <c r="L60" s="38">
        <f t="shared" ca="1" si="50"/>
        <v>11</v>
      </c>
      <c r="M60" s="38">
        <f t="shared" ca="1" si="50"/>
        <v>12</v>
      </c>
      <c r="N60" s="38">
        <f t="shared" ca="1" si="50"/>
        <v>13</v>
      </c>
      <c r="O60" s="38">
        <f t="shared" ca="1" si="50"/>
        <v>14</v>
      </c>
      <c r="P60" s="38">
        <f t="shared" ca="1" si="50"/>
        <v>15</v>
      </c>
      <c r="Q60" s="38">
        <f t="shared" ca="1" si="50"/>
        <v>16</v>
      </c>
      <c r="R60" s="38">
        <f t="shared" ca="1" si="50"/>
        <v>17</v>
      </c>
      <c r="S60" s="38">
        <f t="shared" ca="1" si="50"/>
        <v>18</v>
      </c>
      <c r="T60" s="38">
        <f t="shared" ca="1" si="50"/>
        <v>19</v>
      </c>
      <c r="U60" s="38">
        <f t="shared" ca="1" si="50"/>
        <v>20</v>
      </c>
    </row>
    <row r="61" spans="1:21">
      <c r="A61" s="45" t="s">
        <v>48</v>
      </c>
      <c r="B61" s="44">
        <f ca="1">INDEX($B$6:$U$6,1,INDEX($B$15:$U$15,1,B60))</f>
        <v>2</v>
      </c>
      <c r="C61" s="44">
        <f ca="1">INDEX($B$6:$U$6,1,INDEX($B$15:$U$15,1,C60))</f>
        <v>1</v>
      </c>
      <c r="D61" s="44">
        <f t="shared" ref="D61:U61" ca="1" si="51">INDEX($B$6:$U$6,1,INDEX($B$15:$U$15,1,D60))</f>
        <v>3</v>
      </c>
      <c r="E61" s="44">
        <f t="shared" ca="1" si="51"/>
        <v>5</v>
      </c>
      <c r="F61" s="44">
        <f t="shared" ca="1" si="51"/>
        <v>4</v>
      </c>
      <c r="G61" s="44" t="e">
        <f t="shared" ca="1" si="51"/>
        <v>#N/A</v>
      </c>
      <c r="H61" s="44" t="e">
        <f t="shared" ca="1" si="51"/>
        <v>#N/A</v>
      </c>
      <c r="I61" s="44" t="e">
        <f t="shared" ca="1" si="51"/>
        <v>#N/A</v>
      </c>
      <c r="J61" s="44" t="e">
        <f t="shared" ca="1" si="51"/>
        <v>#N/A</v>
      </c>
      <c r="K61" s="44" t="e">
        <f t="shared" ca="1" si="51"/>
        <v>#N/A</v>
      </c>
      <c r="L61" s="44" t="e">
        <f t="shared" ca="1" si="51"/>
        <v>#N/A</v>
      </c>
      <c r="M61" s="44" t="e">
        <f t="shared" ca="1" si="51"/>
        <v>#N/A</v>
      </c>
      <c r="N61" s="44" t="e">
        <f t="shared" ca="1" si="51"/>
        <v>#N/A</v>
      </c>
      <c r="O61" s="44" t="e">
        <f t="shared" ca="1" si="51"/>
        <v>#N/A</v>
      </c>
      <c r="P61" s="44" t="e">
        <f t="shared" ca="1" si="51"/>
        <v>#N/A</v>
      </c>
      <c r="Q61" s="44" t="e">
        <f t="shared" ca="1" si="51"/>
        <v>#N/A</v>
      </c>
      <c r="R61" s="44" t="e">
        <f t="shared" ca="1" si="51"/>
        <v>#N/A</v>
      </c>
      <c r="S61" s="44" t="e">
        <f t="shared" ca="1" si="51"/>
        <v>#N/A</v>
      </c>
      <c r="T61" s="44" t="e">
        <f t="shared" ca="1" si="51"/>
        <v>#N/A</v>
      </c>
      <c r="U61" s="44" t="e">
        <f t="shared" ca="1" si="51"/>
        <v>#N/A</v>
      </c>
    </row>
    <row r="66" spans="1:21">
      <c r="A66" s="101" t="s">
        <v>31</v>
      </c>
      <c r="B66" s="102">
        <f t="shared" ref="B66:U66" ca="1" si="52">IF(strategy=1,B31,IF(strategy=2,B46,IF(strategy=5,B54,IF(strategy=6,B61,B15))))</f>
        <v>1</v>
      </c>
      <c r="C66" s="102">
        <f t="shared" ca="1" si="52"/>
        <v>4</v>
      </c>
      <c r="D66" s="102">
        <f t="shared" ca="1" si="52"/>
        <v>3</v>
      </c>
      <c r="E66" s="102">
        <f t="shared" ca="1" si="52"/>
        <v>2</v>
      </c>
      <c r="F66" s="102">
        <f t="shared" ca="1" si="52"/>
        <v>5</v>
      </c>
      <c r="G66" s="102" t="e">
        <f t="shared" ca="1" si="52"/>
        <v>#N/A</v>
      </c>
      <c r="H66" s="102" t="e">
        <f t="shared" ca="1" si="52"/>
        <v>#N/A</v>
      </c>
      <c r="I66" s="102" t="e">
        <f t="shared" ca="1" si="52"/>
        <v>#N/A</v>
      </c>
      <c r="J66" s="102" t="e">
        <f t="shared" ca="1" si="52"/>
        <v>#N/A</v>
      </c>
      <c r="K66" s="102" t="e">
        <f t="shared" ca="1" si="52"/>
        <v>#N/A</v>
      </c>
      <c r="L66" s="102" t="e">
        <f t="shared" ca="1" si="52"/>
        <v>#N/A</v>
      </c>
      <c r="M66" s="102" t="e">
        <f t="shared" ca="1" si="52"/>
        <v>#N/A</v>
      </c>
      <c r="N66" s="102" t="e">
        <f t="shared" ca="1" si="52"/>
        <v>#N/A</v>
      </c>
      <c r="O66" s="102" t="e">
        <f t="shared" ca="1" si="52"/>
        <v>#N/A</v>
      </c>
      <c r="P66" s="102" t="e">
        <f t="shared" ca="1" si="52"/>
        <v>#N/A</v>
      </c>
      <c r="Q66" s="102" t="e">
        <f t="shared" ca="1" si="52"/>
        <v>#N/A</v>
      </c>
      <c r="R66" s="102" t="e">
        <f t="shared" ca="1" si="52"/>
        <v>#N/A</v>
      </c>
      <c r="S66" s="102" t="e">
        <f t="shared" ca="1" si="52"/>
        <v>#N/A</v>
      </c>
      <c r="T66" s="102" t="e">
        <f t="shared" ca="1" si="52"/>
        <v>#N/A</v>
      </c>
      <c r="U66" s="102" t="e">
        <f t="shared" ca="1" si="52"/>
        <v>#N/A</v>
      </c>
    </row>
  </sheetData>
  <phoneticPr fontId="3"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3</vt:i4>
      </vt:variant>
      <vt:variant>
        <vt:lpstr>Charts</vt:lpstr>
      </vt:variant>
      <vt:variant>
        <vt:i4>1</vt:i4>
      </vt:variant>
      <vt:variant>
        <vt:lpstr>Named Ranges</vt:lpstr>
      </vt:variant>
      <vt:variant>
        <vt:i4>4</vt:i4>
      </vt:variant>
    </vt:vector>
  </HeadingPairs>
  <TitlesOfParts>
    <vt:vector size="8" baseType="lpstr">
      <vt:lpstr>Calculator</vt:lpstr>
      <vt:lpstr>PaymentSchedule</vt:lpstr>
      <vt:lpstr>Order</vt:lpstr>
      <vt:lpstr>Chart</vt:lpstr>
      <vt:lpstr>creditor_table</vt:lpstr>
      <vt:lpstr>Calculator!Print_Area</vt:lpstr>
      <vt:lpstr>PaymentSchedule!Print_Titles</vt:lpstr>
      <vt:lpstr>strategy</vt:lpstr>
    </vt:vector>
  </TitlesOfParts>
  <Company>Vertex42 LLC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Debt Reduction Calculator for Excel</dc:title>
  <dc:creator>www.vertex42.com</dc:creator>
  <dc:description>(c) 2007 Vertex42 LLC. All Rights Reserved.</dc:description>
  <cp:lastModifiedBy>Brian Duncalfe</cp:lastModifiedBy>
  <cp:lastPrinted>2009-11-04T21:21:29Z</cp:lastPrinted>
  <dcterms:created xsi:type="dcterms:W3CDTF">2007-07-15T01:09:33Z</dcterms:created>
  <dcterms:modified xsi:type="dcterms:W3CDTF">2018-04-25T22:01:50Z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(c) 2007 Vertex42 LLC</vt:lpwstr>
  </property>
  <property fmtid="{D5CDD505-2E9C-101B-9397-08002B2CF9AE}" pid="3" name="Version">
    <vt:lpwstr>1.2.4</vt:lpwstr>
  </property>
</Properties>
</file>